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5" yWindow="1635" windowWidth="10770" windowHeight="3900" tabRatio="849" activeTab="1"/>
  </bookViews>
  <sheets>
    <sheet name="Исходные данные" sheetId="59" r:id="rId1"/>
    <sheet name="Интервал данных" sheetId="61" r:id="rId2"/>
    <sheet name="ОбщаяТенденция" sheetId="63" r:id="rId3"/>
    <sheet name="Нормализация" sheetId="62" r:id="rId4"/>
    <sheet name="Результаты кластеризации" sheetId="64" r:id="rId5"/>
    <sheet name="Игого" sheetId="65" r:id="rId6"/>
  </sheets>
  <definedNames>
    <definedName name="__xlcn.WorksheetConnection_locationA1B161" hidden="1">#REF!</definedName>
    <definedName name="__xlcn.WorksheetConnection_ОтветынаформуADP1" hidden="1">#REF!</definedName>
    <definedName name="OLE_LINK1" localSheetId="0">'Исходные данные'!$B$1</definedName>
    <definedName name="OLE_LINK3" localSheetId="0">'Исходные данные'!$E$1</definedName>
    <definedName name="Срез_Название_компании">#N/A</definedName>
  </definedNames>
  <calcPr calcId="145621" concurrentCalc="0"/>
</workbook>
</file>

<file path=xl/calcChain.xml><?xml version="1.0" encoding="utf-8"?>
<calcChain xmlns="http://schemas.openxmlformats.org/spreadsheetml/2006/main">
  <c r="A3" i="65" l="1"/>
  <c r="B3" i="65"/>
  <c r="C3" i="65"/>
  <c r="D3" i="65"/>
  <c r="E3" i="65"/>
  <c r="A4" i="65"/>
  <c r="B4" i="65"/>
  <c r="C4" i="65"/>
  <c r="D4" i="65"/>
  <c r="E4" i="65"/>
  <c r="A5" i="65"/>
  <c r="B5" i="65"/>
  <c r="C5" i="65"/>
  <c r="D5" i="65"/>
  <c r="E5" i="65"/>
  <c r="A6" i="65"/>
  <c r="B6" i="65"/>
  <c r="C6" i="65"/>
  <c r="D6" i="65"/>
  <c r="E6" i="65"/>
  <c r="A7" i="65"/>
  <c r="B7" i="65"/>
  <c r="C7" i="65"/>
  <c r="D7" i="65"/>
  <c r="E7" i="65"/>
  <c r="A8" i="65"/>
  <c r="B8" i="65"/>
  <c r="C8" i="65"/>
  <c r="D8" i="65"/>
  <c r="E8" i="65"/>
  <c r="A9" i="65"/>
  <c r="B9" i="65"/>
  <c r="C9" i="65"/>
  <c r="D9" i="65"/>
  <c r="E9" i="65"/>
  <c r="A10" i="65"/>
  <c r="B10" i="65"/>
  <c r="C10" i="65"/>
  <c r="D10" i="65"/>
  <c r="E10" i="65"/>
  <c r="A11" i="65"/>
  <c r="B11" i="65"/>
  <c r="C11" i="65"/>
  <c r="D11" i="65"/>
  <c r="E11" i="65"/>
  <c r="A12" i="65"/>
  <c r="B12" i="65"/>
  <c r="C12" i="65"/>
  <c r="D12" i="65"/>
  <c r="E12" i="65"/>
  <c r="A13" i="65"/>
  <c r="B13" i="65"/>
  <c r="C13" i="65"/>
  <c r="D13" i="65"/>
  <c r="E13" i="65"/>
  <c r="A14" i="65"/>
  <c r="B14" i="65"/>
  <c r="C14" i="65"/>
  <c r="D14" i="65"/>
  <c r="E14" i="65"/>
  <c r="A15" i="65"/>
  <c r="B15" i="65"/>
  <c r="C15" i="65"/>
  <c r="D15" i="65"/>
  <c r="E15" i="65"/>
  <c r="A16" i="65"/>
  <c r="B16" i="65"/>
  <c r="C16" i="65"/>
  <c r="D16" i="65"/>
  <c r="E16" i="65"/>
  <c r="A17" i="65"/>
  <c r="B17" i="65"/>
  <c r="C17" i="65"/>
  <c r="D17" i="65"/>
  <c r="E17" i="65"/>
  <c r="A18" i="65"/>
  <c r="B18" i="65"/>
  <c r="C18" i="65"/>
  <c r="D18" i="65"/>
  <c r="E18" i="65"/>
  <c r="A19" i="65"/>
  <c r="B19" i="65"/>
  <c r="C19" i="65"/>
  <c r="D19" i="65"/>
  <c r="E19" i="65"/>
  <c r="A20" i="65"/>
  <c r="B20" i="65"/>
  <c r="C20" i="65"/>
  <c r="D20" i="65"/>
  <c r="E20" i="65"/>
  <c r="A21" i="65"/>
  <c r="B21" i="65"/>
  <c r="C21" i="65"/>
  <c r="D21" i="65"/>
  <c r="E21" i="65"/>
  <c r="A22" i="65"/>
  <c r="B22" i="65"/>
  <c r="C22" i="65"/>
  <c r="D22" i="65"/>
  <c r="E22" i="65"/>
  <c r="A23" i="65"/>
  <c r="B23" i="65"/>
  <c r="C23" i="65"/>
  <c r="D23" i="65"/>
  <c r="E23" i="65"/>
  <c r="A24" i="65"/>
  <c r="B24" i="65"/>
  <c r="C24" i="65"/>
  <c r="D24" i="65"/>
  <c r="E24" i="65"/>
  <c r="A25" i="65"/>
  <c r="B25" i="65"/>
  <c r="C25" i="65"/>
  <c r="D25" i="65"/>
  <c r="E25" i="65"/>
  <c r="A26" i="65"/>
  <c r="B26" i="65"/>
  <c r="C26" i="65"/>
  <c r="D26" i="65"/>
  <c r="E26" i="65"/>
  <c r="A27" i="65"/>
  <c r="B27" i="65"/>
  <c r="C27" i="65"/>
  <c r="D27" i="65"/>
  <c r="E27" i="65"/>
  <c r="A28" i="65"/>
  <c r="B28" i="65"/>
  <c r="C28" i="65"/>
  <c r="D28" i="65"/>
  <c r="E28" i="65"/>
  <c r="A29" i="65"/>
  <c r="B29" i="65"/>
  <c r="C29" i="65"/>
  <c r="D29" i="65"/>
  <c r="E29" i="65"/>
  <c r="A30" i="65"/>
  <c r="B30" i="65"/>
  <c r="C30" i="65"/>
  <c r="D30" i="65"/>
  <c r="E30" i="65"/>
  <c r="A31" i="65"/>
  <c r="B31" i="65"/>
  <c r="C31" i="65"/>
  <c r="D31" i="65"/>
  <c r="E31" i="65"/>
  <c r="A32" i="65"/>
  <c r="B32" i="65"/>
  <c r="C32" i="65"/>
  <c r="D32" i="65"/>
  <c r="E32" i="65"/>
  <c r="A33" i="65"/>
  <c r="B33" i="65"/>
  <c r="C33" i="65"/>
  <c r="D33" i="65"/>
  <c r="E33" i="65"/>
  <c r="A34" i="65"/>
  <c r="B34" i="65"/>
  <c r="C34" i="65"/>
  <c r="D34" i="65"/>
  <c r="E34" i="65"/>
  <c r="A35" i="65"/>
  <c r="B35" i="65"/>
  <c r="C35" i="65"/>
  <c r="D35" i="65"/>
  <c r="E35" i="65"/>
  <c r="A36" i="65"/>
  <c r="B36" i="65"/>
  <c r="C36" i="65"/>
  <c r="D36" i="65"/>
  <c r="E36" i="65"/>
  <c r="A37" i="65"/>
  <c r="B37" i="65"/>
  <c r="C37" i="65"/>
  <c r="D37" i="65"/>
  <c r="E37" i="65"/>
  <c r="A38" i="65"/>
  <c r="B38" i="65"/>
  <c r="C38" i="65"/>
  <c r="D38" i="65"/>
  <c r="E38" i="65"/>
  <c r="A39" i="65"/>
  <c r="B39" i="65"/>
  <c r="C39" i="65"/>
  <c r="D39" i="65"/>
  <c r="E39" i="65"/>
  <c r="A40" i="65"/>
  <c r="B40" i="65"/>
  <c r="C40" i="65"/>
  <c r="D40" i="65"/>
  <c r="E40" i="65"/>
  <c r="A41" i="65"/>
  <c r="B41" i="65"/>
  <c r="C41" i="65"/>
  <c r="D41" i="65"/>
  <c r="E41" i="65"/>
  <c r="A42" i="65"/>
  <c r="B42" i="65"/>
  <c r="C42" i="65"/>
  <c r="D42" i="65"/>
  <c r="E42" i="65"/>
  <c r="A43" i="65"/>
  <c r="B43" i="65"/>
  <c r="C43" i="65"/>
  <c r="D43" i="65"/>
  <c r="E43" i="65"/>
  <c r="A44" i="65"/>
  <c r="B44" i="65"/>
  <c r="C44" i="65"/>
  <c r="D44" i="65"/>
  <c r="E44" i="65"/>
  <c r="A45" i="65"/>
  <c r="B45" i="65"/>
  <c r="C45" i="65"/>
  <c r="D45" i="65"/>
  <c r="E45" i="65"/>
  <c r="A46" i="65"/>
  <c r="B46" i="65"/>
  <c r="C46" i="65"/>
  <c r="D46" i="65"/>
  <c r="E46" i="65"/>
  <c r="A47" i="65"/>
  <c r="B47" i="65"/>
  <c r="C47" i="65"/>
  <c r="D47" i="65"/>
  <c r="E47" i="65"/>
  <c r="A48" i="65"/>
  <c r="B48" i="65"/>
  <c r="C48" i="65"/>
  <c r="D48" i="65"/>
  <c r="E48" i="65"/>
  <c r="A49" i="65"/>
  <c r="B49" i="65"/>
  <c r="C49" i="65"/>
  <c r="D49" i="65"/>
  <c r="E49" i="65"/>
  <c r="A50" i="65"/>
  <c r="B50" i="65"/>
  <c r="C50" i="65"/>
  <c r="D50" i="65"/>
  <c r="E50" i="65"/>
  <c r="A51" i="65"/>
  <c r="B51" i="65"/>
  <c r="C51" i="65"/>
  <c r="D51" i="65"/>
  <c r="E51" i="65"/>
  <c r="A52" i="65"/>
  <c r="B52" i="65"/>
  <c r="C52" i="65"/>
  <c r="D52" i="65"/>
  <c r="E52" i="65"/>
  <c r="A53" i="65"/>
  <c r="B53" i="65"/>
  <c r="C53" i="65"/>
  <c r="D53" i="65"/>
  <c r="E53" i="65"/>
  <c r="A54" i="65"/>
  <c r="B54" i="65"/>
  <c r="C54" i="65"/>
  <c r="D54" i="65"/>
  <c r="E54" i="65"/>
  <c r="A55" i="65"/>
  <c r="B55" i="65"/>
  <c r="C55" i="65"/>
  <c r="D55" i="65"/>
  <c r="E55" i="65"/>
  <c r="A56" i="65"/>
  <c r="B56" i="65"/>
  <c r="C56" i="65"/>
  <c r="D56" i="65"/>
  <c r="E56" i="65"/>
  <c r="A57" i="65"/>
  <c r="B57" i="65"/>
  <c r="C57" i="65"/>
  <c r="D57" i="65"/>
  <c r="E57" i="65"/>
  <c r="A58" i="65"/>
  <c r="B58" i="65"/>
  <c r="C58" i="65"/>
  <c r="D58" i="65"/>
  <c r="E58" i="65"/>
  <c r="A59" i="65"/>
  <c r="B59" i="65"/>
  <c r="C59" i="65"/>
  <c r="D59" i="65"/>
  <c r="E59" i="65"/>
  <c r="A60" i="65"/>
  <c r="B60" i="65"/>
  <c r="C60" i="65"/>
  <c r="D60" i="65"/>
  <c r="E60" i="65"/>
  <c r="A61" i="65"/>
  <c r="B61" i="65"/>
  <c r="C61" i="65"/>
  <c r="D61" i="65"/>
  <c r="E61" i="65"/>
  <c r="A62" i="65"/>
  <c r="B62" i="65"/>
  <c r="C62" i="65"/>
  <c r="D62" i="65"/>
  <c r="E62" i="65"/>
  <c r="A63" i="65"/>
  <c r="B63" i="65"/>
  <c r="C63" i="65"/>
  <c r="D63" i="65"/>
  <c r="E63" i="65"/>
  <c r="A64" i="65"/>
  <c r="B64" i="65"/>
  <c r="C64" i="65"/>
  <c r="D64" i="65"/>
  <c r="E64" i="65"/>
  <c r="A65" i="65"/>
  <c r="B65" i="65"/>
  <c r="C65" i="65"/>
  <c r="D65" i="65"/>
  <c r="E65" i="65"/>
  <c r="A66" i="65"/>
  <c r="B66" i="65"/>
  <c r="C66" i="65"/>
  <c r="D66" i="65"/>
  <c r="E66" i="65"/>
  <c r="A67" i="65"/>
  <c r="B67" i="65"/>
  <c r="C67" i="65"/>
  <c r="D67" i="65"/>
  <c r="E67" i="65"/>
  <c r="A68" i="65"/>
  <c r="B68" i="65"/>
  <c r="C68" i="65"/>
  <c r="D68" i="65"/>
  <c r="E68" i="65"/>
  <c r="A69" i="65"/>
  <c r="B69" i="65"/>
  <c r="C69" i="65"/>
  <c r="D69" i="65"/>
  <c r="E69" i="65"/>
  <c r="A70" i="65"/>
  <c r="B70" i="65"/>
  <c r="C70" i="65"/>
  <c r="D70" i="65"/>
  <c r="E70" i="65"/>
  <c r="A71" i="65"/>
  <c r="B71" i="65"/>
  <c r="C71" i="65"/>
  <c r="D71" i="65"/>
  <c r="E71" i="65"/>
  <c r="A72" i="65"/>
  <c r="B72" i="65"/>
  <c r="C72" i="65"/>
  <c r="D72" i="65"/>
  <c r="E72" i="65"/>
  <c r="A73" i="65"/>
  <c r="B73" i="65"/>
  <c r="C73" i="65"/>
  <c r="D73" i="65"/>
  <c r="E73" i="65"/>
  <c r="A74" i="65"/>
  <c r="B74" i="65"/>
  <c r="C74" i="65"/>
  <c r="D74" i="65"/>
  <c r="E74" i="65"/>
  <c r="A75" i="65"/>
  <c r="B75" i="65"/>
  <c r="C75" i="65"/>
  <c r="D75" i="65"/>
  <c r="E75" i="65"/>
  <c r="A76" i="65"/>
  <c r="B76" i="65"/>
  <c r="C76" i="65"/>
  <c r="D76" i="65"/>
  <c r="E76" i="65"/>
  <c r="A77" i="65"/>
  <c r="B77" i="65"/>
  <c r="C77" i="65"/>
  <c r="D77" i="65"/>
  <c r="E77" i="65"/>
  <c r="A78" i="65"/>
  <c r="B78" i="65"/>
  <c r="C78" i="65"/>
  <c r="D78" i="65"/>
  <c r="E78" i="65"/>
  <c r="A79" i="65"/>
  <c r="B79" i="65"/>
  <c r="C79" i="65"/>
  <c r="D79" i="65"/>
  <c r="E79" i="65"/>
  <c r="A80" i="65"/>
  <c r="B80" i="65"/>
  <c r="C80" i="65"/>
  <c r="D80" i="65"/>
  <c r="E80" i="65"/>
  <c r="A81" i="65"/>
  <c r="B81" i="65"/>
  <c r="C81" i="65"/>
  <c r="D81" i="65"/>
  <c r="E81" i="65"/>
  <c r="A82" i="65"/>
  <c r="B82" i="65"/>
  <c r="C82" i="65"/>
  <c r="D82" i="65"/>
  <c r="E82" i="65"/>
  <c r="A83" i="65"/>
  <c r="B83" i="65"/>
  <c r="C83" i="65"/>
  <c r="D83" i="65"/>
  <c r="E83" i="65"/>
  <c r="A84" i="65"/>
  <c r="B84" i="65"/>
  <c r="C84" i="65"/>
  <c r="D84" i="65"/>
  <c r="E84" i="65"/>
  <c r="A85" i="65"/>
  <c r="B85" i="65"/>
  <c r="C85" i="65"/>
  <c r="D85" i="65"/>
  <c r="E85" i="65"/>
  <c r="A86" i="65"/>
  <c r="B86" i="65"/>
  <c r="C86" i="65"/>
  <c r="D86" i="65"/>
  <c r="E86" i="65"/>
  <c r="A87" i="65"/>
  <c r="B87" i="65"/>
  <c r="C87" i="65"/>
  <c r="D87" i="65"/>
  <c r="E87" i="65"/>
  <c r="A88" i="65"/>
  <c r="B88" i="65"/>
  <c r="C88" i="65"/>
  <c r="D88" i="65"/>
  <c r="E88" i="65"/>
  <c r="A89" i="65"/>
  <c r="B89" i="65"/>
  <c r="C89" i="65"/>
  <c r="D89" i="65"/>
  <c r="E89" i="65"/>
  <c r="A90" i="65"/>
  <c r="B90" i="65"/>
  <c r="C90" i="65"/>
  <c r="D90" i="65"/>
  <c r="E90" i="65"/>
  <c r="A91" i="65"/>
  <c r="B91" i="65"/>
  <c r="C91" i="65"/>
  <c r="D91" i="65"/>
  <c r="E91" i="65"/>
  <c r="A92" i="65"/>
  <c r="B92" i="65"/>
  <c r="C92" i="65"/>
  <c r="D92" i="65"/>
  <c r="E92" i="65"/>
  <c r="B2" i="65"/>
  <c r="C2" i="65"/>
  <c r="D2" i="65"/>
  <c r="E2" i="65"/>
  <c r="A2" i="65"/>
  <c r="J3" i="65"/>
  <c r="J4" i="65"/>
  <c r="J5" i="65"/>
  <c r="J6" i="65"/>
  <c r="J7" i="65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33" i="65"/>
  <c r="J34" i="65"/>
  <c r="J35" i="65"/>
  <c r="J36" i="65"/>
  <c r="J37" i="65"/>
  <c r="J38" i="65"/>
  <c r="J39" i="65"/>
  <c r="J40" i="65"/>
  <c r="J41" i="65"/>
  <c r="J42" i="65"/>
  <c r="J43" i="65"/>
  <c r="J44" i="65"/>
  <c r="J45" i="65"/>
  <c r="J46" i="65"/>
  <c r="J47" i="65"/>
  <c r="J48" i="65"/>
  <c r="J49" i="65"/>
  <c r="J50" i="65"/>
  <c r="J51" i="65"/>
  <c r="J52" i="65"/>
  <c r="J53" i="65"/>
  <c r="J54" i="65"/>
  <c r="J55" i="65"/>
  <c r="J56" i="65"/>
  <c r="J57" i="65"/>
  <c r="J58" i="65"/>
  <c r="J59" i="65"/>
  <c r="J60" i="65"/>
  <c r="J61" i="65"/>
  <c r="J62" i="65"/>
  <c r="J63" i="65"/>
  <c r="J64" i="65"/>
  <c r="J65" i="65"/>
  <c r="J66" i="65"/>
  <c r="J67" i="65"/>
  <c r="J68" i="65"/>
  <c r="J69" i="65"/>
  <c r="J70" i="65"/>
  <c r="J71" i="65"/>
  <c r="J72" i="65"/>
  <c r="J73" i="65"/>
  <c r="J74" i="65"/>
  <c r="J75" i="65"/>
  <c r="J76" i="65"/>
  <c r="J77" i="65"/>
  <c r="J78" i="65"/>
  <c r="J79" i="65"/>
  <c r="J80" i="65"/>
  <c r="J81" i="65"/>
  <c r="J82" i="65"/>
  <c r="J83" i="65"/>
  <c r="J84" i="65"/>
  <c r="J85" i="65"/>
  <c r="J86" i="65"/>
  <c r="J87" i="65"/>
  <c r="J88" i="65"/>
  <c r="J89" i="65"/>
  <c r="J90" i="65"/>
  <c r="J91" i="65"/>
  <c r="J92" i="65"/>
  <c r="J2" i="65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2" i="65"/>
  <c r="H3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72" i="65"/>
  <c r="H73" i="65"/>
  <c r="H74" i="65"/>
  <c r="H75" i="65"/>
  <c r="H76" i="65"/>
  <c r="H77" i="65"/>
  <c r="H78" i="65"/>
  <c r="H79" i="65"/>
  <c r="H80" i="65"/>
  <c r="H81" i="65"/>
  <c r="H82" i="65"/>
  <c r="H83" i="65"/>
  <c r="H84" i="65"/>
  <c r="H85" i="65"/>
  <c r="H86" i="65"/>
  <c r="H87" i="65"/>
  <c r="H88" i="65"/>
  <c r="H89" i="65"/>
  <c r="H90" i="65"/>
  <c r="H91" i="65"/>
  <c r="H92" i="65"/>
  <c r="H2" i="65"/>
  <c r="G3" i="65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37" i="65"/>
  <c r="G38" i="65"/>
  <c r="G39" i="65"/>
  <c r="G40" i="65"/>
  <c r="G41" i="65"/>
  <c r="G42" i="65"/>
  <c r="G43" i="65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G58" i="65"/>
  <c r="G59" i="65"/>
  <c r="G60" i="65"/>
  <c r="G61" i="65"/>
  <c r="G62" i="65"/>
  <c r="G63" i="65"/>
  <c r="G64" i="65"/>
  <c r="G65" i="65"/>
  <c r="G66" i="65"/>
  <c r="G67" i="65"/>
  <c r="G68" i="65"/>
  <c r="G69" i="65"/>
  <c r="G70" i="65"/>
  <c r="G71" i="65"/>
  <c r="G72" i="65"/>
  <c r="G73" i="65"/>
  <c r="G74" i="65"/>
  <c r="G75" i="65"/>
  <c r="G76" i="65"/>
  <c r="G77" i="65"/>
  <c r="G78" i="65"/>
  <c r="G79" i="65"/>
  <c r="G80" i="65"/>
  <c r="G81" i="65"/>
  <c r="G82" i="65"/>
  <c r="G83" i="65"/>
  <c r="G84" i="65"/>
  <c r="G85" i="65"/>
  <c r="G86" i="65"/>
  <c r="G87" i="65"/>
  <c r="G88" i="65"/>
  <c r="G89" i="65"/>
  <c r="G90" i="65"/>
  <c r="G91" i="65"/>
  <c r="G92" i="65"/>
  <c r="G2" i="65"/>
  <c r="F3" i="65"/>
  <c r="F4" i="65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F85" i="65"/>
  <c r="F86" i="65"/>
  <c r="F87" i="65"/>
  <c r="F88" i="65"/>
  <c r="F89" i="65"/>
  <c r="F90" i="65"/>
  <c r="F91" i="65"/>
  <c r="F92" i="65"/>
  <c r="F2" i="65"/>
  <c r="G1" i="65"/>
  <c r="H1" i="65"/>
  <c r="I1" i="65"/>
  <c r="J1" i="65"/>
  <c r="F1" i="65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3" i="59"/>
  <c r="AT3" i="64"/>
  <c r="P3" i="62"/>
  <c r="AT4" i="64"/>
  <c r="P4" i="62"/>
  <c r="AT5" i="64"/>
  <c r="P5" i="62"/>
  <c r="AT6" i="64"/>
  <c r="P6" i="62"/>
  <c r="AT7" i="64"/>
  <c r="P7" i="62"/>
  <c r="AT8" i="64"/>
  <c r="P8" i="62"/>
  <c r="AT9" i="64"/>
  <c r="P9" i="62"/>
  <c r="AT10" i="64"/>
  <c r="P10" i="62"/>
  <c r="AT11" i="64"/>
  <c r="P11" i="62"/>
  <c r="AT12" i="64"/>
  <c r="P12" i="62"/>
  <c r="AT13" i="64"/>
  <c r="P13" i="62"/>
  <c r="AT14" i="64"/>
  <c r="P14" i="62"/>
  <c r="AT15" i="64"/>
  <c r="P15" i="62"/>
  <c r="AT16" i="64"/>
  <c r="P16" i="62"/>
  <c r="AT17" i="64"/>
  <c r="P17" i="62"/>
  <c r="AT18" i="64"/>
  <c r="P18" i="62"/>
  <c r="AT19" i="64"/>
  <c r="P19" i="62"/>
  <c r="AT20" i="64"/>
  <c r="P20" i="62"/>
  <c r="AT21" i="64"/>
  <c r="P21" i="62"/>
  <c r="AT22" i="64"/>
  <c r="P22" i="62"/>
  <c r="AT23" i="64"/>
  <c r="P23" i="62"/>
  <c r="AT24" i="64"/>
  <c r="P24" i="62"/>
  <c r="AT25" i="64"/>
  <c r="P25" i="62"/>
  <c r="AT26" i="64"/>
  <c r="P26" i="62"/>
  <c r="AT27" i="64"/>
  <c r="P27" i="62"/>
  <c r="AT28" i="64"/>
  <c r="P28" i="62"/>
  <c r="AT29" i="64"/>
  <c r="P29" i="62"/>
  <c r="AT30" i="64"/>
  <c r="P30" i="62"/>
  <c r="AT31" i="64"/>
  <c r="P31" i="62"/>
  <c r="AT32" i="64"/>
  <c r="P32" i="62"/>
  <c r="AT33" i="64"/>
  <c r="P33" i="62"/>
  <c r="AT34" i="64"/>
  <c r="P34" i="62"/>
  <c r="AT35" i="64"/>
  <c r="P35" i="62"/>
  <c r="AT36" i="64"/>
  <c r="P36" i="62"/>
  <c r="AT37" i="64"/>
  <c r="P37" i="62"/>
  <c r="AT38" i="64"/>
  <c r="P38" i="62"/>
  <c r="AT39" i="64"/>
  <c r="P39" i="62"/>
  <c r="AT40" i="64"/>
  <c r="P40" i="62"/>
  <c r="AT41" i="64"/>
  <c r="P41" i="62"/>
  <c r="AT42" i="64"/>
  <c r="P42" i="62"/>
  <c r="AT43" i="64"/>
  <c r="P43" i="62"/>
  <c r="AT44" i="64"/>
  <c r="P44" i="62"/>
  <c r="AT45" i="64"/>
  <c r="P45" i="62"/>
  <c r="AT46" i="64"/>
  <c r="P46" i="62"/>
  <c r="AT47" i="64"/>
  <c r="P47" i="62"/>
  <c r="AT48" i="64"/>
  <c r="P48" i="62"/>
  <c r="AT49" i="64"/>
  <c r="P49" i="62"/>
  <c r="AT50" i="64"/>
  <c r="P50" i="62"/>
  <c r="AT51" i="64"/>
  <c r="P51" i="62"/>
  <c r="AT52" i="64"/>
  <c r="P52" i="62"/>
  <c r="AT53" i="64"/>
  <c r="P53" i="62"/>
  <c r="AT54" i="64"/>
  <c r="P54" i="62"/>
  <c r="AT55" i="64"/>
  <c r="P55" i="62"/>
  <c r="AT56" i="64"/>
  <c r="P56" i="62"/>
  <c r="AT57" i="64"/>
  <c r="P57" i="62"/>
  <c r="AT58" i="64"/>
  <c r="P58" i="62"/>
  <c r="AT59" i="64"/>
  <c r="P59" i="62"/>
  <c r="AT60" i="64"/>
  <c r="P60" i="62"/>
  <c r="AT61" i="64"/>
  <c r="P61" i="62"/>
  <c r="AT62" i="64"/>
  <c r="P62" i="62"/>
  <c r="AT63" i="64"/>
  <c r="P63" i="62"/>
  <c r="AT64" i="64"/>
  <c r="P64" i="62"/>
  <c r="AT65" i="64"/>
  <c r="P65" i="62"/>
  <c r="AT66" i="64"/>
  <c r="P66" i="62"/>
  <c r="AT67" i="64"/>
  <c r="P67" i="62"/>
  <c r="AT68" i="64"/>
  <c r="P68" i="62"/>
  <c r="AT69" i="64"/>
  <c r="P69" i="62"/>
  <c r="AT70" i="64"/>
  <c r="P70" i="62"/>
  <c r="AT71" i="64"/>
  <c r="P71" i="62"/>
  <c r="AT72" i="64"/>
  <c r="P72" i="62"/>
  <c r="AT73" i="64"/>
  <c r="P73" i="62"/>
  <c r="AT74" i="64"/>
  <c r="P74" i="62"/>
  <c r="AT75" i="64"/>
  <c r="P75" i="62"/>
  <c r="AT76" i="64"/>
  <c r="P76" i="62"/>
  <c r="AT77" i="64"/>
  <c r="P77" i="62"/>
  <c r="AT78" i="64"/>
  <c r="P78" i="62"/>
  <c r="AT79" i="64"/>
  <c r="P79" i="62"/>
  <c r="AT80" i="64"/>
  <c r="P80" i="62"/>
  <c r="AT81" i="64"/>
  <c r="P81" i="62"/>
  <c r="AT82" i="64"/>
  <c r="P82" i="62"/>
  <c r="AT83" i="64"/>
  <c r="P83" i="62"/>
  <c r="AT84" i="64"/>
  <c r="P84" i="62"/>
  <c r="AT85" i="64"/>
  <c r="P85" i="62"/>
  <c r="AT86" i="64"/>
  <c r="P86" i="62"/>
  <c r="AT87" i="64"/>
  <c r="P87" i="62"/>
  <c r="AT88" i="64"/>
  <c r="P88" i="62"/>
  <c r="AT89" i="64"/>
  <c r="P89" i="62"/>
  <c r="AT90" i="64"/>
  <c r="P90" i="62"/>
  <c r="AT91" i="64"/>
  <c r="P91" i="62"/>
  <c r="AT92" i="64"/>
  <c r="P92" i="62"/>
  <c r="AB3" i="64"/>
  <c r="O3" i="62"/>
  <c r="AB4" i="64"/>
  <c r="O4" i="62"/>
  <c r="AB5" i="64"/>
  <c r="O5" i="62"/>
  <c r="AB6" i="64"/>
  <c r="O6" i="62"/>
  <c r="AB7" i="64"/>
  <c r="O7" i="62"/>
  <c r="AB8" i="64"/>
  <c r="O8" i="62"/>
  <c r="AB9" i="64"/>
  <c r="O9" i="62"/>
  <c r="AB10" i="64"/>
  <c r="O10" i="62"/>
  <c r="AB11" i="64"/>
  <c r="O11" i="62"/>
  <c r="AB12" i="64"/>
  <c r="O12" i="62"/>
  <c r="AB13" i="64"/>
  <c r="O13" i="62"/>
  <c r="AB14" i="64"/>
  <c r="O14" i="62"/>
  <c r="AB15" i="64"/>
  <c r="O15" i="62"/>
  <c r="AB16" i="64"/>
  <c r="O16" i="62"/>
  <c r="AB17" i="64"/>
  <c r="O17" i="62"/>
  <c r="AB18" i="64"/>
  <c r="O18" i="62"/>
  <c r="AB19" i="64"/>
  <c r="O19" i="62"/>
  <c r="AB20" i="64"/>
  <c r="O20" i="62"/>
  <c r="AB21" i="64"/>
  <c r="O21" i="62"/>
  <c r="AB22" i="64"/>
  <c r="O22" i="62"/>
  <c r="AB23" i="64"/>
  <c r="O23" i="62"/>
  <c r="AB24" i="64"/>
  <c r="O24" i="62"/>
  <c r="AB25" i="64"/>
  <c r="O25" i="62"/>
  <c r="AB26" i="64"/>
  <c r="O26" i="62"/>
  <c r="AB27" i="64"/>
  <c r="O27" i="62"/>
  <c r="AB28" i="64"/>
  <c r="O28" i="62"/>
  <c r="AB29" i="64"/>
  <c r="O29" i="62"/>
  <c r="AB30" i="64"/>
  <c r="O30" i="62"/>
  <c r="AB31" i="64"/>
  <c r="O31" i="62"/>
  <c r="AB32" i="64"/>
  <c r="O32" i="62"/>
  <c r="AB33" i="64"/>
  <c r="O33" i="62"/>
  <c r="AB34" i="64"/>
  <c r="O34" i="62"/>
  <c r="AB35" i="64"/>
  <c r="O35" i="62"/>
  <c r="AB36" i="64"/>
  <c r="O36" i="62"/>
  <c r="AB37" i="64"/>
  <c r="O37" i="62"/>
  <c r="AB38" i="64"/>
  <c r="O38" i="62"/>
  <c r="AB39" i="64"/>
  <c r="O39" i="62"/>
  <c r="AB40" i="64"/>
  <c r="O40" i="62"/>
  <c r="AB41" i="64"/>
  <c r="O41" i="62"/>
  <c r="AB42" i="64"/>
  <c r="O42" i="62"/>
  <c r="AB43" i="64"/>
  <c r="O43" i="62"/>
  <c r="AB44" i="64"/>
  <c r="O44" i="62"/>
  <c r="AB45" i="64"/>
  <c r="O45" i="62"/>
  <c r="AB46" i="64"/>
  <c r="O46" i="62"/>
  <c r="AB47" i="64"/>
  <c r="O47" i="62"/>
  <c r="AB48" i="64"/>
  <c r="O48" i="62"/>
  <c r="AB49" i="64"/>
  <c r="O49" i="62"/>
  <c r="AB50" i="64"/>
  <c r="O50" i="62"/>
  <c r="AB51" i="64"/>
  <c r="O51" i="62"/>
  <c r="AB52" i="64"/>
  <c r="O52" i="62"/>
  <c r="AB53" i="64"/>
  <c r="O53" i="62"/>
  <c r="AB54" i="64"/>
  <c r="O54" i="62"/>
  <c r="AB55" i="64"/>
  <c r="O55" i="62"/>
  <c r="AB56" i="64"/>
  <c r="O56" i="62"/>
  <c r="AB57" i="64"/>
  <c r="O57" i="62"/>
  <c r="AB58" i="64"/>
  <c r="O58" i="62"/>
  <c r="AB59" i="64"/>
  <c r="O59" i="62"/>
  <c r="AB60" i="64"/>
  <c r="O60" i="62"/>
  <c r="AB61" i="64"/>
  <c r="O61" i="62"/>
  <c r="AB62" i="64"/>
  <c r="O62" i="62"/>
  <c r="AB63" i="64"/>
  <c r="O63" i="62"/>
  <c r="AB64" i="64"/>
  <c r="O64" i="62"/>
  <c r="AB65" i="64"/>
  <c r="O65" i="62"/>
  <c r="AB66" i="64"/>
  <c r="O66" i="62"/>
  <c r="AB67" i="64"/>
  <c r="O67" i="62"/>
  <c r="AB68" i="64"/>
  <c r="O68" i="62"/>
  <c r="AB69" i="64"/>
  <c r="O69" i="62"/>
  <c r="AB70" i="64"/>
  <c r="O70" i="62"/>
  <c r="AB71" i="64"/>
  <c r="O71" i="62"/>
  <c r="AB72" i="64"/>
  <c r="O72" i="62"/>
  <c r="AB73" i="64"/>
  <c r="O73" i="62"/>
  <c r="AB74" i="64"/>
  <c r="O74" i="62"/>
  <c r="AB75" i="64"/>
  <c r="O75" i="62"/>
  <c r="AB76" i="64"/>
  <c r="O76" i="62"/>
  <c r="AB77" i="64"/>
  <c r="O77" i="62"/>
  <c r="AB78" i="64"/>
  <c r="O78" i="62"/>
  <c r="AB79" i="64"/>
  <c r="O79" i="62"/>
  <c r="AB80" i="64"/>
  <c r="O80" i="62"/>
  <c r="AB81" i="64"/>
  <c r="O81" i="62"/>
  <c r="AB82" i="64"/>
  <c r="O82" i="62"/>
  <c r="AB83" i="64"/>
  <c r="O83" i="62"/>
  <c r="AB84" i="64"/>
  <c r="O84" i="62"/>
  <c r="AB85" i="64"/>
  <c r="O85" i="62"/>
  <c r="AB86" i="64"/>
  <c r="O86" i="62"/>
  <c r="AB87" i="64"/>
  <c r="O87" i="62"/>
  <c r="AB88" i="64"/>
  <c r="O88" i="62"/>
  <c r="AB89" i="64"/>
  <c r="O89" i="62"/>
  <c r="AB90" i="64"/>
  <c r="O90" i="62"/>
  <c r="AB91" i="64"/>
  <c r="O91" i="62"/>
  <c r="AB92" i="64"/>
  <c r="O92" i="62"/>
  <c r="R3" i="64"/>
  <c r="N3" i="62"/>
  <c r="R4" i="64"/>
  <c r="N4" i="62"/>
  <c r="R5" i="64"/>
  <c r="N5" i="62"/>
  <c r="R6" i="64"/>
  <c r="N6" i="62"/>
  <c r="R7" i="64"/>
  <c r="N7" i="62"/>
  <c r="R8" i="64"/>
  <c r="N8" i="62"/>
  <c r="R9" i="64"/>
  <c r="N9" i="62"/>
  <c r="R10" i="64"/>
  <c r="N10" i="62"/>
  <c r="R11" i="64"/>
  <c r="N11" i="62"/>
  <c r="R12" i="64"/>
  <c r="N12" i="62"/>
  <c r="R13" i="64"/>
  <c r="N13" i="62"/>
  <c r="R14" i="64"/>
  <c r="N14" i="62"/>
  <c r="R15" i="64"/>
  <c r="N15" i="62"/>
  <c r="R16" i="64"/>
  <c r="N16" i="62"/>
  <c r="R17" i="64"/>
  <c r="N17" i="62"/>
  <c r="R18" i="64"/>
  <c r="N18" i="62"/>
  <c r="R19" i="64"/>
  <c r="N19" i="62"/>
  <c r="R20" i="64"/>
  <c r="N20" i="62"/>
  <c r="R21" i="64"/>
  <c r="N21" i="62"/>
  <c r="R22" i="64"/>
  <c r="N22" i="62"/>
  <c r="R23" i="64"/>
  <c r="N23" i="62"/>
  <c r="R24" i="64"/>
  <c r="N24" i="62"/>
  <c r="R25" i="64"/>
  <c r="N25" i="62"/>
  <c r="R26" i="64"/>
  <c r="N26" i="62"/>
  <c r="R27" i="64"/>
  <c r="N27" i="62"/>
  <c r="R28" i="64"/>
  <c r="N28" i="62"/>
  <c r="R29" i="64"/>
  <c r="N29" i="62"/>
  <c r="R30" i="64"/>
  <c r="N30" i="62"/>
  <c r="R31" i="64"/>
  <c r="N31" i="62"/>
  <c r="R32" i="64"/>
  <c r="N32" i="62"/>
  <c r="R33" i="64"/>
  <c r="N33" i="62"/>
  <c r="R34" i="64"/>
  <c r="N34" i="62"/>
  <c r="R35" i="64"/>
  <c r="N35" i="62"/>
  <c r="R36" i="64"/>
  <c r="N36" i="62"/>
  <c r="R37" i="64"/>
  <c r="N37" i="62"/>
  <c r="R38" i="64"/>
  <c r="N38" i="62"/>
  <c r="R39" i="64"/>
  <c r="N39" i="62"/>
  <c r="R40" i="64"/>
  <c r="N40" i="62"/>
  <c r="R41" i="64"/>
  <c r="N41" i="62"/>
  <c r="R42" i="64"/>
  <c r="N42" i="62"/>
  <c r="R43" i="64"/>
  <c r="N43" i="62"/>
  <c r="R44" i="64"/>
  <c r="N44" i="62"/>
  <c r="R45" i="64"/>
  <c r="N45" i="62"/>
  <c r="R46" i="64"/>
  <c r="N46" i="62"/>
  <c r="R47" i="64"/>
  <c r="N47" i="62"/>
  <c r="R48" i="64"/>
  <c r="N48" i="62"/>
  <c r="R49" i="64"/>
  <c r="N49" i="62"/>
  <c r="R50" i="64"/>
  <c r="N50" i="62"/>
  <c r="R51" i="64"/>
  <c r="N51" i="62"/>
  <c r="R52" i="64"/>
  <c r="N52" i="62"/>
  <c r="R53" i="64"/>
  <c r="N53" i="62"/>
  <c r="R54" i="64"/>
  <c r="N54" i="62"/>
  <c r="R55" i="64"/>
  <c r="N55" i="62"/>
  <c r="R56" i="64"/>
  <c r="N56" i="62"/>
  <c r="R57" i="64"/>
  <c r="N57" i="62"/>
  <c r="R58" i="64"/>
  <c r="N58" i="62"/>
  <c r="R59" i="64"/>
  <c r="N59" i="62"/>
  <c r="R60" i="64"/>
  <c r="N60" i="62"/>
  <c r="R61" i="64"/>
  <c r="N61" i="62"/>
  <c r="R62" i="64"/>
  <c r="N62" i="62"/>
  <c r="R63" i="64"/>
  <c r="N63" i="62"/>
  <c r="R64" i="64"/>
  <c r="N64" i="62"/>
  <c r="R65" i="64"/>
  <c r="N65" i="62"/>
  <c r="R66" i="64"/>
  <c r="N66" i="62"/>
  <c r="R67" i="64"/>
  <c r="N67" i="62"/>
  <c r="R68" i="64"/>
  <c r="N68" i="62"/>
  <c r="R69" i="64"/>
  <c r="N69" i="62"/>
  <c r="R70" i="64"/>
  <c r="N70" i="62"/>
  <c r="R71" i="64"/>
  <c r="N71" i="62"/>
  <c r="R72" i="64"/>
  <c r="N72" i="62"/>
  <c r="R73" i="64"/>
  <c r="N73" i="62"/>
  <c r="R74" i="64"/>
  <c r="N74" i="62"/>
  <c r="R75" i="64"/>
  <c r="N75" i="62"/>
  <c r="R76" i="64"/>
  <c r="N76" i="62"/>
  <c r="R77" i="64"/>
  <c r="N77" i="62"/>
  <c r="R78" i="64"/>
  <c r="N78" i="62"/>
  <c r="R79" i="64"/>
  <c r="N79" i="62"/>
  <c r="R80" i="64"/>
  <c r="N80" i="62"/>
  <c r="R81" i="64"/>
  <c r="N81" i="62"/>
  <c r="R82" i="64"/>
  <c r="N82" i="62"/>
  <c r="R83" i="64"/>
  <c r="N83" i="62"/>
  <c r="R84" i="64"/>
  <c r="N84" i="62"/>
  <c r="R85" i="64"/>
  <c r="N85" i="62"/>
  <c r="R86" i="64"/>
  <c r="N86" i="62"/>
  <c r="R87" i="64"/>
  <c r="N87" i="62"/>
  <c r="R88" i="64"/>
  <c r="N88" i="62"/>
  <c r="R89" i="64"/>
  <c r="N89" i="62"/>
  <c r="R90" i="64"/>
  <c r="N90" i="62"/>
  <c r="R91" i="64"/>
  <c r="N91" i="62"/>
  <c r="R92" i="64"/>
  <c r="N92" i="62"/>
  <c r="J3" i="64"/>
  <c r="M3" i="62"/>
  <c r="J4" i="64"/>
  <c r="M4" i="62"/>
  <c r="J5" i="64"/>
  <c r="M5" i="62"/>
  <c r="J6" i="64"/>
  <c r="M6" i="62"/>
  <c r="J7" i="64"/>
  <c r="M7" i="62"/>
  <c r="J8" i="64"/>
  <c r="M8" i="62"/>
  <c r="J9" i="64"/>
  <c r="M9" i="62"/>
  <c r="J10" i="64"/>
  <c r="M10" i="62"/>
  <c r="J11" i="64"/>
  <c r="M11" i="62"/>
  <c r="J12" i="64"/>
  <c r="M12" i="62"/>
  <c r="J13" i="64"/>
  <c r="M13" i="62"/>
  <c r="J14" i="64"/>
  <c r="M14" i="62"/>
  <c r="J15" i="64"/>
  <c r="M15" i="62"/>
  <c r="J16" i="64"/>
  <c r="M16" i="62"/>
  <c r="J17" i="64"/>
  <c r="M17" i="62"/>
  <c r="J18" i="64"/>
  <c r="M18" i="62"/>
  <c r="J19" i="64"/>
  <c r="M19" i="62"/>
  <c r="J20" i="64"/>
  <c r="M20" i="62"/>
  <c r="J21" i="64"/>
  <c r="M21" i="62"/>
  <c r="J22" i="64"/>
  <c r="M22" i="62"/>
  <c r="J23" i="64"/>
  <c r="M23" i="62"/>
  <c r="J24" i="64"/>
  <c r="M24" i="62"/>
  <c r="J25" i="64"/>
  <c r="M25" i="62"/>
  <c r="J26" i="64"/>
  <c r="M26" i="62"/>
  <c r="J27" i="64"/>
  <c r="M27" i="62"/>
  <c r="J28" i="64"/>
  <c r="M28" i="62"/>
  <c r="J29" i="64"/>
  <c r="M29" i="62"/>
  <c r="J30" i="64"/>
  <c r="M30" i="62"/>
  <c r="J31" i="64"/>
  <c r="M31" i="62"/>
  <c r="J32" i="64"/>
  <c r="M32" i="62"/>
  <c r="J33" i="64"/>
  <c r="M33" i="62"/>
  <c r="J34" i="64"/>
  <c r="M34" i="62"/>
  <c r="J35" i="64"/>
  <c r="M35" i="62"/>
  <c r="J36" i="64"/>
  <c r="M36" i="62"/>
  <c r="J37" i="64"/>
  <c r="M37" i="62"/>
  <c r="J38" i="64"/>
  <c r="M38" i="62"/>
  <c r="J39" i="64"/>
  <c r="M39" i="62"/>
  <c r="J40" i="64"/>
  <c r="M40" i="62"/>
  <c r="J41" i="64"/>
  <c r="M41" i="62"/>
  <c r="J42" i="64"/>
  <c r="M42" i="62"/>
  <c r="J43" i="64"/>
  <c r="M43" i="62"/>
  <c r="J44" i="64"/>
  <c r="M44" i="62"/>
  <c r="J45" i="64"/>
  <c r="M45" i="62"/>
  <c r="J46" i="64"/>
  <c r="M46" i="62"/>
  <c r="J47" i="64"/>
  <c r="M47" i="62"/>
  <c r="J48" i="64"/>
  <c r="M48" i="62"/>
  <c r="J49" i="64"/>
  <c r="M49" i="62"/>
  <c r="J50" i="64"/>
  <c r="M50" i="62"/>
  <c r="J51" i="64"/>
  <c r="M51" i="62"/>
  <c r="J52" i="64"/>
  <c r="M52" i="62"/>
  <c r="J53" i="64"/>
  <c r="M53" i="62"/>
  <c r="J54" i="64"/>
  <c r="M54" i="62"/>
  <c r="J55" i="64"/>
  <c r="M55" i="62"/>
  <c r="J56" i="64"/>
  <c r="M56" i="62"/>
  <c r="J57" i="64"/>
  <c r="M57" i="62"/>
  <c r="J58" i="64"/>
  <c r="M58" i="62"/>
  <c r="J59" i="64"/>
  <c r="M59" i="62"/>
  <c r="J60" i="64"/>
  <c r="M60" i="62"/>
  <c r="J61" i="64"/>
  <c r="M61" i="62"/>
  <c r="J62" i="64"/>
  <c r="M62" i="62"/>
  <c r="J63" i="64"/>
  <c r="M63" i="62"/>
  <c r="J64" i="64"/>
  <c r="M64" i="62"/>
  <c r="J65" i="64"/>
  <c r="M65" i="62"/>
  <c r="J66" i="64"/>
  <c r="M66" i="62"/>
  <c r="J67" i="64"/>
  <c r="M67" i="62"/>
  <c r="J68" i="64"/>
  <c r="M68" i="62"/>
  <c r="J69" i="64"/>
  <c r="M69" i="62"/>
  <c r="J70" i="64"/>
  <c r="M70" i="62"/>
  <c r="J71" i="64"/>
  <c r="M71" i="62"/>
  <c r="J72" i="64"/>
  <c r="M72" i="62"/>
  <c r="J73" i="64"/>
  <c r="M73" i="62"/>
  <c r="J74" i="64"/>
  <c r="M74" i="62"/>
  <c r="J75" i="64"/>
  <c r="M75" i="62"/>
  <c r="J76" i="64"/>
  <c r="M76" i="62"/>
  <c r="J77" i="64"/>
  <c r="M77" i="62"/>
  <c r="J78" i="64"/>
  <c r="M78" i="62"/>
  <c r="J79" i="64"/>
  <c r="M79" i="62"/>
  <c r="J80" i="64"/>
  <c r="M80" i="62"/>
  <c r="J81" i="64"/>
  <c r="M81" i="62"/>
  <c r="J82" i="64"/>
  <c r="M82" i="62"/>
  <c r="J83" i="64"/>
  <c r="M83" i="62"/>
  <c r="J84" i="64"/>
  <c r="M84" i="62"/>
  <c r="J85" i="64"/>
  <c r="M85" i="62"/>
  <c r="J86" i="64"/>
  <c r="M86" i="62"/>
  <c r="J87" i="64"/>
  <c r="M87" i="62"/>
  <c r="J88" i="64"/>
  <c r="M88" i="62"/>
  <c r="J89" i="64"/>
  <c r="M89" i="62"/>
  <c r="J90" i="64"/>
  <c r="M90" i="62"/>
  <c r="J91" i="64"/>
  <c r="M91" i="62"/>
  <c r="J92" i="64"/>
  <c r="M92" i="62"/>
  <c r="D3" i="64"/>
  <c r="L3" i="62"/>
  <c r="D4" i="64"/>
  <c r="L4" i="62"/>
  <c r="D5" i="64"/>
  <c r="L5" i="62"/>
  <c r="D6" i="64"/>
  <c r="L6" i="62"/>
  <c r="D7" i="64"/>
  <c r="L7" i="62"/>
  <c r="D8" i="64"/>
  <c r="L8" i="62"/>
  <c r="D9" i="64"/>
  <c r="L9" i="62"/>
  <c r="D10" i="64"/>
  <c r="L10" i="62"/>
  <c r="D11" i="64"/>
  <c r="L11" i="62"/>
  <c r="D12" i="64"/>
  <c r="L12" i="62"/>
  <c r="D13" i="64"/>
  <c r="L13" i="62"/>
  <c r="D14" i="64"/>
  <c r="L14" i="62"/>
  <c r="D15" i="64"/>
  <c r="L15" i="62"/>
  <c r="D16" i="64"/>
  <c r="L16" i="62"/>
  <c r="D17" i="64"/>
  <c r="L17" i="62"/>
  <c r="D18" i="64"/>
  <c r="L18" i="62"/>
  <c r="D19" i="64"/>
  <c r="L19" i="62"/>
  <c r="D20" i="64"/>
  <c r="L20" i="62"/>
  <c r="D21" i="64"/>
  <c r="L21" i="62"/>
  <c r="D22" i="64"/>
  <c r="L22" i="62"/>
  <c r="D23" i="64"/>
  <c r="L23" i="62"/>
  <c r="D24" i="64"/>
  <c r="L24" i="62"/>
  <c r="D25" i="64"/>
  <c r="L25" i="62"/>
  <c r="D26" i="64"/>
  <c r="L26" i="62"/>
  <c r="D27" i="64"/>
  <c r="L27" i="62"/>
  <c r="D28" i="64"/>
  <c r="L28" i="62"/>
  <c r="D29" i="64"/>
  <c r="L29" i="62"/>
  <c r="D30" i="64"/>
  <c r="L30" i="62"/>
  <c r="D31" i="64"/>
  <c r="L31" i="62"/>
  <c r="D32" i="64"/>
  <c r="L32" i="62"/>
  <c r="D33" i="64"/>
  <c r="L33" i="62"/>
  <c r="D34" i="64"/>
  <c r="L34" i="62"/>
  <c r="D35" i="64"/>
  <c r="L35" i="62"/>
  <c r="D36" i="64"/>
  <c r="L36" i="62"/>
  <c r="D37" i="64"/>
  <c r="L37" i="62"/>
  <c r="D38" i="64"/>
  <c r="L38" i="62"/>
  <c r="D39" i="64"/>
  <c r="L39" i="62"/>
  <c r="D40" i="64"/>
  <c r="L40" i="62"/>
  <c r="D41" i="64"/>
  <c r="L41" i="62"/>
  <c r="D42" i="64"/>
  <c r="L42" i="62"/>
  <c r="D43" i="64"/>
  <c r="L43" i="62"/>
  <c r="D44" i="64"/>
  <c r="L44" i="62"/>
  <c r="D45" i="64"/>
  <c r="L45" i="62"/>
  <c r="D46" i="64"/>
  <c r="L46" i="62"/>
  <c r="D47" i="64"/>
  <c r="L47" i="62"/>
  <c r="D48" i="64"/>
  <c r="L48" i="62"/>
  <c r="D49" i="64"/>
  <c r="L49" i="62"/>
  <c r="D50" i="64"/>
  <c r="L50" i="62"/>
  <c r="D51" i="64"/>
  <c r="L51" i="62"/>
  <c r="D52" i="64"/>
  <c r="L52" i="62"/>
  <c r="D53" i="64"/>
  <c r="L53" i="62"/>
  <c r="D54" i="64"/>
  <c r="L54" i="62"/>
  <c r="D55" i="64"/>
  <c r="L55" i="62"/>
  <c r="D56" i="64"/>
  <c r="L56" i="62"/>
  <c r="D57" i="64"/>
  <c r="L57" i="62"/>
  <c r="D58" i="64"/>
  <c r="L58" i="62"/>
  <c r="D59" i="64"/>
  <c r="L59" i="62"/>
  <c r="D60" i="64"/>
  <c r="L60" i="62"/>
  <c r="D61" i="64"/>
  <c r="L61" i="62"/>
  <c r="D62" i="64"/>
  <c r="L62" i="62"/>
  <c r="D63" i="64"/>
  <c r="L63" i="62"/>
  <c r="D64" i="64"/>
  <c r="L64" i="62"/>
  <c r="D65" i="64"/>
  <c r="L65" i="62"/>
  <c r="D66" i="64"/>
  <c r="L66" i="62"/>
  <c r="D67" i="64"/>
  <c r="L67" i="62"/>
  <c r="D68" i="64"/>
  <c r="L68" i="62"/>
  <c r="D69" i="64"/>
  <c r="L69" i="62"/>
  <c r="D70" i="64"/>
  <c r="L70" i="62"/>
  <c r="D71" i="64"/>
  <c r="L71" i="62"/>
  <c r="D72" i="64"/>
  <c r="L72" i="62"/>
  <c r="D73" i="64"/>
  <c r="L73" i="62"/>
  <c r="D74" i="64"/>
  <c r="L74" i="62"/>
  <c r="D75" i="64"/>
  <c r="L75" i="62"/>
  <c r="D76" i="64"/>
  <c r="L76" i="62"/>
  <c r="D77" i="64"/>
  <c r="L77" i="62"/>
  <c r="D78" i="64"/>
  <c r="L78" i="62"/>
  <c r="D79" i="64"/>
  <c r="L79" i="62"/>
  <c r="D80" i="64"/>
  <c r="L80" i="62"/>
  <c r="D81" i="64"/>
  <c r="L81" i="62"/>
  <c r="D82" i="64"/>
  <c r="L82" i="62"/>
  <c r="D83" i="64"/>
  <c r="L83" i="62"/>
  <c r="D84" i="64"/>
  <c r="L84" i="62"/>
  <c r="D85" i="64"/>
  <c r="L85" i="62"/>
  <c r="D86" i="64"/>
  <c r="L86" i="62"/>
  <c r="D87" i="64"/>
  <c r="L87" i="62"/>
  <c r="D88" i="64"/>
  <c r="L88" i="62"/>
  <c r="D89" i="64"/>
  <c r="L89" i="62"/>
  <c r="D90" i="64"/>
  <c r="L90" i="62"/>
  <c r="D91" i="64"/>
  <c r="L91" i="62"/>
  <c r="D92" i="64"/>
  <c r="L92" i="62"/>
  <c r="AT2" i="64"/>
  <c r="P2" i="62"/>
  <c r="AB2" i="64"/>
  <c r="O2" i="62"/>
  <c r="R2" i="64"/>
  <c r="N2" i="62"/>
  <c r="D2" i="64"/>
  <c r="L2" i="62"/>
  <c r="J2" i="64"/>
  <c r="M2" i="62"/>
  <c r="C93" i="64"/>
  <c r="B93" i="64"/>
  <c r="K3" i="62"/>
  <c r="K4" i="62"/>
  <c r="K5" i="62"/>
  <c r="K6" i="62"/>
  <c r="K7" i="62"/>
  <c r="K8" i="62"/>
  <c r="K9" i="62"/>
  <c r="K10" i="62"/>
  <c r="K11" i="62"/>
  <c r="K12" i="62"/>
  <c r="K13" i="62"/>
  <c r="K14" i="62"/>
  <c r="K15" i="62"/>
  <c r="K16" i="62"/>
  <c r="K17" i="62"/>
  <c r="K18" i="62"/>
  <c r="K19" i="62"/>
  <c r="K20" i="62"/>
  <c r="K21" i="62"/>
  <c r="K22" i="62"/>
  <c r="K23" i="62"/>
  <c r="K24" i="62"/>
  <c r="K25" i="62"/>
  <c r="K26" i="62"/>
  <c r="K27" i="62"/>
  <c r="K28" i="62"/>
  <c r="K29" i="62"/>
  <c r="K30" i="62"/>
  <c r="K31" i="62"/>
  <c r="K32" i="62"/>
  <c r="K33" i="62"/>
  <c r="K34" i="62"/>
  <c r="K35" i="62"/>
  <c r="K36" i="62"/>
  <c r="K37" i="62"/>
  <c r="K38" i="62"/>
  <c r="K39" i="62"/>
  <c r="K40" i="62"/>
  <c r="K41" i="62"/>
  <c r="K42" i="62"/>
  <c r="K43" i="62"/>
  <c r="K44" i="62"/>
  <c r="K45" i="62"/>
  <c r="K46" i="62"/>
  <c r="K47" i="62"/>
  <c r="K48" i="62"/>
  <c r="K49" i="62"/>
  <c r="K50" i="62"/>
  <c r="K51" i="62"/>
  <c r="K52" i="62"/>
  <c r="K53" i="62"/>
  <c r="K54" i="62"/>
  <c r="K55" i="62"/>
  <c r="K56" i="62"/>
  <c r="K57" i="62"/>
  <c r="K58" i="62"/>
  <c r="K59" i="62"/>
  <c r="K60" i="62"/>
  <c r="K61" i="62"/>
  <c r="K62" i="62"/>
  <c r="K63" i="62"/>
  <c r="K64" i="62"/>
  <c r="K65" i="62"/>
  <c r="K66" i="62"/>
  <c r="K67" i="62"/>
  <c r="K68" i="62"/>
  <c r="K69" i="62"/>
  <c r="K70" i="62"/>
  <c r="K71" i="62"/>
  <c r="K72" i="62"/>
  <c r="K73" i="62"/>
  <c r="K74" i="62"/>
  <c r="K75" i="62"/>
  <c r="K76" i="62"/>
  <c r="K77" i="62"/>
  <c r="K78" i="62"/>
  <c r="K79" i="62"/>
  <c r="K80" i="62"/>
  <c r="K81" i="62"/>
  <c r="K82" i="62"/>
  <c r="K83" i="62"/>
  <c r="K84" i="62"/>
  <c r="K85" i="62"/>
  <c r="K86" i="62"/>
  <c r="K87" i="62"/>
  <c r="K88" i="62"/>
  <c r="K89" i="62"/>
  <c r="K90" i="62"/>
  <c r="K91" i="62"/>
  <c r="K92" i="62"/>
  <c r="K2" i="62"/>
  <c r="J3" i="62"/>
  <c r="J4" i="62"/>
  <c r="J5" i="62"/>
  <c r="J6" i="62"/>
  <c r="J7" i="62"/>
  <c r="J8" i="62"/>
  <c r="J9" i="62"/>
  <c r="J10" i="62"/>
  <c r="J11" i="62"/>
  <c r="J12" i="62"/>
  <c r="J13" i="62"/>
  <c r="J14" i="62"/>
  <c r="J15" i="62"/>
  <c r="J16" i="62"/>
  <c r="J17" i="62"/>
  <c r="J18" i="62"/>
  <c r="J19" i="62"/>
  <c r="J20" i="62"/>
  <c r="J21" i="62"/>
  <c r="J22" i="62"/>
  <c r="J23" i="62"/>
  <c r="J24" i="62"/>
  <c r="J25" i="62"/>
  <c r="J26" i="62"/>
  <c r="J27" i="62"/>
  <c r="J28" i="62"/>
  <c r="J29" i="62"/>
  <c r="J30" i="62"/>
  <c r="J31" i="62"/>
  <c r="J32" i="62"/>
  <c r="J33" i="62"/>
  <c r="J34" i="62"/>
  <c r="J35" i="62"/>
  <c r="J36" i="62"/>
  <c r="J37" i="62"/>
  <c r="J38" i="62"/>
  <c r="J39" i="62"/>
  <c r="J40" i="62"/>
  <c r="J41" i="62"/>
  <c r="J42" i="62"/>
  <c r="J43" i="62"/>
  <c r="J44" i="62"/>
  <c r="J45" i="62"/>
  <c r="J46" i="62"/>
  <c r="J47" i="62"/>
  <c r="J48" i="62"/>
  <c r="J49" i="62"/>
  <c r="J50" i="62"/>
  <c r="J51" i="62"/>
  <c r="J52" i="62"/>
  <c r="J53" i="62"/>
  <c r="J54" i="62"/>
  <c r="J55" i="62"/>
  <c r="J56" i="62"/>
  <c r="J57" i="62"/>
  <c r="J58" i="62"/>
  <c r="J59" i="62"/>
  <c r="J60" i="62"/>
  <c r="J61" i="62"/>
  <c r="J62" i="62"/>
  <c r="J63" i="62"/>
  <c r="J64" i="62"/>
  <c r="J65" i="62"/>
  <c r="J66" i="62"/>
  <c r="J67" i="62"/>
  <c r="J68" i="62"/>
  <c r="J69" i="62"/>
  <c r="J70" i="62"/>
  <c r="J71" i="62"/>
  <c r="J72" i="62"/>
  <c r="J73" i="62"/>
  <c r="J74" i="62"/>
  <c r="J75" i="62"/>
  <c r="J76" i="62"/>
  <c r="J77" i="62"/>
  <c r="J78" i="62"/>
  <c r="J79" i="62"/>
  <c r="J80" i="62"/>
  <c r="J81" i="62"/>
  <c r="J82" i="62"/>
  <c r="J83" i="62"/>
  <c r="J84" i="62"/>
  <c r="J85" i="62"/>
  <c r="J86" i="62"/>
  <c r="J87" i="62"/>
  <c r="J88" i="62"/>
  <c r="J89" i="62"/>
  <c r="J90" i="62"/>
  <c r="J91" i="62"/>
  <c r="J92" i="62"/>
  <c r="J2" i="62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8" i="62"/>
  <c r="I89" i="62"/>
  <c r="I90" i="62"/>
  <c r="I91" i="62"/>
  <c r="I92" i="62"/>
  <c r="I2" i="62"/>
  <c r="H3" i="62"/>
  <c r="H4" i="62"/>
  <c r="H5" i="62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54" i="62"/>
  <c r="H55" i="62"/>
  <c r="H56" i="62"/>
  <c r="H57" i="62"/>
  <c r="H58" i="62"/>
  <c r="H59" i="62"/>
  <c r="H60" i="62"/>
  <c r="H61" i="62"/>
  <c r="H62" i="62"/>
  <c r="H63" i="62"/>
  <c r="H64" i="62"/>
  <c r="H65" i="62"/>
  <c r="H66" i="62"/>
  <c r="H67" i="62"/>
  <c r="H68" i="62"/>
  <c r="H69" i="62"/>
  <c r="H70" i="62"/>
  <c r="H71" i="62"/>
  <c r="H72" i="62"/>
  <c r="H73" i="62"/>
  <c r="H74" i="62"/>
  <c r="H75" i="62"/>
  <c r="H76" i="62"/>
  <c r="H77" i="62"/>
  <c r="H78" i="62"/>
  <c r="H79" i="62"/>
  <c r="H80" i="62"/>
  <c r="H81" i="62"/>
  <c r="H82" i="62"/>
  <c r="H83" i="62"/>
  <c r="H84" i="62"/>
  <c r="H85" i="62"/>
  <c r="H86" i="62"/>
  <c r="H87" i="62"/>
  <c r="H88" i="62"/>
  <c r="H89" i="62"/>
  <c r="H90" i="62"/>
  <c r="H91" i="62"/>
  <c r="H92" i="62"/>
  <c r="H2" i="62"/>
  <c r="G3" i="62"/>
  <c r="G4" i="62"/>
  <c r="G5" i="62"/>
  <c r="G6" i="62"/>
  <c r="G7" i="62"/>
  <c r="G8" i="62"/>
  <c r="G9" i="62"/>
  <c r="G10" i="62"/>
  <c r="G11" i="62"/>
  <c r="G12" i="62"/>
  <c r="G13" i="62"/>
  <c r="G14" i="62"/>
  <c r="G15" i="62"/>
  <c r="G16" i="62"/>
  <c r="G17" i="62"/>
  <c r="G18" i="62"/>
  <c r="G19" i="62"/>
  <c r="G20" i="62"/>
  <c r="G21" i="62"/>
  <c r="G22" i="62"/>
  <c r="G23" i="62"/>
  <c r="G24" i="62"/>
  <c r="G25" i="62"/>
  <c r="G26" i="62"/>
  <c r="G27" i="62"/>
  <c r="G28" i="62"/>
  <c r="G29" i="62"/>
  <c r="G30" i="62"/>
  <c r="G31" i="62"/>
  <c r="G32" i="62"/>
  <c r="G33" i="62"/>
  <c r="G34" i="62"/>
  <c r="G35" i="62"/>
  <c r="G36" i="62"/>
  <c r="G37" i="62"/>
  <c r="G38" i="62"/>
  <c r="G39" i="62"/>
  <c r="G40" i="62"/>
  <c r="G41" i="62"/>
  <c r="G42" i="62"/>
  <c r="G43" i="62"/>
  <c r="G44" i="62"/>
  <c r="G45" i="62"/>
  <c r="G46" i="62"/>
  <c r="G47" i="62"/>
  <c r="G48" i="62"/>
  <c r="G49" i="62"/>
  <c r="G50" i="62"/>
  <c r="G51" i="62"/>
  <c r="G52" i="62"/>
  <c r="G53" i="62"/>
  <c r="G54" i="62"/>
  <c r="G55" i="62"/>
  <c r="G56" i="62"/>
  <c r="G57" i="62"/>
  <c r="G58" i="62"/>
  <c r="G59" i="62"/>
  <c r="G60" i="62"/>
  <c r="G61" i="62"/>
  <c r="G62" i="62"/>
  <c r="G63" i="62"/>
  <c r="G64" i="62"/>
  <c r="G65" i="62"/>
  <c r="G66" i="62"/>
  <c r="G67" i="62"/>
  <c r="G68" i="62"/>
  <c r="G69" i="62"/>
  <c r="G70" i="62"/>
  <c r="G71" i="62"/>
  <c r="G72" i="62"/>
  <c r="G73" i="62"/>
  <c r="G74" i="62"/>
  <c r="G75" i="62"/>
  <c r="G76" i="62"/>
  <c r="G77" i="62"/>
  <c r="G78" i="62"/>
  <c r="G79" i="62"/>
  <c r="G80" i="62"/>
  <c r="G81" i="62"/>
  <c r="G82" i="62"/>
  <c r="G83" i="62"/>
  <c r="G84" i="62"/>
  <c r="G85" i="62"/>
  <c r="G86" i="62"/>
  <c r="G87" i="62"/>
  <c r="G88" i="62"/>
  <c r="G89" i="62"/>
  <c r="G90" i="62"/>
  <c r="G91" i="62"/>
  <c r="G92" i="62"/>
  <c r="G2" i="62"/>
  <c r="H1" i="62"/>
  <c r="I1" i="62"/>
  <c r="J1" i="62"/>
  <c r="K1" i="62"/>
  <c r="G1" i="62"/>
  <c r="C95" i="62"/>
  <c r="D95" i="62"/>
  <c r="E95" i="62"/>
  <c r="B95" i="62"/>
  <c r="C94" i="62"/>
  <c r="D94" i="62"/>
  <c r="E94" i="62"/>
  <c r="B94" i="62"/>
  <c r="C93" i="62"/>
  <c r="D93" i="62"/>
  <c r="E93" i="62"/>
  <c r="B93" i="62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1" i="62"/>
  <c r="E62" i="62"/>
  <c r="E63" i="62"/>
  <c r="E64" i="62"/>
  <c r="E65" i="62"/>
  <c r="E66" i="62"/>
  <c r="E67" i="62"/>
  <c r="E68" i="62"/>
  <c r="E69" i="62"/>
  <c r="E70" i="62"/>
  <c r="E71" i="62"/>
  <c r="E72" i="62"/>
  <c r="E73" i="62"/>
  <c r="E74" i="62"/>
  <c r="E75" i="62"/>
  <c r="E76" i="62"/>
  <c r="E77" i="62"/>
  <c r="E78" i="62"/>
  <c r="E79" i="62"/>
  <c r="E80" i="62"/>
  <c r="E81" i="62"/>
  <c r="E82" i="62"/>
  <c r="E83" i="62"/>
  <c r="E84" i="62"/>
  <c r="E85" i="62"/>
  <c r="E86" i="62"/>
  <c r="E87" i="62"/>
  <c r="E88" i="62"/>
  <c r="E89" i="62"/>
  <c r="E90" i="62"/>
  <c r="E91" i="62"/>
  <c r="E92" i="62"/>
  <c r="E2" i="62"/>
  <c r="E1" i="62"/>
  <c r="G3" i="63"/>
  <c r="G4" i="63"/>
  <c r="G5" i="63"/>
  <c r="G6" i="63"/>
  <c r="G7" i="63"/>
  <c r="G8" i="63"/>
  <c r="G9" i="63"/>
  <c r="G10" i="63"/>
  <c r="G11" i="63"/>
  <c r="G12" i="63"/>
  <c r="G13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38" i="63"/>
  <c r="G39" i="63"/>
  <c r="G40" i="63"/>
  <c r="G41" i="63"/>
  <c r="G42" i="63"/>
  <c r="G43" i="63"/>
  <c r="G44" i="63"/>
  <c r="G45" i="63"/>
  <c r="G46" i="63"/>
  <c r="G47" i="63"/>
  <c r="G48" i="63"/>
  <c r="G49" i="63"/>
  <c r="G50" i="63"/>
  <c r="G51" i="63"/>
  <c r="G52" i="63"/>
  <c r="G53" i="63"/>
  <c r="G54" i="63"/>
  <c r="G55" i="63"/>
  <c r="G56" i="63"/>
  <c r="G57" i="63"/>
  <c r="G58" i="63"/>
  <c r="G59" i="63"/>
  <c r="G60" i="63"/>
  <c r="G61" i="63"/>
  <c r="G62" i="63"/>
  <c r="G63" i="63"/>
  <c r="G64" i="63"/>
  <c r="G65" i="63"/>
  <c r="G66" i="63"/>
  <c r="G67" i="63"/>
  <c r="G68" i="63"/>
  <c r="G69" i="63"/>
  <c r="G70" i="63"/>
  <c r="G71" i="63"/>
  <c r="G72" i="63"/>
  <c r="G73" i="63"/>
  <c r="G74" i="63"/>
  <c r="G75" i="63"/>
  <c r="G76" i="63"/>
  <c r="G77" i="63"/>
  <c r="G78" i="63"/>
  <c r="G79" i="63"/>
  <c r="G80" i="63"/>
  <c r="G81" i="63"/>
  <c r="G82" i="63"/>
  <c r="G83" i="63"/>
  <c r="G84" i="63"/>
  <c r="G85" i="63"/>
  <c r="G86" i="63"/>
  <c r="G87" i="63"/>
  <c r="G88" i="63"/>
  <c r="G89" i="63"/>
  <c r="G90" i="63"/>
  <c r="G91" i="63"/>
  <c r="G92" i="63"/>
  <c r="G2" i="63"/>
  <c r="C1" i="63"/>
  <c r="C94" i="63"/>
  <c r="D1" i="63"/>
  <c r="D94" i="63"/>
  <c r="E1" i="63"/>
  <c r="E94" i="63"/>
  <c r="B1" i="63"/>
  <c r="B94" i="63"/>
  <c r="C93" i="63"/>
  <c r="D93" i="63"/>
  <c r="E93" i="63"/>
  <c r="B93" i="63"/>
  <c r="B3" i="63"/>
  <c r="C3" i="63"/>
  <c r="D3" i="63"/>
  <c r="E3" i="63"/>
  <c r="B4" i="63"/>
  <c r="C4" i="63"/>
  <c r="D4" i="63"/>
  <c r="E4" i="63"/>
  <c r="B5" i="63"/>
  <c r="C5" i="63"/>
  <c r="D5" i="63"/>
  <c r="E5" i="63"/>
  <c r="B6" i="63"/>
  <c r="C6" i="63"/>
  <c r="D6" i="63"/>
  <c r="E6" i="63"/>
  <c r="B7" i="63"/>
  <c r="C7" i="63"/>
  <c r="D7" i="63"/>
  <c r="E7" i="63"/>
  <c r="B8" i="63"/>
  <c r="C8" i="63"/>
  <c r="D8" i="63"/>
  <c r="E8" i="63"/>
  <c r="B9" i="63"/>
  <c r="C9" i="63"/>
  <c r="D9" i="63"/>
  <c r="E9" i="63"/>
  <c r="B10" i="63"/>
  <c r="C10" i="63"/>
  <c r="D10" i="63"/>
  <c r="E10" i="63"/>
  <c r="B11" i="63"/>
  <c r="C11" i="63"/>
  <c r="D11" i="63"/>
  <c r="E11" i="63"/>
  <c r="B12" i="63"/>
  <c r="C12" i="63"/>
  <c r="D12" i="63"/>
  <c r="E12" i="63"/>
  <c r="B13" i="63"/>
  <c r="C13" i="63"/>
  <c r="D13" i="63"/>
  <c r="E13" i="63"/>
  <c r="B14" i="63"/>
  <c r="C14" i="63"/>
  <c r="D14" i="63"/>
  <c r="E14" i="63"/>
  <c r="B15" i="63"/>
  <c r="C15" i="63"/>
  <c r="D15" i="63"/>
  <c r="E15" i="63"/>
  <c r="B16" i="63"/>
  <c r="C16" i="63"/>
  <c r="D16" i="63"/>
  <c r="E16" i="63"/>
  <c r="B17" i="63"/>
  <c r="C17" i="63"/>
  <c r="D17" i="63"/>
  <c r="E17" i="63"/>
  <c r="B18" i="63"/>
  <c r="C18" i="63"/>
  <c r="D18" i="63"/>
  <c r="E18" i="63"/>
  <c r="B19" i="63"/>
  <c r="C19" i="63"/>
  <c r="D19" i="63"/>
  <c r="E19" i="63"/>
  <c r="B20" i="63"/>
  <c r="C20" i="63"/>
  <c r="D20" i="63"/>
  <c r="E20" i="63"/>
  <c r="B21" i="63"/>
  <c r="C21" i="63"/>
  <c r="D21" i="63"/>
  <c r="E21" i="63"/>
  <c r="B22" i="63"/>
  <c r="C22" i="63"/>
  <c r="D22" i="63"/>
  <c r="E22" i="63"/>
  <c r="B23" i="63"/>
  <c r="C23" i="63"/>
  <c r="D23" i="63"/>
  <c r="E23" i="63"/>
  <c r="B24" i="63"/>
  <c r="C24" i="63"/>
  <c r="D24" i="63"/>
  <c r="E24" i="63"/>
  <c r="B25" i="63"/>
  <c r="C25" i="63"/>
  <c r="D25" i="63"/>
  <c r="E25" i="63"/>
  <c r="B26" i="63"/>
  <c r="C26" i="63"/>
  <c r="D26" i="63"/>
  <c r="E26" i="63"/>
  <c r="B27" i="63"/>
  <c r="C27" i="63"/>
  <c r="D27" i="63"/>
  <c r="E27" i="63"/>
  <c r="B28" i="63"/>
  <c r="C28" i="63"/>
  <c r="D28" i="63"/>
  <c r="E28" i="63"/>
  <c r="B29" i="63"/>
  <c r="C29" i="63"/>
  <c r="D29" i="63"/>
  <c r="E29" i="63"/>
  <c r="B30" i="63"/>
  <c r="C30" i="63"/>
  <c r="D30" i="63"/>
  <c r="E30" i="63"/>
  <c r="B31" i="63"/>
  <c r="C31" i="63"/>
  <c r="D31" i="63"/>
  <c r="E31" i="63"/>
  <c r="B32" i="63"/>
  <c r="C32" i="63"/>
  <c r="D32" i="63"/>
  <c r="E32" i="63"/>
  <c r="B33" i="63"/>
  <c r="C33" i="63"/>
  <c r="D33" i="63"/>
  <c r="E33" i="63"/>
  <c r="B34" i="63"/>
  <c r="C34" i="63"/>
  <c r="D34" i="63"/>
  <c r="E34" i="63"/>
  <c r="B35" i="63"/>
  <c r="C35" i="63"/>
  <c r="D35" i="63"/>
  <c r="E35" i="63"/>
  <c r="B36" i="63"/>
  <c r="C36" i="63"/>
  <c r="D36" i="63"/>
  <c r="E36" i="63"/>
  <c r="B37" i="63"/>
  <c r="C37" i="63"/>
  <c r="D37" i="63"/>
  <c r="E37" i="63"/>
  <c r="B38" i="63"/>
  <c r="C38" i="63"/>
  <c r="D38" i="63"/>
  <c r="E38" i="63"/>
  <c r="B39" i="63"/>
  <c r="C39" i="63"/>
  <c r="D39" i="63"/>
  <c r="E39" i="63"/>
  <c r="B40" i="63"/>
  <c r="C40" i="63"/>
  <c r="D40" i="63"/>
  <c r="E40" i="63"/>
  <c r="B41" i="63"/>
  <c r="C41" i="63"/>
  <c r="D41" i="63"/>
  <c r="E41" i="63"/>
  <c r="B42" i="63"/>
  <c r="C42" i="63"/>
  <c r="D42" i="63"/>
  <c r="E42" i="63"/>
  <c r="B43" i="63"/>
  <c r="C43" i="63"/>
  <c r="D43" i="63"/>
  <c r="E43" i="63"/>
  <c r="B44" i="63"/>
  <c r="C44" i="63"/>
  <c r="D44" i="63"/>
  <c r="E44" i="63"/>
  <c r="B45" i="63"/>
  <c r="C45" i="63"/>
  <c r="D45" i="63"/>
  <c r="E45" i="63"/>
  <c r="B46" i="63"/>
  <c r="C46" i="63"/>
  <c r="D46" i="63"/>
  <c r="E46" i="63"/>
  <c r="B47" i="63"/>
  <c r="C47" i="63"/>
  <c r="D47" i="63"/>
  <c r="E47" i="63"/>
  <c r="B48" i="63"/>
  <c r="C48" i="63"/>
  <c r="D48" i="63"/>
  <c r="E48" i="63"/>
  <c r="B49" i="63"/>
  <c r="C49" i="63"/>
  <c r="D49" i="63"/>
  <c r="E49" i="63"/>
  <c r="B50" i="63"/>
  <c r="C50" i="63"/>
  <c r="D50" i="63"/>
  <c r="E50" i="63"/>
  <c r="B51" i="63"/>
  <c r="C51" i="63"/>
  <c r="D51" i="63"/>
  <c r="E51" i="63"/>
  <c r="B52" i="63"/>
  <c r="C52" i="63"/>
  <c r="D52" i="63"/>
  <c r="E52" i="63"/>
  <c r="B53" i="63"/>
  <c r="C53" i="63"/>
  <c r="D53" i="63"/>
  <c r="E53" i="63"/>
  <c r="B54" i="63"/>
  <c r="C54" i="63"/>
  <c r="D54" i="63"/>
  <c r="E54" i="63"/>
  <c r="B55" i="63"/>
  <c r="C55" i="63"/>
  <c r="D55" i="63"/>
  <c r="E55" i="63"/>
  <c r="B56" i="63"/>
  <c r="C56" i="63"/>
  <c r="D56" i="63"/>
  <c r="E56" i="63"/>
  <c r="B57" i="63"/>
  <c r="C57" i="63"/>
  <c r="D57" i="63"/>
  <c r="E57" i="63"/>
  <c r="B58" i="63"/>
  <c r="C58" i="63"/>
  <c r="D58" i="63"/>
  <c r="E58" i="63"/>
  <c r="B59" i="63"/>
  <c r="C59" i="63"/>
  <c r="D59" i="63"/>
  <c r="E59" i="63"/>
  <c r="B60" i="63"/>
  <c r="C60" i="63"/>
  <c r="D60" i="63"/>
  <c r="E60" i="63"/>
  <c r="B61" i="63"/>
  <c r="C61" i="63"/>
  <c r="D61" i="63"/>
  <c r="E61" i="63"/>
  <c r="B62" i="63"/>
  <c r="C62" i="63"/>
  <c r="D62" i="63"/>
  <c r="E62" i="63"/>
  <c r="B63" i="63"/>
  <c r="C63" i="63"/>
  <c r="D63" i="63"/>
  <c r="E63" i="63"/>
  <c r="B64" i="63"/>
  <c r="C64" i="63"/>
  <c r="D64" i="63"/>
  <c r="E64" i="63"/>
  <c r="B65" i="63"/>
  <c r="C65" i="63"/>
  <c r="D65" i="63"/>
  <c r="E65" i="63"/>
  <c r="B66" i="63"/>
  <c r="C66" i="63"/>
  <c r="D66" i="63"/>
  <c r="E66" i="63"/>
  <c r="B67" i="63"/>
  <c r="C67" i="63"/>
  <c r="D67" i="63"/>
  <c r="E67" i="63"/>
  <c r="B68" i="63"/>
  <c r="C68" i="63"/>
  <c r="D68" i="63"/>
  <c r="E68" i="63"/>
  <c r="B69" i="63"/>
  <c r="C69" i="63"/>
  <c r="D69" i="63"/>
  <c r="E69" i="63"/>
  <c r="B70" i="63"/>
  <c r="C70" i="63"/>
  <c r="D70" i="63"/>
  <c r="E70" i="63"/>
  <c r="B71" i="63"/>
  <c r="C71" i="63"/>
  <c r="D71" i="63"/>
  <c r="E71" i="63"/>
  <c r="B72" i="63"/>
  <c r="C72" i="63"/>
  <c r="D72" i="63"/>
  <c r="E72" i="63"/>
  <c r="B73" i="63"/>
  <c r="C73" i="63"/>
  <c r="D73" i="63"/>
  <c r="E73" i="63"/>
  <c r="B74" i="63"/>
  <c r="C74" i="63"/>
  <c r="D74" i="63"/>
  <c r="E74" i="63"/>
  <c r="B75" i="63"/>
  <c r="C75" i="63"/>
  <c r="D75" i="63"/>
  <c r="E75" i="63"/>
  <c r="B76" i="63"/>
  <c r="C76" i="63"/>
  <c r="D76" i="63"/>
  <c r="E76" i="63"/>
  <c r="B77" i="63"/>
  <c r="C77" i="63"/>
  <c r="D77" i="63"/>
  <c r="E77" i="63"/>
  <c r="B78" i="63"/>
  <c r="C78" i="63"/>
  <c r="D78" i="63"/>
  <c r="E78" i="63"/>
  <c r="B79" i="63"/>
  <c r="C79" i="63"/>
  <c r="D79" i="63"/>
  <c r="E79" i="63"/>
  <c r="B80" i="63"/>
  <c r="C80" i="63"/>
  <c r="D80" i="63"/>
  <c r="E80" i="63"/>
  <c r="B81" i="63"/>
  <c r="C81" i="63"/>
  <c r="D81" i="63"/>
  <c r="E81" i="63"/>
  <c r="B82" i="63"/>
  <c r="C82" i="63"/>
  <c r="D82" i="63"/>
  <c r="E82" i="63"/>
  <c r="B83" i="63"/>
  <c r="C83" i="63"/>
  <c r="D83" i="63"/>
  <c r="E83" i="63"/>
  <c r="B84" i="63"/>
  <c r="C84" i="63"/>
  <c r="D84" i="63"/>
  <c r="E84" i="63"/>
  <c r="B85" i="63"/>
  <c r="C85" i="63"/>
  <c r="D85" i="63"/>
  <c r="E85" i="63"/>
  <c r="B86" i="63"/>
  <c r="C86" i="63"/>
  <c r="D86" i="63"/>
  <c r="E86" i="63"/>
  <c r="B87" i="63"/>
  <c r="C87" i="63"/>
  <c r="D87" i="63"/>
  <c r="E87" i="63"/>
  <c r="B88" i="63"/>
  <c r="C88" i="63"/>
  <c r="D88" i="63"/>
  <c r="E88" i="63"/>
  <c r="B89" i="63"/>
  <c r="C89" i="63"/>
  <c r="D89" i="63"/>
  <c r="E89" i="63"/>
  <c r="B90" i="63"/>
  <c r="C90" i="63"/>
  <c r="D90" i="63"/>
  <c r="E90" i="63"/>
  <c r="B91" i="63"/>
  <c r="C91" i="63"/>
  <c r="D91" i="63"/>
  <c r="E91" i="63"/>
  <c r="B92" i="63"/>
  <c r="C92" i="63"/>
  <c r="D92" i="63"/>
  <c r="E92" i="63"/>
  <c r="C2" i="63"/>
  <c r="D2" i="63"/>
  <c r="E2" i="63"/>
  <c r="B2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3" i="63"/>
  <c r="F84" i="63"/>
  <c r="F85" i="63"/>
  <c r="F86" i="63"/>
  <c r="F87" i="63"/>
  <c r="F88" i="63"/>
  <c r="F89" i="63"/>
  <c r="F90" i="63"/>
  <c r="F91" i="63"/>
  <c r="F92" i="63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2" i="63"/>
  <c r="A1" i="63"/>
  <c r="D3" i="62"/>
  <c r="D4" i="62"/>
  <c r="D5" i="62"/>
  <c r="D6" i="62"/>
  <c r="D7" i="62"/>
  <c r="D8" i="62"/>
  <c r="D9" i="62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23" i="62"/>
  <c r="D24" i="62"/>
  <c r="D25" i="62"/>
  <c r="D26" i="62"/>
  <c r="D27" i="62"/>
  <c r="D28" i="62"/>
  <c r="D29" i="62"/>
  <c r="D30" i="62"/>
  <c r="D31" i="62"/>
  <c r="D32" i="62"/>
  <c r="D33" i="62"/>
  <c r="D34" i="62"/>
  <c r="D35" i="62"/>
  <c r="D36" i="62"/>
  <c r="D37" i="62"/>
  <c r="D38" i="62"/>
  <c r="D39" i="62"/>
  <c r="D40" i="62"/>
  <c r="D41" i="62"/>
  <c r="D42" i="62"/>
  <c r="D43" i="62"/>
  <c r="D44" i="62"/>
  <c r="D45" i="62"/>
  <c r="D46" i="62"/>
  <c r="D47" i="62"/>
  <c r="D48" i="62"/>
  <c r="D49" i="62"/>
  <c r="D50" i="62"/>
  <c r="D51" i="62"/>
  <c r="D52" i="62"/>
  <c r="D53" i="62"/>
  <c r="D54" i="62"/>
  <c r="D55" i="62"/>
  <c r="D56" i="62"/>
  <c r="D57" i="62"/>
  <c r="D58" i="62"/>
  <c r="D59" i="62"/>
  <c r="D60" i="62"/>
  <c r="D61" i="62"/>
  <c r="D62" i="62"/>
  <c r="D63" i="62"/>
  <c r="D64" i="62"/>
  <c r="D65" i="62"/>
  <c r="D66" i="62"/>
  <c r="D67" i="62"/>
  <c r="D68" i="62"/>
  <c r="D69" i="62"/>
  <c r="D70" i="62"/>
  <c r="D71" i="62"/>
  <c r="D72" i="62"/>
  <c r="D73" i="62"/>
  <c r="D74" i="62"/>
  <c r="D75" i="62"/>
  <c r="D76" i="62"/>
  <c r="D77" i="62"/>
  <c r="D78" i="62"/>
  <c r="D79" i="62"/>
  <c r="D80" i="62"/>
  <c r="D81" i="62"/>
  <c r="D82" i="62"/>
  <c r="D83" i="62"/>
  <c r="D84" i="62"/>
  <c r="D85" i="62"/>
  <c r="D86" i="62"/>
  <c r="D87" i="62"/>
  <c r="D88" i="62"/>
  <c r="D89" i="62"/>
  <c r="D90" i="62"/>
  <c r="D91" i="62"/>
  <c r="D92" i="62"/>
  <c r="D2" i="62"/>
  <c r="D1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C37" i="62"/>
  <c r="C38" i="62"/>
  <c r="C39" i="62"/>
  <c r="C40" i="62"/>
  <c r="C41" i="62"/>
  <c r="C42" i="62"/>
  <c r="C43" i="62"/>
  <c r="C44" i="62"/>
  <c r="C45" i="62"/>
  <c r="C46" i="62"/>
  <c r="C47" i="62"/>
  <c r="C48" i="62"/>
  <c r="C49" i="62"/>
  <c r="C50" i="62"/>
  <c r="C51" i="62"/>
  <c r="C52" i="62"/>
  <c r="C53" i="62"/>
  <c r="C54" i="62"/>
  <c r="C55" i="62"/>
  <c r="C56" i="62"/>
  <c r="C57" i="62"/>
  <c r="C58" i="62"/>
  <c r="C59" i="62"/>
  <c r="C60" i="62"/>
  <c r="C61" i="62"/>
  <c r="C62" i="62"/>
  <c r="C63" i="62"/>
  <c r="C64" i="62"/>
  <c r="C65" i="62"/>
  <c r="C66" i="62"/>
  <c r="C67" i="62"/>
  <c r="C68" i="62"/>
  <c r="C69" i="62"/>
  <c r="C70" i="62"/>
  <c r="C71" i="62"/>
  <c r="C72" i="62"/>
  <c r="C73" i="62"/>
  <c r="C74" i="62"/>
  <c r="C75" i="62"/>
  <c r="C76" i="62"/>
  <c r="C77" i="62"/>
  <c r="C78" i="62"/>
  <c r="C79" i="62"/>
  <c r="C80" i="62"/>
  <c r="C81" i="62"/>
  <c r="C82" i="62"/>
  <c r="C83" i="62"/>
  <c r="C84" i="62"/>
  <c r="C85" i="62"/>
  <c r="C86" i="62"/>
  <c r="C87" i="62"/>
  <c r="C88" i="62"/>
  <c r="C89" i="62"/>
  <c r="C90" i="62"/>
  <c r="C91" i="62"/>
  <c r="C92" i="62"/>
  <c r="C2" i="62"/>
  <c r="C1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B20" i="62"/>
  <c r="B21" i="62"/>
  <c r="B22" i="62"/>
  <c r="B23" i="62"/>
  <c r="B24" i="62"/>
  <c r="B25" i="62"/>
  <c r="B26" i="62"/>
  <c r="B27" i="62"/>
  <c r="B28" i="62"/>
  <c r="B29" i="62"/>
  <c r="B30" i="62"/>
  <c r="B31" i="62"/>
  <c r="B32" i="62"/>
  <c r="B33" i="62"/>
  <c r="B34" i="62"/>
  <c r="B35" i="62"/>
  <c r="B36" i="62"/>
  <c r="B37" i="62"/>
  <c r="B38" i="62"/>
  <c r="B39" i="62"/>
  <c r="B40" i="62"/>
  <c r="B41" i="62"/>
  <c r="B42" i="62"/>
  <c r="B43" i="62"/>
  <c r="B44" i="62"/>
  <c r="B45" i="62"/>
  <c r="B46" i="62"/>
  <c r="B47" i="62"/>
  <c r="B48" i="62"/>
  <c r="B49" i="62"/>
  <c r="B50" i="62"/>
  <c r="B51" i="62"/>
  <c r="B52" i="62"/>
  <c r="B53" i="62"/>
  <c r="B54" i="62"/>
  <c r="B55" i="62"/>
  <c r="B56" i="62"/>
  <c r="B57" i="62"/>
  <c r="B58" i="62"/>
  <c r="B59" i="62"/>
  <c r="B60" i="62"/>
  <c r="B61" i="62"/>
  <c r="B62" i="62"/>
  <c r="B63" i="62"/>
  <c r="B64" i="62"/>
  <c r="B65" i="62"/>
  <c r="B66" i="62"/>
  <c r="B67" i="62"/>
  <c r="B68" i="62"/>
  <c r="B69" i="62"/>
  <c r="B70" i="62"/>
  <c r="B71" i="62"/>
  <c r="B72" i="62"/>
  <c r="B73" i="62"/>
  <c r="B74" i="62"/>
  <c r="B75" i="62"/>
  <c r="B76" i="62"/>
  <c r="B77" i="62"/>
  <c r="B78" i="62"/>
  <c r="B79" i="62"/>
  <c r="B80" i="62"/>
  <c r="B81" i="62"/>
  <c r="B82" i="62"/>
  <c r="B83" i="62"/>
  <c r="B84" i="62"/>
  <c r="B85" i="62"/>
  <c r="B86" i="62"/>
  <c r="B87" i="62"/>
  <c r="B88" i="62"/>
  <c r="B89" i="62"/>
  <c r="B90" i="62"/>
  <c r="B91" i="62"/>
  <c r="B92" i="62"/>
  <c r="A3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3" i="62"/>
  <c r="A54" i="62"/>
  <c r="A55" i="62"/>
  <c r="A56" i="62"/>
  <c r="A57" i="62"/>
  <c r="A58" i="62"/>
  <c r="A59" i="62"/>
  <c r="A60" i="62"/>
  <c r="A61" i="62"/>
  <c r="A62" i="62"/>
  <c r="A63" i="62"/>
  <c r="A64" i="62"/>
  <c r="A65" i="62"/>
  <c r="A66" i="62"/>
  <c r="A67" i="62"/>
  <c r="A68" i="62"/>
  <c r="A69" i="62"/>
  <c r="A70" i="62"/>
  <c r="A71" i="62"/>
  <c r="A72" i="62"/>
  <c r="A73" i="62"/>
  <c r="A74" i="62"/>
  <c r="A75" i="62"/>
  <c r="A76" i="62"/>
  <c r="A77" i="62"/>
  <c r="A78" i="62"/>
  <c r="A79" i="62"/>
  <c r="A80" i="62"/>
  <c r="A81" i="62"/>
  <c r="A82" i="62"/>
  <c r="A83" i="62"/>
  <c r="A84" i="62"/>
  <c r="A85" i="62"/>
  <c r="A86" i="62"/>
  <c r="A87" i="62"/>
  <c r="A88" i="62"/>
  <c r="A89" i="62"/>
  <c r="A90" i="62"/>
  <c r="A91" i="62"/>
  <c r="A92" i="62"/>
  <c r="B2" i="62"/>
  <c r="A2" i="62"/>
  <c r="B1" i="62"/>
  <c r="A1" i="62"/>
  <c r="D3" i="61"/>
  <c r="D4" i="61"/>
  <c r="D5" i="61"/>
  <c r="D6" i="61"/>
  <c r="D7" i="61"/>
  <c r="D8" i="61"/>
  <c r="D9" i="61"/>
  <c r="D10" i="61"/>
  <c r="D11" i="61"/>
  <c r="D12" i="61"/>
  <c r="D13" i="61"/>
  <c r="D14" i="61"/>
  <c r="D15" i="61"/>
  <c r="D16" i="61"/>
  <c r="D17" i="61"/>
  <c r="D18" i="61"/>
  <c r="D19" i="61"/>
  <c r="D20" i="61"/>
  <c r="D21" i="61"/>
  <c r="D22" i="61"/>
  <c r="D23" i="61"/>
  <c r="D24" i="61"/>
  <c r="D25" i="61"/>
  <c r="D26" i="61"/>
  <c r="D27" i="61"/>
  <c r="D28" i="61"/>
  <c r="D29" i="61"/>
  <c r="D30" i="61"/>
  <c r="D31" i="61"/>
  <c r="D32" i="61"/>
  <c r="D33" i="61"/>
  <c r="D34" i="61"/>
  <c r="D35" i="61"/>
  <c r="D36" i="61"/>
  <c r="D37" i="61"/>
  <c r="D38" i="61"/>
  <c r="D39" i="61"/>
  <c r="D40" i="61"/>
  <c r="D41" i="61"/>
  <c r="D42" i="61"/>
  <c r="D43" i="61"/>
  <c r="D44" i="61"/>
  <c r="D45" i="61"/>
  <c r="D46" i="61"/>
  <c r="D47" i="61"/>
  <c r="D48" i="61"/>
  <c r="D49" i="61"/>
  <c r="D50" i="61"/>
  <c r="D51" i="61"/>
  <c r="D52" i="61"/>
  <c r="D53" i="61"/>
  <c r="D54" i="61"/>
  <c r="D55" i="61"/>
  <c r="D56" i="61"/>
  <c r="D57" i="61"/>
  <c r="D58" i="61"/>
  <c r="D59" i="61"/>
  <c r="D60" i="61"/>
  <c r="D61" i="61"/>
  <c r="D62" i="61"/>
  <c r="D63" i="61"/>
  <c r="D64" i="61"/>
  <c r="D65" i="61"/>
  <c r="D66" i="61"/>
  <c r="D67" i="61"/>
  <c r="D68" i="61"/>
  <c r="D69" i="61"/>
  <c r="D70" i="61"/>
  <c r="D71" i="61"/>
  <c r="D72" i="61"/>
  <c r="D73" i="61"/>
  <c r="D74" i="61"/>
  <c r="D75" i="61"/>
  <c r="D76" i="61"/>
  <c r="D77" i="61"/>
  <c r="D78" i="61"/>
  <c r="D79" i="61"/>
  <c r="D80" i="61"/>
  <c r="D81" i="61"/>
  <c r="D82" i="61"/>
  <c r="D83" i="61"/>
  <c r="D84" i="61"/>
  <c r="D85" i="61"/>
  <c r="D86" i="61"/>
  <c r="D87" i="61"/>
  <c r="D88" i="61"/>
  <c r="D89" i="61"/>
  <c r="D90" i="61"/>
  <c r="D91" i="61"/>
  <c r="D92" i="61"/>
  <c r="D2" i="61"/>
  <c r="C2" i="61"/>
  <c r="C3" i="61"/>
  <c r="C4" i="61"/>
  <c r="C5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3" i="61"/>
  <c r="C34" i="61"/>
  <c r="C35" i="61"/>
  <c r="C36" i="61"/>
  <c r="C37" i="61"/>
  <c r="C38" i="61"/>
  <c r="C39" i="61"/>
  <c r="C40" i="61"/>
  <c r="C41" i="61"/>
  <c r="C42" i="61"/>
  <c r="C43" i="61"/>
  <c r="C44" i="61"/>
  <c r="C45" i="61"/>
  <c r="C46" i="61"/>
  <c r="C47" i="61"/>
  <c r="C48" i="61"/>
  <c r="C49" i="61"/>
  <c r="C50" i="61"/>
  <c r="C51" i="61"/>
  <c r="C52" i="61"/>
  <c r="C53" i="61"/>
  <c r="C54" i="61"/>
  <c r="C55" i="61"/>
  <c r="C56" i="61"/>
  <c r="C57" i="61"/>
  <c r="C58" i="61"/>
  <c r="C59" i="61"/>
  <c r="C60" i="61"/>
  <c r="C61" i="61"/>
  <c r="C62" i="61"/>
  <c r="C63" i="61"/>
  <c r="C64" i="61"/>
  <c r="C65" i="61"/>
  <c r="C66" i="61"/>
  <c r="C67" i="61"/>
  <c r="C68" i="61"/>
  <c r="C69" i="61"/>
  <c r="C70" i="61"/>
  <c r="C71" i="61"/>
  <c r="C72" i="61"/>
  <c r="C73" i="61"/>
  <c r="C74" i="61"/>
  <c r="C75" i="61"/>
  <c r="C76" i="61"/>
  <c r="C77" i="61"/>
  <c r="C78" i="61"/>
  <c r="C79" i="61"/>
  <c r="C80" i="61"/>
  <c r="C81" i="61"/>
  <c r="C82" i="61"/>
  <c r="C83" i="61"/>
  <c r="C84" i="61"/>
  <c r="C85" i="61"/>
  <c r="C86" i="61"/>
  <c r="C87" i="61"/>
  <c r="C88" i="61"/>
  <c r="C89" i="61"/>
  <c r="C90" i="61"/>
  <c r="C91" i="61"/>
  <c r="C92" i="61"/>
  <c r="B2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40" i="61"/>
  <c r="B41" i="61"/>
  <c r="B42" i="61"/>
  <c r="B43" i="61"/>
  <c r="B44" i="61"/>
  <c r="B45" i="61"/>
  <c r="B46" i="61"/>
  <c r="B47" i="61"/>
  <c r="B48" i="61"/>
  <c r="B49" i="61"/>
  <c r="B50" i="61"/>
  <c r="B51" i="61"/>
  <c r="B52" i="61"/>
  <c r="B53" i="61"/>
  <c r="B54" i="61"/>
  <c r="B55" i="61"/>
  <c r="B56" i="61"/>
  <c r="B57" i="61"/>
  <c r="B58" i="61"/>
  <c r="B59" i="61"/>
  <c r="B60" i="61"/>
  <c r="B61" i="61"/>
  <c r="B62" i="61"/>
  <c r="B63" i="61"/>
  <c r="B64" i="61"/>
  <c r="B65" i="61"/>
  <c r="B66" i="61"/>
  <c r="B67" i="61"/>
  <c r="B68" i="61"/>
  <c r="B69" i="61"/>
  <c r="B70" i="61"/>
  <c r="B71" i="61"/>
  <c r="B72" i="61"/>
  <c r="B73" i="61"/>
  <c r="B74" i="61"/>
  <c r="B75" i="61"/>
  <c r="B76" i="61"/>
  <c r="B77" i="61"/>
  <c r="B78" i="61"/>
  <c r="B79" i="61"/>
  <c r="B80" i="61"/>
  <c r="B81" i="61"/>
  <c r="B82" i="61"/>
  <c r="B83" i="61"/>
  <c r="B84" i="61"/>
  <c r="B85" i="61"/>
  <c r="B86" i="61"/>
  <c r="B87" i="61"/>
  <c r="B88" i="61"/>
  <c r="B89" i="61"/>
  <c r="B90" i="61"/>
  <c r="B91" i="61"/>
  <c r="B92" i="61"/>
  <c r="B1" i="61"/>
  <c r="A1" i="61"/>
  <c r="A3" i="61"/>
  <c r="A4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4" i="61"/>
  <c r="A55" i="61"/>
  <c r="A56" i="61"/>
  <c r="A57" i="61"/>
  <c r="A58" i="61"/>
  <c r="A59" i="61"/>
  <c r="A60" i="61"/>
  <c r="A61" i="61"/>
  <c r="A62" i="61"/>
  <c r="A63" i="61"/>
  <c r="A64" i="61"/>
  <c r="A65" i="61"/>
  <c r="A66" i="61"/>
  <c r="A67" i="61"/>
  <c r="A68" i="61"/>
  <c r="A69" i="61"/>
  <c r="A70" i="61"/>
  <c r="A71" i="61"/>
  <c r="A72" i="61"/>
  <c r="A73" i="61"/>
  <c r="A74" i="61"/>
  <c r="A75" i="61"/>
  <c r="A76" i="61"/>
  <c r="A77" i="61"/>
  <c r="A78" i="61"/>
  <c r="A79" i="61"/>
  <c r="A80" i="61"/>
  <c r="A81" i="61"/>
  <c r="A82" i="61"/>
  <c r="A83" i="61"/>
  <c r="A84" i="61"/>
  <c r="A85" i="61"/>
  <c r="A86" i="61"/>
  <c r="A87" i="61"/>
  <c r="A88" i="61"/>
  <c r="A89" i="61"/>
  <c r="A90" i="61"/>
  <c r="A91" i="61"/>
  <c r="A92" i="61"/>
  <c r="A2" i="6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<sst xmlns="http://schemas.openxmlformats.org/spreadsheetml/2006/main" count="671" uniqueCount="137">
  <si>
    <t>Ts(N)</t>
  </si>
  <si>
    <t>Интервал данных</t>
  </si>
  <si>
    <t>Общая тенденция</t>
  </si>
  <si>
    <t>N</t>
  </si>
  <si>
    <t>K</t>
  </si>
  <si>
    <t>ts[1]</t>
  </si>
  <si>
    <t>ts[2]</t>
  </si>
  <si>
    <t>ts[3]</t>
  </si>
  <si>
    <t>ts[4]</t>
  </si>
  <si>
    <t>ts1</t>
  </si>
  <si>
    <t>daily</t>
  </si>
  <si>
    <t>ts2</t>
  </si>
  <si>
    <t>ts6</t>
  </si>
  <si>
    <t>ts3</t>
  </si>
  <si>
    <t>ts4</t>
  </si>
  <si>
    <t>ts5</t>
  </si>
  <si>
    <t>ts7</t>
  </si>
  <si>
    <t>ts8</t>
  </si>
  <si>
    <t>ts9</t>
  </si>
  <si>
    <t>ts10</t>
  </si>
  <si>
    <t>ts11</t>
  </si>
  <si>
    <t>ts12</t>
  </si>
  <si>
    <t>monthly</t>
  </si>
  <si>
    <t>ts13</t>
  </si>
  <si>
    <t>ts14</t>
  </si>
  <si>
    <t>ts15</t>
  </si>
  <si>
    <t>ts16</t>
  </si>
  <si>
    <t>ts17</t>
  </si>
  <si>
    <t>ts18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</si>
  <si>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</si>
  <si>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</si>
  <si>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</si>
  <si>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</si>
  <si>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</si>
  <si>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</si>
  <si>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</si>
  <si>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</si>
  <si>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</si>
  <si>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</si>
  <si>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</si>
  <si>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yearly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</si>
  <si>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</si>
  <si>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</si>
  <si>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</si>
  <si>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</si>
  <si>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</si>
  <si>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</si>
  <si>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</si>
  <si>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</si>
  <si>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</si>
  <si>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</si>
  <si>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</si>
  <si>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</si>
  <si>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</si>
  <si>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</si>
  <si>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</si>
  <si>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</si>
  <si>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</si>
  <si>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</si>
  <si>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</si>
  <si>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</si>
  <si>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</si>
  <si>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</si>
  <si>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quarterly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</si>
  <si>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</si>
  <si>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</si>
  <si>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</si>
  <si>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</si>
  <si>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</si>
  <si>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</si>
  <si>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</si>
  <si>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</si>
  <si>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</si>
  <si>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</si>
  <si>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</si>
  <si>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</si>
  <si>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</si>
  <si>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</si>
  <si>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</si>
  <si>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</si>
  <si>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</si>
  <si>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</si>
  <si>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</si>
  <si>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</si>
  <si>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</si>
  <si>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</si>
  <si>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</si>
  <si>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</si>
  <si>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</si>
  <si>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</si>
  <si>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</si>
  <si>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</si>
  <si>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</si>
  <si>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</si>
  <si>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</si>
  <si>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</si>
  <si>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</si>
  <si>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</si>
  <si>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</si>
  <si>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</si>
  <si>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</si>
  <si>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</si>
  <si>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</si>
  <si>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ts19</t>
  </si>
  <si>
    <t>КОЛЕБАНИЕ</t>
  </si>
  <si>
    <t>ХАОС</t>
  </si>
  <si>
    <t>РОСТ</t>
  </si>
  <si>
    <t>En=&gt;Rus</t>
  </si>
  <si>
    <t>En=&gt;daily*X</t>
  </si>
  <si>
    <t>Max=</t>
  </si>
  <si>
    <t>Min=</t>
  </si>
  <si>
    <t>Max-Min=</t>
  </si>
  <si>
    <t>ПАДЕНИЕ</t>
  </si>
  <si>
    <t>Summ</t>
  </si>
  <si>
    <t>Значение</t>
  </si>
  <si>
    <t>Нормированые значения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</si>
  <si>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</si>
  <si>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</si>
  <si>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</si>
  <si>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</si>
  <si>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</si>
  <si>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</si>
  <si>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</si>
  <si>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</si>
  <si>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</si>
  <si>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C2</t>
  </si>
  <si>
    <t>ИнтервалДанных</t>
  </si>
  <si>
    <t>ОбщаяТенденция</t>
  </si>
  <si>
    <t>C4</t>
  </si>
  <si>
    <t>C6</t>
  </si>
  <si>
    <t>C8</t>
  </si>
  <si>
    <t>C16</t>
  </si>
  <si>
    <t>CX2</t>
  </si>
  <si>
    <t>CX4</t>
  </si>
  <si>
    <t>CX6</t>
  </si>
  <si>
    <t>CX8</t>
  </si>
  <si>
    <t>CX16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</si>
</sst>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Tahoma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FF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I3" sqref="I3:I93"/>
    </sheetView>
  </sheetViews>
  <sheetFormatPr defaultRowHeight="12.75" x14ac:dyDescent="0.2"/>
  <cols>
    <col min="2" max="2" width="4.5703125" customWidth="1"/>
    <col min="3" max="3" width="9.28515625" customWidth="1"/>
    <col min="4" max="4" width="4.85546875" customWidth="1"/>
    <col min="5" max="5" width="6.7109375" customWidth="1"/>
    <col min="6" max="6" width="5.140625" customWidth="1"/>
    <col min="7" max="7" width="4.42578125" customWidth="1"/>
    <col min="8" max="8" width="3.7109375" customWidth="1"/>
    <col min="9" max="9" width="14.140625" customWidth="1"/>
  </cols>
  <sheetData>
    <row r="1" spans="1:9" ht="52.5" customHeight="1" x14ac:dyDescent="0.2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G1" s="3"/>
    </row>
    <row r="2" spans="1:9" ht="51" x14ac:dyDescent="0.2">
      <c r="A2" s="1" t="s">
        <v>5</v>
      </c>
      <c r="B2" s="1" t="s">
        <v>6</v>
      </c>
      <c r="C2" s="1" t="s">
        <v>7</v>
      </c>
      <c r="D2" s="1" t="s">
        <v>8</v>
      </c>
      <c r="E2" s="4" t="s">
        <v>104</v>
      </c>
      <c r="F2" s="4" t="s">
        <v>105</v>
      </c>
      <c r="G2" s="4" t="s">
        <v>106</v>
      </c>
      <c r="H2" s="4" t="s">
        <v>112</v>
      </c>
    </row>
    <row r="3" spans="1:9" x14ac:dyDescent="0.2">
      <c r="A3" s="3" t="s">
        <v>9</v>
      </c>
      <c r="B3">
        <v>30</v>
      </c>
      <c r="C3" s="1" t="s">
        <v>10</v>
      </c>
      <c r="D3">
        <v>212</v>
      </c>
      <c r="E3">
        <v>1</v>
      </c>
      <c r="I3" t="str">
        <f>IF(E3=1,$E$2,IF(F3=1,$F$2,IF(G3=1,$G$2,$H$2)))</f>
        <v>КОЛЕБАНИЕ</v>
      </c>
    </row>
    <row r="4" spans="1:9" ht="15" x14ac:dyDescent="0.25">
      <c r="A4" s="2" t="s">
        <v>11</v>
      </c>
      <c r="B4" s="2">
        <v>90</v>
      </c>
      <c r="C4" s="2" t="s">
        <v>10</v>
      </c>
      <c r="D4">
        <v>518</v>
      </c>
      <c r="E4">
        <v>1</v>
      </c>
      <c r="I4" s="4" t="str">
        <f t="shared" ref="I4:I67" si="0">IF(E4=1,$E$2,IF(F4=1,$F$2,IF(G4=1,$G$2,$H$2)))</f>
        <v>КОЛЕБАНИЕ</v>
      </c>
    </row>
    <row r="5" spans="1:9" x14ac:dyDescent="0.2">
      <c r="A5" s="1" t="s">
        <v>13</v>
      </c>
      <c r="B5" s="1">
        <v>90</v>
      </c>
      <c r="C5" s="1" t="s">
        <v>10</v>
      </c>
      <c r="D5">
        <v>518</v>
      </c>
      <c r="E5">
        <v>1</v>
      </c>
      <c r="I5" s="4" t="str">
        <f t="shared" si="0"/>
        <v>КОЛЕБАНИЕ</v>
      </c>
    </row>
    <row r="6" spans="1:9" ht="15" customHeight="1" x14ac:dyDescent="0.2">
      <c r="A6" t="s">
        <v>14</v>
      </c>
      <c r="B6">
        <v>90</v>
      </c>
      <c r="C6" t="s">
        <v>10</v>
      </c>
      <c r="D6">
        <v>518</v>
      </c>
      <c r="E6">
        <v>1</v>
      </c>
      <c r="I6" s="4" t="str">
        <f t="shared" si="0"/>
        <v>КОЛЕБАНИЕ</v>
      </c>
    </row>
    <row r="7" spans="1:9" x14ac:dyDescent="0.2">
      <c r="A7" t="s">
        <v>15</v>
      </c>
      <c r="B7">
        <v>90</v>
      </c>
      <c r="C7" t="s">
        <v>10</v>
      </c>
      <c r="D7">
        <v>518</v>
      </c>
      <c r="E7">
        <v>1</v>
      </c>
      <c r="I7" s="4" t="str">
        <f t="shared" si="0"/>
        <v>КОЛЕБАНИЕ</v>
      </c>
    </row>
    <row r="8" spans="1:9" x14ac:dyDescent="0.2">
      <c r="A8" t="s">
        <v>12</v>
      </c>
      <c r="B8">
        <v>90</v>
      </c>
      <c r="C8" t="s">
        <v>10</v>
      </c>
      <c r="D8">
        <v>518</v>
      </c>
      <c r="F8">
        <v>1</v>
      </c>
      <c r="I8" s="4" t="str">
        <f t="shared" si="0"/>
        <v>ХАОС</v>
      </c>
    </row>
    <row r="9" spans="1:9" x14ac:dyDescent="0.2">
      <c r="A9" t="s">
        <v>16</v>
      </c>
      <c r="B9">
        <v>90</v>
      </c>
      <c r="C9" t="s">
        <v>10</v>
      </c>
      <c r="D9">
        <v>518</v>
      </c>
      <c r="F9">
        <v>1</v>
      </c>
      <c r="I9" s="4" t="str">
        <f t="shared" si="0"/>
        <v>ХАОС</v>
      </c>
    </row>
    <row r="10" spans="1:9" x14ac:dyDescent="0.2">
      <c r="A10" t="s">
        <v>17</v>
      </c>
      <c r="B10">
        <v>90</v>
      </c>
      <c r="C10" t="s">
        <v>10</v>
      </c>
      <c r="D10">
        <v>518</v>
      </c>
      <c r="E10">
        <v>1</v>
      </c>
      <c r="I10" s="4" t="str">
        <f t="shared" si="0"/>
        <v>КОЛЕБАНИЕ</v>
      </c>
    </row>
    <row r="11" spans="1:9" x14ac:dyDescent="0.2">
      <c r="A11" t="s">
        <v>18</v>
      </c>
      <c r="B11">
        <v>90</v>
      </c>
      <c r="C11" t="s">
        <v>10</v>
      </c>
      <c r="D11">
        <v>518</v>
      </c>
      <c r="F11">
        <v>1</v>
      </c>
      <c r="I11" s="4" t="str">
        <f t="shared" si="0"/>
        <v>ХАОС</v>
      </c>
    </row>
    <row r="12" spans="1:9" x14ac:dyDescent="0.2">
      <c r="A12" t="s">
        <v>19</v>
      </c>
      <c r="B12">
        <v>180</v>
      </c>
      <c r="C12" t="s">
        <v>10</v>
      </c>
      <c r="D12">
        <v>909</v>
      </c>
      <c r="E12">
        <v>1</v>
      </c>
      <c r="I12" s="4" t="str">
        <f t="shared" si="0"/>
        <v>КОЛЕБАНИЕ</v>
      </c>
    </row>
    <row r="13" spans="1:9" x14ac:dyDescent="0.2">
      <c r="A13" t="s">
        <v>20</v>
      </c>
      <c r="B13">
        <v>180</v>
      </c>
      <c r="C13" t="s">
        <v>10</v>
      </c>
      <c r="D13">
        <v>909</v>
      </c>
      <c r="E13">
        <v>1</v>
      </c>
      <c r="I13" s="4" t="str">
        <f t="shared" si="0"/>
        <v>КОЛЕБАНИЕ</v>
      </c>
    </row>
    <row r="14" spans="1:9" x14ac:dyDescent="0.2">
      <c r="A14" t="s">
        <v>21</v>
      </c>
      <c r="B14">
        <v>4</v>
      </c>
      <c r="C14" t="s">
        <v>22</v>
      </c>
      <c r="D14">
        <v>16</v>
      </c>
      <c r="G14">
        <v>1</v>
      </c>
      <c r="I14" s="4" t="str">
        <f t="shared" si="0"/>
        <v>РОСТ</v>
      </c>
    </row>
    <row r="15" spans="1:9" x14ac:dyDescent="0.2">
      <c r="A15" t="s">
        <v>23</v>
      </c>
      <c r="B15">
        <v>4</v>
      </c>
      <c r="C15" t="s">
        <v>22</v>
      </c>
      <c r="D15">
        <v>16</v>
      </c>
      <c r="E15">
        <v>1</v>
      </c>
      <c r="I15" s="4" t="str">
        <f t="shared" si="0"/>
        <v>КОЛЕБАНИЕ</v>
      </c>
    </row>
    <row r="16" spans="1:9" x14ac:dyDescent="0.2">
      <c r="A16" t="s">
        <v>24</v>
      </c>
      <c r="B16">
        <v>4</v>
      </c>
      <c r="C16" t="s">
        <v>22</v>
      </c>
      <c r="D16">
        <v>16</v>
      </c>
      <c r="H16">
        <v>1</v>
      </c>
      <c r="I16" s="4" t="str">
        <f t="shared" si="0"/>
        <v>ПАДЕНИЕ</v>
      </c>
    </row>
    <row r="17" spans="1:9" x14ac:dyDescent="0.2">
      <c r="A17" t="s">
        <v>25</v>
      </c>
      <c r="B17">
        <v>6</v>
      </c>
      <c r="C17" t="s">
        <v>22</v>
      </c>
      <c r="D17">
        <v>30</v>
      </c>
      <c r="F17">
        <v>1</v>
      </c>
      <c r="I17" s="4" t="str">
        <f t="shared" si="0"/>
        <v>ХАОС</v>
      </c>
    </row>
    <row r="18" spans="1:9" x14ac:dyDescent="0.2">
      <c r="A18" t="s">
        <v>26</v>
      </c>
      <c r="B18">
        <v>6</v>
      </c>
      <c r="C18" t="s">
        <v>22</v>
      </c>
      <c r="D18">
        <v>30</v>
      </c>
      <c r="F18">
        <v>1</v>
      </c>
      <c r="I18" s="4" t="str">
        <f t="shared" si="0"/>
        <v>ХАОС</v>
      </c>
    </row>
    <row r="19" spans="1:9" x14ac:dyDescent="0.2">
      <c r="A19" t="s">
        <v>27</v>
      </c>
      <c r="B19">
        <v>6</v>
      </c>
      <c r="C19" t="s">
        <v>22</v>
      </c>
      <c r="D19">
        <v>30</v>
      </c>
      <c r="E19">
        <v>1</v>
      </c>
      <c r="I19" s="4" t="str">
        <f t="shared" si="0"/>
        <v>КОЛЕБАНИЕ</v>
      </c>
    </row>
    <row r="20" spans="1:9" x14ac:dyDescent="0.2">
      <c r="A20" t="s">
        <v>28</v>
      </c>
      <c r="B20">
        <v>6</v>
      </c>
      <c r="C20" t="s">
        <v>22</v>
      </c>
      <c r="D20">
        <v>30</v>
      </c>
      <c r="F20">
        <v>1</v>
      </c>
      <c r="I20" s="4" t="str">
        <f t="shared" si="0"/>
        <v>ХАОС</v>
      </c>
    </row>
    <row r="21" spans="1:9" x14ac:dyDescent="0.2">
      <c r="A21" s="1" t="s">
        <v>103</v>
      </c>
      <c r="B21">
        <v>6</v>
      </c>
      <c r="C21" t="s">
        <v>22</v>
      </c>
      <c r="D21">
        <v>30</v>
      </c>
      <c r="F21">
        <v>1</v>
      </c>
      <c r="I21" s="4" t="str">
        <f t="shared" si="0"/>
        <v>ХАОС</v>
      </c>
    </row>
    <row r="22" spans="1:9" x14ac:dyDescent="0.2">
      <c r="A22" t="s">
        <v>29</v>
      </c>
      <c r="B22">
        <v>6</v>
      </c>
      <c r="C22" t="s">
        <v>22</v>
      </c>
      <c r="D22">
        <v>28</v>
      </c>
      <c r="H22">
        <v>1</v>
      </c>
      <c r="I22" s="4" t="str">
        <f t="shared" si="0"/>
        <v>ПАДЕНИЕ</v>
      </c>
    </row>
    <row r="23" spans="1:9" x14ac:dyDescent="0.2">
      <c r="A23" t="s">
        <v>30</v>
      </c>
      <c r="B23">
        <v>6</v>
      </c>
      <c r="C23" t="s">
        <v>22</v>
      </c>
      <c r="D23">
        <v>34</v>
      </c>
      <c r="E23">
        <v>1</v>
      </c>
      <c r="I23" s="4" t="str">
        <f t="shared" si="0"/>
        <v>КОЛЕБАНИЕ</v>
      </c>
    </row>
    <row r="24" spans="1:9" x14ac:dyDescent="0.2">
      <c r="A24" t="s">
        <v>31</v>
      </c>
      <c r="B24">
        <v>6</v>
      </c>
      <c r="C24" t="s">
        <v>22</v>
      </c>
      <c r="D24">
        <v>34</v>
      </c>
      <c r="E24">
        <v>1</v>
      </c>
      <c r="I24" s="4" t="str">
        <f t="shared" si="0"/>
        <v>КОЛЕБАНИЕ</v>
      </c>
    </row>
    <row r="25" spans="1:9" x14ac:dyDescent="0.2">
      <c r="A25" t="s">
        <v>32</v>
      </c>
      <c r="B25">
        <v>6</v>
      </c>
      <c r="C25" t="s">
        <v>22</v>
      </c>
      <c r="D25">
        <v>26</v>
      </c>
      <c r="E25">
        <v>1</v>
      </c>
      <c r="I25" s="4" t="str">
        <f t="shared" si="0"/>
        <v>КОЛЕБАНИЕ</v>
      </c>
    </row>
    <row r="26" spans="1:9" x14ac:dyDescent="0.2">
      <c r="A26" t="s">
        <v>33</v>
      </c>
      <c r="B26">
        <v>6</v>
      </c>
      <c r="C26" t="s">
        <v>22</v>
      </c>
      <c r="D26">
        <v>26</v>
      </c>
      <c r="E26">
        <v>1</v>
      </c>
      <c r="I26" s="4" t="str">
        <f t="shared" si="0"/>
        <v>КОЛЕБАНИЕ</v>
      </c>
    </row>
    <row r="27" spans="1:9" x14ac:dyDescent="0.2">
      <c r="A27" t="s">
        <v>34</v>
      </c>
      <c r="B27">
        <v>6</v>
      </c>
      <c r="C27" t="s">
        <v>22</v>
      </c>
      <c r="D27">
        <v>26</v>
      </c>
      <c r="E27">
        <v>1</v>
      </c>
      <c r="I27" s="4" t="str">
        <f t="shared" si="0"/>
        <v>КОЛЕБАНИЕ</v>
      </c>
    </row>
    <row r="28" spans="1:9" x14ac:dyDescent="0.2">
      <c r="A28" t="s">
        <v>35</v>
      </c>
      <c r="B28">
        <v>6</v>
      </c>
      <c r="C28" t="s">
        <v>22</v>
      </c>
      <c r="D28">
        <v>26</v>
      </c>
      <c r="E28">
        <v>1</v>
      </c>
      <c r="I28" s="4" t="str">
        <f t="shared" si="0"/>
        <v>КОЛЕБАНИЕ</v>
      </c>
    </row>
    <row r="29" spans="1:9" x14ac:dyDescent="0.2">
      <c r="A29" t="s">
        <v>36</v>
      </c>
      <c r="B29">
        <v>6</v>
      </c>
      <c r="C29" t="s">
        <v>22</v>
      </c>
      <c r="D29">
        <v>26</v>
      </c>
      <c r="E29">
        <v>1</v>
      </c>
      <c r="I29" s="4" t="str">
        <f t="shared" si="0"/>
        <v>КОЛЕБАНИЕ</v>
      </c>
    </row>
    <row r="30" spans="1:9" x14ac:dyDescent="0.2">
      <c r="A30" t="s">
        <v>37</v>
      </c>
      <c r="B30">
        <v>6</v>
      </c>
      <c r="C30" t="s">
        <v>22</v>
      </c>
      <c r="D30">
        <v>26</v>
      </c>
      <c r="E30">
        <v>1</v>
      </c>
      <c r="I30" s="4" t="str">
        <f t="shared" si="0"/>
        <v>КОЛЕБАНИЕ</v>
      </c>
    </row>
    <row r="31" spans="1:9" x14ac:dyDescent="0.2">
      <c r="A31" t="s">
        <v>38</v>
      </c>
      <c r="B31">
        <v>6</v>
      </c>
      <c r="C31" t="s">
        <v>22</v>
      </c>
      <c r="D31">
        <v>26</v>
      </c>
      <c r="E31">
        <v>1</v>
      </c>
      <c r="I31" s="4" t="str">
        <f t="shared" si="0"/>
        <v>КОЛЕБАНИЕ</v>
      </c>
    </row>
    <row r="32" spans="1:9" x14ac:dyDescent="0.2">
      <c r="A32" t="s">
        <v>39</v>
      </c>
      <c r="B32">
        <v>5</v>
      </c>
      <c r="C32" t="s">
        <v>40</v>
      </c>
      <c r="D32">
        <v>23</v>
      </c>
      <c r="H32">
        <v>1</v>
      </c>
      <c r="I32" s="4" t="str">
        <f t="shared" si="0"/>
        <v>ПАДЕНИЕ</v>
      </c>
    </row>
    <row r="33" spans="1:9" x14ac:dyDescent="0.2">
      <c r="A33" t="s">
        <v>41</v>
      </c>
      <c r="B33">
        <v>5</v>
      </c>
      <c r="C33" t="s">
        <v>40</v>
      </c>
      <c r="D33">
        <v>23</v>
      </c>
      <c r="G33">
        <v>1</v>
      </c>
      <c r="I33" s="4" t="str">
        <f t="shared" si="0"/>
        <v>РОСТ</v>
      </c>
    </row>
    <row r="34" spans="1:9" x14ac:dyDescent="0.2">
      <c r="A34" t="s">
        <v>42</v>
      </c>
      <c r="B34">
        <v>5</v>
      </c>
      <c r="C34" t="s">
        <v>40</v>
      </c>
      <c r="D34">
        <v>23</v>
      </c>
      <c r="G34">
        <v>1</v>
      </c>
      <c r="I34" s="4" t="str">
        <f t="shared" si="0"/>
        <v>РОСТ</v>
      </c>
    </row>
    <row r="35" spans="1:9" x14ac:dyDescent="0.2">
      <c r="A35" t="s">
        <v>43</v>
      </c>
      <c r="B35">
        <v>5</v>
      </c>
      <c r="C35" t="s">
        <v>40</v>
      </c>
      <c r="D35">
        <v>23</v>
      </c>
      <c r="H35">
        <v>1</v>
      </c>
      <c r="I35" s="4" t="str">
        <f t="shared" si="0"/>
        <v>ПАДЕНИЕ</v>
      </c>
    </row>
    <row r="36" spans="1:9" x14ac:dyDescent="0.2">
      <c r="A36" t="s">
        <v>44</v>
      </c>
      <c r="B36">
        <v>5</v>
      </c>
      <c r="C36" t="s">
        <v>40</v>
      </c>
      <c r="D36">
        <v>23</v>
      </c>
      <c r="E36">
        <v>1</v>
      </c>
      <c r="I36" s="4" t="str">
        <f t="shared" si="0"/>
        <v>КОЛЕБАНИЕ</v>
      </c>
    </row>
    <row r="37" spans="1:9" x14ac:dyDescent="0.2">
      <c r="A37" t="s">
        <v>45</v>
      </c>
      <c r="B37">
        <v>5</v>
      </c>
      <c r="C37" t="s">
        <v>40</v>
      </c>
      <c r="D37">
        <v>23</v>
      </c>
      <c r="F37">
        <v>1</v>
      </c>
      <c r="I37" s="4" t="str">
        <f t="shared" si="0"/>
        <v>ХАОС</v>
      </c>
    </row>
    <row r="38" spans="1:9" x14ac:dyDescent="0.2">
      <c r="A38" t="s">
        <v>46</v>
      </c>
      <c r="B38">
        <v>12</v>
      </c>
      <c r="C38" t="s">
        <v>22</v>
      </c>
      <c r="D38">
        <v>56</v>
      </c>
      <c r="F38">
        <v>1</v>
      </c>
      <c r="I38" s="4" t="str">
        <f t="shared" si="0"/>
        <v>ХАОС</v>
      </c>
    </row>
    <row r="39" spans="1:9" x14ac:dyDescent="0.2">
      <c r="A39" t="s">
        <v>47</v>
      </c>
      <c r="B39">
        <v>12</v>
      </c>
      <c r="C39" t="s">
        <v>22</v>
      </c>
      <c r="D39">
        <v>36</v>
      </c>
      <c r="E39">
        <v>1</v>
      </c>
      <c r="I39" s="4" t="str">
        <f t="shared" si="0"/>
        <v>КОЛЕБАНИЕ</v>
      </c>
    </row>
    <row r="40" spans="1:9" x14ac:dyDescent="0.2">
      <c r="A40" t="s">
        <v>48</v>
      </c>
      <c r="B40">
        <v>12</v>
      </c>
      <c r="C40" t="s">
        <v>22</v>
      </c>
      <c r="D40">
        <v>56</v>
      </c>
      <c r="F40">
        <v>1</v>
      </c>
      <c r="I40" s="4" t="str">
        <f t="shared" si="0"/>
        <v>ХАОС</v>
      </c>
    </row>
    <row r="41" spans="1:9" x14ac:dyDescent="0.2">
      <c r="A41" t="s">
        <v>49</v>
      </c>
      <c r="B41">
        <v>12</v>
      </c>
      <c r="C41" t="s">
        <v>22</v>
      </c>
      <c r="D41">
        <v>51</v>
      </c>
      <c r="F41">
        <v>1</v>
      </c>
      <c r="I41" s="4" t="str">
        <f t="shared" si="0"/>
        <v>ХАОС</v>
      </c>
    </row>
    <row r="42" spans="1:9" x14ac:dyDescent="0.2">
      <c r="A42" t="s">
        <v>50</v>
      </c>
      <c r="B42">
        <v>12</v>
      </c>
      <c r="C42" t="s">
        <v>22</v>
      </c>
      <c r="D42">
        <v>51</v>
      </c>
      <c r="E42">
        <v>1</v>
      </c>
      <c r="I42" s="4" t="str">
        <f t="shared" si="0"/>
        <v>КОЛЕБАНИЕ</v>
      </c>
    </row>
    <row r="43" spans="1:9" x14ac:dyDescent="0.2">
      <c r="A43" t="s">
        <v>51</v>
      </c>
      <c r="B43">
        <v>12</v>
      </c>
      <c r="C43" t="s">
        <v>22</v>
      </c>
      <c r="D43">
        <v>51</v>
      </c>
      <c r="G43">
        <v>1</v>
      </c>
      <c r="I43" s="4" t="str">
        <f t="shared" si="0"/>
        <v>РОСТ</v>
      </c>
    </row>
    <row r="44" spans="1:9" x14ac:dyDescent="0.2">
      <c r="A44" t="s">
        <v>52</v>
      </c>
      <c r="B44">
        <v>4</v>
      </c>
      <c r="C44" t="s">
        <v>22</v>
      </c>
      <c r="D44">
        <v>16</v>
      </c>
      <c r="F44">
        <v>1</v>
      </c>
      <c r="I44" s="4" t="str">
        <f t="shared" si="0"/>
        <v>ХАОС</v>
      </c>
    </row>
    <row r="45" spans="1:9" x14ac:dyDescent="0.2">
      <c r="A45" t="s">
        <v>53</v>
      </c>
      <c r="B45">
        <v>4</v>
      </c>
      <c r="C45" t="s">
        <v>22</v>
      </c>
      <c r="D45">
        <v>16</v>
      </c>
      <c r="H45">
        <v>1</v>
      </c>
      <c r="I45" s="4" t="str">
        <f t="shared" si="0"/>
        <v>ПАДЕНИЕ</v>
      </c>
    </row>
    <row r="46" spans="1:9" x14ac:dyDescent="0.2">
      <c r="A46" t="s">
        <v>54</v>
      </c>
      <c r="B46">
        <v>4</v>
      </c>
      <c r="C46" t="s">
        <v>22</v>
      </c>
      <c r="D46">
        <v>16</v>
      </c>
      <c r="G46">
        <v>1</v>
      </c>
      <c r="I46" s="4" t="str">
        <f t="shared" si="0"/>
        <v>РОСТ</v>
      </c>
    </row>
    <row r="47" spans="1:9" x14ac:dyDescent="0.2">
      <c r="A47" t="s">
        <v>55</v>
      </c>
      <c r="B47">
        <v>4</v>
      </c>
      <c r="C47" t="s">
        <v>22</v>
      </c>
      <c r="D47">
        <v>16</v>
      </c>
      <c r="G47">
        <v>1</v>
      </c>
      <c r="I47" s="4" t="str">
        <f t="shared" si="0"/>
        <v>РОСТ</v>
      </c>
    </row>
    <row r="48" spans="1:9" x14ac:dyDescent="0.2">
      <c r="A48" t="s">
        <v>56</v>
      </c>
      <c r="B48">
        <v>4</v>
      </c>
      <c r="C48" t="s">
        <v>22</v>
      </c>
      <c r="D48">
        <v>16</v>
      </c>
      <c r="H48">
        <v>1</v>
      </c>
      <c r="I48" s="4" t="str">
        <f t="shared" si="0"/>
        <v>ПАДЕНИЕ</v>
      </c>
    </row>
    <row r="49" spans="1:9" x14ac:dyDescent="0.2">
      <c r="A49" t="s">
        <v>57</v>
      </c>
      <c r="B49">
        <v>4</v>
      </c>
      <c r="C49" t="s">
        <v>22</v>
      </c>
      <c r="D49">
        <v>19</v>
      </c>
      <c r="H49">
        <v>1</v>
      </c>
      <c r="I49" s="4" t="str">
        <f t="shared" si="0"/>
        <v>ПАДЕНИЕ</v>
      </c>
    </row>
    <row r="50" spans="1:9" x14ac:dyDescent="0.2">
      <c r="A50" t="s">
        <v>58</v>
      </c>
      <c r="B50">
        <v>4</v>
      </c>
      <c r="C50" t="s">
        <v>22</v>
      </c>
      <c r="D50">
        <v>19</v>
      </c>
      <c r="F50">
        <v>1</v>
      </c>
      <c r="I50" s="4" t="str">
        <f t="shared" si="0"/>
        <v>ХАОС</v>
      </c>
    </row>
    <row r="51" spans="1:9" x14ac:dyDescent="0.2">
      <c r="A51" t="s">
        <v>59</v>
      </c>
      <c r="B51">
        <v>4</v>
      </c>
      <c r="C51" t="s">
        <v>22</v>
      </c>
      <c r="D51">
        <v>19</v>
      </c>
      <c r="G51">
        <v>1</v>
      </c>
      <c r="I51" s="4" t="str">
        <f t="shared" si="0"/>
        <v>РОСТ</v>
      </c>
    </row>
    <row r="52" spans="1:9" x14ac:dyDescent="0.2">
      <c r="A52" t="s">
        <v>60</v>
      </c>
      <c r="B52">
        <v>4</v>
      </c>
      <c r="C52" t="s">
        <v>22</v>
      </c>
      <c r="D52">
        <v>19</v>
      </c>
      <c r="F52">
        <v>1</v>
      </c>
      <c r="I52" s="4" t="str">
        <f t="shared" si="0"/>
        <v>ХАОС</v>
      </c>
    </row>
    <row r="53" spans="1:9" x14ac:dyDescent="0.2">
      <c r="A53" t="s">
        <v>61</v>
      </c>
      <c r="B53">
        <v>4</v>
      </c>
      <c r="C53" t="s">
        <v>22</v>
      </c>
      <c r="D53">
        <v>19</v>
      </c>
      <c r="G53">
        <v>1</v>
      </c>
      <c r="I53" s="4" t="str">
        <f t="shared" si="0"/>
        <v>РОСТ</v>
      </c>
    </row>
    <row r="54" spans="1:9" x14ac:dyDescent="0.2">
      <c r="A54" t="s">
        <v>62</v>
      </c>
      <c r="B54">
        <v>4</v>
      </c>
      <c r="C54" t="s">
        <v>63</v>
      </c>
      <c r="D54">
        <v>13</v>
      </c>
      <c r="H54">
        <v>1</v>
      </c>
      <c r="I54" s="4" t="str">
        <f t="shared" si="0"/>
        <v>ПАДЕНИЕ</v>
      </c>
    </row>
    <row r="55" spans="1:9" x14ac:dyDescent="0.2">
      <c r="A55" t="s">
        <v>64</v>
      </c>
      <c r="B55">
        <v>4</v>
      </c>
      <c r="C55" t="s">
        <v>63</v>
      </c>
      <c r="D55">
        <v>13</v>
      </c>
      <c r="H55">
        <v>1</v>
      </c>
      <c r="I55" s="4" t="str">
        <f t="shared" si="0"/>
        <v>ПАДЕНИЕ</v>
      </c>
    </row>
    <row r="56" spans="1:9" x14ac:dyDescent="0.2">
      <c r="A56" t="s">
        <v>65</v>
      </c>
      <c r="B56">
        <v>4</v>
      </c>
      <c r="C56" t="s">
        <v>63</v>
      </c>
      <c r="D56">
        <v>13</v>
      </c>
      <c r="H56">
        <v>1</v>
      </c>
      <c r="I56" s="4" t="str">
        <f t="shared" si="0"/>
        <v>ПАДЕНИЕ</v>
      </c>
    </row>
    <row r="57" spans="1:9" x14ac:dyDescent="0.2">
      <c r="A57" t="s">
        <v>66</v>
      </c>
      <c r="B57">
        <v>4</v>
      </c>
      <c r="C57" t="s">
        <v>63</v>
      </c>
      <c r="D57">
        <v>13</v>
      </c>
      <c r="H57">
        <v>1</v>
      </c>
      <c r="I57" s="4" t="str">
        <f t="shared" si="0"/>
        <v>ПАДЕНИЕ</v>
      </c>
    </row>
    <row r="58" spans="1:9" x14ac:dyDescent="0.2">
      <c r="A58" t="s">
        <v>67</v>
      </c>
      <c r="B58">
        <v>4</v>
      </c>
      <c r="C58" t="s">
        <v>63</v>
      </c>
      <c r="D58">
        <v>8</v>
      </c>
      <c r="F58">
        <v>1</v>
      </c>
      <c r="I58" s="4" t="str">
        <f t="shared" si="0"/>
        <v>ХАОС</v>
      </c>
    </row>
    <row r="59" spans="1:9" x14ac:dyDescent="0.2">
      <c r="A59" t="s">
        <v>68</v>
      </c>
      <c r="B59">
        <v>4</v>
      </c>
      <c r="C59" t="s">
        <v>63</v>
      </c>
      <c r="D59">
        <v>8</v>
      </c>
      <c r="G59">
        <v>1</v>
      </c>
      <c r="I59" s="4" t="str">
        <f t="shared" si="0"/>
        <v>РОСТ</v>
      </c>
    </row>
    <row r="60" spans="1:9" x14ac:dyDescent="0.2">
      <c r="A60" t="s">
        <v>69</v>
      </c>
      <c r="B60">
        <v>4</v>
      </c>
      <c r="C60" t="s">
        <v>63</v>
      </c>
      <c r="D60">
        <v>11</v>
      </c>
      <c r="F60">
        <v>1</v>
      </c>
      <c r="I60" s="4" t="str">
        <f t="shared" si="0"/>
        <v>ХАОС</v>
      </c>
    </row>
    <row r="61" spans="1:9" x14ac:dyDescent="0.2">
      <c r="A61" t="s">
        <v>70</v>
      </c>
      <c r="B61">
        <v>4</v>
      </c>
      <c r="C61" t="s">
        <v>63</v>
      </c>
      <c r="D61">
        <v>11</v>
      </c>
      <c r="G61">
        <v>1</v>
      </c>
      <c r="I61" s="4" t="str">
        <f t="shared" si="0"/>
        <v>РОСТ</v>
      </c>
    </row>
    <row r="62" spans="1:9" x14ac:dyDescent="0.2">
      <c r="A62" t="s">
        <v>71</v>
      </c>
      <c r="B62">
        <v>4</v>
      </c>
      <c r="C62" t="s">
        <v>63</v>
      </c>
      <c r="D62">
        <v>11</v>
      </c>
      <c r="F62">
        <v>1</v>
      </c>
      <c r="I62" s="4" t="str">
        <f t="shared" si="0"/>
        <v>ХАОС</v>
      </c>
    </row>
    <row r="63" spans="1:9" x14ac:dyDescent="0.2">
      <c r="A63" t="s">
        <v>72</v>
      </c>
      <c r="B63">
        <v>4</v>
      </c>
      <c r="C63" t="s">
        <v>63</v>
      </c>
      <c r="D63">
        <v>11</v>
      </c>
      <c r="F63">
        <v>1</v>
      </c>
      <c r="I63" s="4" t="str">
        <f t="shared" si="0"/>
        <v>ХАОС</v>
      </c>
    </row>
    <row r="64" spans="1:9" x14ac:dyDescent="0.2">
      <c r="A64" t="s">
        <v>73</v>
      </c>
      <c r="B64">
        <v>4</v>
      </c>
      <c r="C64" t="s">
        <v>63</v>
      </c>
      <c r="D64">
        <v>10</v>
      </c>
      <c r="F64">
        <v>1</v>
      </c>
      <c r="I64" s="4" t="str">
        <f t="shared" si="0"/>
        <v>ХАОС</v>
      </c>
    </row>
    <row r="65" spans="1:9" x14ac:dyDescent="0.2">
      <c r="A65" t="s">
        <v>74</v>
      </c>
      <c r="B65">
        <v>4</v>
      </c>
      <c r="C65" t="s">
        <v>63</v>
      </c>
      <c r="D65">
        <v>11</v>
      </c>
      <c r="H65">
        <v>1</v>
      </c>
      <c r="I65" s="4" t="str">
        <f t="shared" si="0"/>
        <v>ПАДЕНИЕ</v>
      </c>
    </row>
    <row r="66" spans="1:9" x14ac:dyDescent="0.2">
      <c r="A66" t="s">
        <v>75</v>
      </c>
      <c r="B66">
        <v>4</v>
      </c>
      <c r="C66" t="s">
        <v>63</v>
      </c>
      <c r="D66">
        <v>11</v>
      </c>
      <c r="G66">
        <v>1</v>
      </c>
      <c r="I66" s="4" t="str">
        <f t="shared" si="0"/>
        <v>РОСТ</v>
      </c>
    </row>
    <row r="67" spans="1:9" x14ac:dyDescent="0.2">
      <c r="A67" t="s">
        <v>76</v>
      </c>
      <c r="B67">
        <v>4</v>
      </c>
      <c r="C67" t="s">
        <v>63</v>
      </c>
      <c r="D67">
        <v>11</v>
      </c>
      <c r="H67">
        <v>1</v>
      </c>
      <c r="I67" s="4" t="str">
        <f t="shared" si="0"/>
        <v>ПАДЕНИЕ</v>
      </c>
    </row>
    <row r="68" spans="1:9" x14ac:dyDescent="0.2">
      <c r="A68" t="s">
        <v>77</v>
      </c>
      <c r="B68">
        <v>4</v>
      </c>
      <c r="C68" t="s">
        <v>63</v>
      </c>
      <c r="D68">
        <v>11</v>
      </c>
      <c r="G68">
        <v>1</v>
      </c>
      <c r="I68" s="4" t="str">
        <f t="shared" ref="I68:I93" si="1">IF(E68=1,$E$2,IF(F68=1,$F$2,IF(G68=1,$G$2,$H$2)))</f>
        <v>РОСТ</v>
      </c>
    </row>
    <row r="69" spans="1:9" x14ac:dyDescent="0.2">
      <c r="A69" t="s">
        <v>78</v>
      </c>
      <c r="B69">
        <v>4</v>
      </c>
      <c r="C69" t="s">
        <v>63</v>
      </c>
      <c r="D69">
        <v>11</v>
      </c>
      <c r="G69">
        <v>1</v>
      </c>
      <c r="I69" s="4" t="str">
        <f t="shared" si="1"/>
        <v>РОСТ</v>
      </c>
    </row>
    <row r="70" spans="1:9" x14ac:dyDescent="0.2">
      <c r="A70" t="s">
        <v>79</v>
      </c>
      <c r="B70">
        <v>4</v>
      </c>
      <c r="C70" t="s">
        <v>63</v>
      </c>
      <c r="D70">
        <v>11</v>
      </c>
      <c r="G70">
        <v>1</v>
      </c>
      <c r="I70" s="4" t="str">
        <f t="shared" si="1"/>
        <v>РОСТ</v>
      </c>
    </row>
    <row r="71" spans="1:9" x14ac:dyDescent="0.2">
      <c r="A71" t="s">
        <v>80</v>
      </c>
      <c r="B71">
        <v>4</v>
      </c>
      <c r="C71" t="s">
        <v>63</v>
      </c>
      <c r="D71">
        <v>11</v>
      </c>
      <c r="H71">
        <v>1</v>
      </c>
      <c r="I71" s="4" t="str">
        <f t="shared" si="1"/>
        <v>ПАДЕНИЕ</v>
      </c>
    </row>
    <row r="72" spans="1:9" x14ac:dyDescent="0.2">
      <c r="A72" t="s">
        <v>81</v>
      </c>
      <c r="B72">
        <v>4</v>
      </c>
      <c r="C72" t="s">
        <v>63</v>
      </c>
      <c r="D72">
        <v>11</v>
      </c>
      <c r="G72">
        <v>1</v>
      </c>
      <c r="I72" s="4" t="str">
        <f t="shared" si="1"/>
        <v>РОСТ</v>
      </c>
    </row>
    <row r="73" spans="1:9" x14ac:dyDescent="0.2">
      <c r="A73" t="s">
        <v>82</v>
      </c>
      <c r="B73">
        <v>4</v>
      </c>
      <c r="C73" t="s">
        <v>63</v>
      </c>
      <c r="D73">
        <v>11</v>
      </c>
      <c r="F73">
        <v>1</v>
      </c>
      <c r="I73" s="4" t="str">
        <f t="shared" si="1"/>
        <v>ХАОС</v>
      </c>
    </row>
    <row r="74" spans="1:9" x14ac:dyDescent="0.2">
      <c r="A74" t="s">
        <v>83</v>
      </c>
      <c r="B74">
        <v>4</v>
      </c>
      <c r="C74" t="s">
        <v>63</v>
      </c>
      <c r="D74">
        <v>11</v>
      </c>
      <c r="G74">
        <v>1</v>
      </c>
      <c r="I74" s="4" t="str">
        <f t="shared" si="1"/>
        <v>РОСТ</v>
      </c>
    </row>
    <row r="75" spans="1:9" x14ac:dyDescent="0.2">
      <c r="A75" t="s">
        <v>84</v>
      </c>
      <c r="B75">
        <v>4</v>
      </c>
      <c r="C75" t="s">
        <v>63</v>
      </c>
      <c r="D75">
        <v>21</v>
      </c>
      <c r="E75">
        <v>1</v>
      </c>
      <c r="I75" s="4" t="str">
        <f t="shared" si="1"/>
        <v>КОЛЕБАНИЕ</v>
      </c>
    </row>
    <row r="76" spans="1:9" x14ac:dyDescent="0.2">
      <c r="A76" t="s">
        <v>85</v>
      </c>
      <c r="B76">
        <v>4</v>
      </c>
      <c r="C76" t="s">
        <v>63</v>
      </c>
      <c r="D76">
        <v>14</v>
      </c>
      <c r="E76">
        <v>1</v>
      </c>
      <c r="I76" s="4" t="str">
        <f t="shared" si="1"/>
        <v>КОЛЕБАНИЕ</v>
      </c>
    </row>
    <row r="77" spans="1:9" x14ac:dyDescent="0.2">
      <c r="A77" t="s">
        <v>86</v>
      </c>
      <c r="B77">
        <v>12</v>
      </c>
      <c r="C77" t="s">
        <v>22</v>
      </c>
      <c r="D77">
        <v>105</v>
      </c>
      <c r="G77">
        <v>1</v>
      </c>
      <c r="I77" s="4" t="str">
        <f t="shared" si="1"/>
        <v>РОСТ</v>
      </c>
    </row>
    <row r="78" spans="1:9" x14ac:dyDescent="0.2">
      <c r="A78" t="s">
        <v>87</v>
      </c>
      <c r="B78">
        <v>12</v>
      </c>
      <c r="C78" t="s">
        <v>22</v>
      </c>
      <c r="D78">
        <v>105</v>
      </c>
      <c r="F78">
        <v>1</v>
      </c>
      <c r="I78" s="4" t="str">
        <f t="shared" si="1"/>
        <v>ХАОС</v>
      </c>
    </row>
    <row r="79" spans="1:9" x14ac:dyDescent="0.2">
      <c r="A79" t="s">
        <v>88</v>
      </c>
      <c r="B79">
        <v>12</v>
      </c>
      <c r="C79" t="s">
        <v>22</v>
      </c>
      <c r="D79">
        <v>105</v>
      </c>
      <c r="G79">
        <v>1</v>
      </c>
      <c r="I79" s="4" t="str">
        <f t="shared" si="1"/>
        <v>РОСТ</v>
      </c>
    </row>
    <row r="80" spans="1:9" x14ac:dyDescent="0.2">
      <c r="A80" t="s">
        <v>89</v>
      </c>
      <c r="B80">
        <v>12</v>
      </c>
      <c r="C80" t="s">
        <v>22</v>
      </c>
      <c r="D80">
        <v>105</v>
      </c>
      <c r="F80">
        <v>1</v>
      </c>
      <c r="I80" s="4" t="str">
        <f t="shared" si="1"/>
        <v>ХАОС</v>
      </c>
    </row>
    <row r="81" spans="1:9" x14ac:dyDescent="0.2">
      <c r="A81" t="s">
        <v>90</v>
      </c>
      <c r="B81">
        <v>12</v>
      </c>
      <c r="C81" t="s">
        <v>22</v>
      </c>
      <c r="D81">
        <v>105</v>
      </c>
      <c r="G81">
        <v>1</v>
      </c>
      <c r="I81" s="4" t="str">
        <f t="shared" si="1"/>
        <v>РОСТ</v>
      </c>
    </row>
    <row r="82" spans="1:9" x14ac:dyDescent="0.2">
      <c r="A82" t="s">
        <v>91</v>
      </c>
      <c r="B82">
        <v>12</v>
      </c>
      <c r="C82" t="s">
        <v>22</v>
      </c>
      <c r="D82">
        <v>105</v>
      </c>
      <c r="H82">
        <v>1</v>
      </c>
      <c r="I82" s="4" t="str">
        <f t="shared" si="1"/>
        <v>ПАДЕНИЕ</v>
      </c>
    </row>
    <row r="83" spans="1:9" x14ac:dyDescent="0.2">
      <c r="A83" t="s">
        <v>92</v>
      </c>
      <c r="B83">
        <v>12</v>
      </c>
      <c r="C83" t="s">
        <v>22</v>
      </c>
      <c r="D83">
        <v>105</v>
      </c>
      <c r="F83">
        <v>1</v>
      </c>
      <c r="I83" s="4" t="str">
        <f t="shared" si="1"/>
        <v>ХАОС</v>
      </c>
    </row>
    <row r="84" spans="1:9" x14ac:dyDescent="0.2">
      <c r="A84" t="s">
        <v>93</v>
      </c>
      <c r="B84">
        <v>12</v>
      </c>
      <c r="C84" t="s">
        <v>22</v>
      </c>
      <c r="D84">
        <v>105</v>
      </c>
      <c r="E84">
        <v>1</v>
      </c>
      <c r="I84" s="4" t="str">
        <f t="shared" si="1"/>
        <v>КОЛЕБАНИЕ</v>
      </c>
    </row>
    <row r="85" spans="1:9" x14ac:dyDescent="0.2">
      <c r="A85" t="s">
        <v>94</v>
      </c>
      <c r="B85">
        <v>18</v>
      </c>
      <c r="C85" t="s">
        <v>22</v>
      </c>
      <c r="D85">
        <v>99</v>
      </c>
      <c r="G85">
        <v>1</v>
      </c>
      <c r="I85" s="4" t="str">
        <f t="shared" si="1"/>
        <v>РОСТ</v>
      </c>
    </row>
    <row r="86" spans="1:9" x14ac:dyDescent="0.2">
      <c r="A86" t="s">
        <v>95</v>
      </c>
      <c r="B86">
        <v>12</v>
      </c>
      <c r="C86" t="s">
        <v>22</v>
      </c>
      <c r="D86">
        <v>105</v>
      </c>
      <c r="G86">
        <v>1</v>
      </c>
      <c r="I86" s="4" t="str">
        <f t="shared" si="1"/>
        <v>РОСТ</v>
      </c>
    </row>
    <row r="87" spans="1:9" x14ac:dyDescent="0.2">
      <c r="A87" t="s">
        <v>96</v>
      </c>
      <c r="B87">
        <v>12</v>
      </c>
      <c r="C87" t="s">
        <v>22</v>
      </c>
      <c r="D87">
        <v>105</v>
      </c>
      <c r="G87">
        <v>1</v>
      </c>
      <c r="I87" s="4" t="str">
        <f t="shared" si="1"/>
        <v>РОСТ</v>
      </c>
    </row>
    <row r="88" spans="1:9" x14ac:dyDescent="0.2">
      <c r="A88" t="s">
        <v>97</v>
      </c>
      <c r="B88">
        <v>4</v>
      </c>
      <c r="C88" t="s">
        <v>63</v>
      </c>
      <c r="D88">
        <v>57</v>
      </c>
      <c r="F88">
        <v>1</v>
      </c>
      <c r="I88" s="4" t="str">
        <f t="shared" si="1"/>
        <v>ХАОС</v>
      </c>
    </row>
    <row r="89" spans="1:9" x14ac:dyDescent="0.2">
      <c r="A89" t="s">
        <v>98</v>
      </c>
      <c r="B89">
        <v>12</v>
      </c>
      <c r="C89" t="s">
        <v>63</v>
      </c>
      <c r="D89">
        <v>206</v>
      </c>
      <c r="G89">
        <v>1</v>
      </c>
      <c r="I89" s="4" t="str">
        <f t="shared" si="1"/>
        <v>РОСТ</v>
      </c>
    </row>
    <row r="90" spans="1:9" x14ac:dyDescent="0.2">
      <c r="A90" t="s">
        <v>99</v>
      </c>
      <c r="B90">
        <v>4</v>
      </c>
      <c r="C90" t="s">
        <v>40</v>
      </c>
      <c r="D90">
        <v>18</v>
      </c>
      <c r="H90">
        <v>1</v>
      </c>
      <c r="I90" s="4" t="str">
        <f t="shared" si="1"/>
        <v>ПАДЕНИЕ</v>
      </c>
    </row>
    <row r="91" spans="1:9" x14ac:dyDescent="0.2">
      <c r="A91" t="s">
        <v>100</v>
      </c>
      <c r="B91">
        <v>6</v>
      </c>
      <c r="C91" t="s">
        <v>40</v>
      </c>
      <c r="D91">
        <v>44</v>
      </c>
      <c r="G91">
        <v>1</v>
      </c>
      <c r="I91" s="4" t="str">
        <f t="shared" si="1"/>
        <v>РОСТ</v>
      </c>
    </row>
    <row r="92" spans="1:9" x14ac:dyDescent="0.2">
      <c r="A92" t="s">
        <v>101</v>
      </c>
      <c r="B92">
        <v>6</v>
      </c>
      <c r="C92" t="s">
        <v>40</v>
      </c>
      <c r="D92">
        <v>48</v>
      </c>
      <c r="G92">
        <v>1</v>
      </c>
      <c r="I92" s="4" t="str">
        <f t="shared" si="1"/>
        <v>РОСТ</v>
      </c>
    </row>
    <row r="93" spans="1:9" x14ac:dyDescent="0.2">
      <c r="A93" t="s">
        <v>102</v>
      </c>
      <c r="B93">
        <v>4</v>
      </c>
      <c r="C93" t="s">
        <v>40</v>
      </c>
      <c r="D93">
        <v>13</v>
      </c>
      <c r="G93">
        <v>1</v>
      </c>
      <c r="I93" s="4" t="str">
        <f t="shared" si="1"/>
        <v>РОСТ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zoomScale="175" zoomScaleNormal="175" workbookViewId="0">
      <selection activeCell="D21" sqref="D21"/>
    </sheetView>
  </sheetViews>
  <sheetFormatPr defaultRowHeight="12.75" x14ac:dyDescent="0.2"/>
  <cols>
    <col min="2" max="2" width="10" customWidth="1"/>
    <col min="3" max="3" width="13.28515625" customWidth="1"/>
    <col min="4" max="4" width="10.7109375" customWidth="1"/>
  </cols>
  <sheetData>
    <row r="1" spans="1:4" ht="25.5" x14ac:dyDescent="0.2">
      <c r="A1" t="str">
        <f>'Исходные данные'!A1</f>
        <v>Ts(N)</v>
      </c>
      <c r="B1" t="str">
        <f>'Исходные данные'!C1</f>
        <v>Интервал данных</v>
      </c>
      <c r="C1" t="s">
        <v>107</v>
      </c>
      <c r="D1" t="s">
        <v>108</v>
      </c>
    </row>
    <row r="2" spans="1:4" x14ac:dyDescent="0.2">
      <c r="A2" t="str">
        <f>'Исходные данные'!A3</f>
        <v>ts1</v>
      </c>
      <c r="B2" t="str">
        <f>'Исходные данные'!C3</f>
        <v>daily</v>
      </c>
      <c r="C2" t="str">
        <f>IF(B2="daily","ежедневно",IF(B2="monthly","ежемесячно",IF(B2="yearly","ежегодно",IF(B2="quarterly","ежеквартально","Таких значений не предусмотрено"))))</f>
        <v>ежедневно</v>
      </c>
      <c r="D2">
        <f>IF(B2="daily",1,IF(B2="monthly",30,IF(B2="yearly",360,IF(B2="quarterly",90,"Таких значений не предусмотрено"))))</f>
        <v>1</v>
      </c>
    </row>
    <row r="3" spans="1:4" x14ac:dyDescent="0.2">
      <c r="A3" t="str">
        <f>'Исходные данные'!A4</f>
        <v>ts2</v>
      </c>
      <c r="B3" t="str">
        <f>'Исходные данные'!C4</f>
        <v>daily</v>
      </c>
      <c r="C3" t="str">
        <f t="shared" ref="C3:C66" si="0">IF(B3="daily","ежедневно",IF(B3="monthly","ежемесячно",IF(B3="yearly","ежегодно",IF(B3="quarterly","ежеквартально","Таких значений не предусмотрено"))))</f>
        <v>ежедневно</v>
      </c>
      <c r="D3">
        <f t="shared" ref="D3:D66" si="1">IF(B3="daily",1,IF(B3="monthly",30,IF(B3="yearly",360,IF(B3="quarterly",90,"Таких значений не предусмотрено"))))</f>
        <v>1</v>
      </c>
    </row>
    <row r="4" spans="1:4" x14ac:dyDescent="0.2">
      <c r="A4" t="str">
        <f>'Исходные данные'!A5</f>
        <v>ts3</v>
      </c>
      <c r="B4" t="str">
        <f>'Исходные данные'!C5</f>
        <v>daily</v>
      </c>
      <c r="C4" t="str">
        <f t="shared" si="0"/>
        <v>ежедневно</v>
      </c>
      <c r="D4">
        <f t="shared" si="1"/>
        <v>1</v>
      </c>
    </row>
    <row r="5" spans="1:4" x14ac:dyDescent="0.2">
      <c r="A5" t="str">
        <f>'Исходные данные'!A6</f>
        <v>ts4</v>
      </c>
      <c r="B5" t="str">
        <f>'Исходные данные'!C6</f>
        <v>daily</v>
      </c>
      <c r="C5" t="str">
        <f t="shared" si="0"/>
        <v>ежедневно</v>
      </c>
      <c r="D5">
        <f t="shared" si="1"/>
        <v>1</v>
      </c>
    </row>
    <row r="6" spans="1:4" x14ac:dyDescent="0.2">
      <c r="A6" t="str">
        <f>'Исходные данные'!A7</f>
        <v>ts5</v>
      </c>
      <c r="B6" t="str">
        <f>'Исходные данные'!C7</f>
        <v>daily</v>
      </c>
      <c r="C6" t="str">
        <f t="shared" si="0"/>
        <v>ежедневно</v>
      </c>
      <c r="D6">
        <f t="shared" si="1"/>
        <v>1</v>
      </c>
    </row>
    <row r="7" spans="1:4" x14ac:dyDescent="0.2">
      <c r="A7" t="str">
        <f>'Исходные данные'!A8</f>
        <v>ts6</v>
      </c>
      <c r="B7" t="str">
        <f>'Исходные данные'!C8</f>
        <v>daily</v>
      </c>
      <c r="C7" t="str">
        <f t="shared" si="0"/>
        <v>ежедневно</v>
      </c>
      <c r="D7">
        <f t="shared" si="1"/>
        <v>1</v>
      </c>
    </row>
    <row r="8" spans="1:4" x14ac:dyDescent="0.2">
      <c r="A8" t="str">
        <f>'Исходные данные'!A9</f>
        <v>ts7</v>
      </c>
      <c r="B8" t="str">
        <f>'Исходные данные'!C9</f>
        <v>daily</v>
      </c>
      <c r="C8" t="str">
        <f t="shared" si="0"/>
        <v>ежедневно</v>
      </c>
      <c r="D8">
        <f t="shared" si="1"/>
        <v>1</v>
      </c>
    </row>
    <row r="9" spans="1:4" x14ac:dyDescent="0.2">
      <c r="A9" t="str">
        <f>'Исходные данные'!A10</f>
        <v>ts8</v>
      </c>
      <c r="B9" t="str">
        <f>'Исходные данные'!C10</f>
        <v>daily</v>
      </c>
      <c r="C9" t="str">
        <f t="shared" si="0"/>
        <v>ежедневно</v>
      </c>
      <c r="D9">
        <f t="shared" si="1"/>
        <v>1</v>
      </c>
    </row>
    <row r="10" spans="1:4" x14ac:dyDescent="0.2">
      <c r="A10" t="str">
        <f>'Исходные данные'!A11</f>
        <v>ts9</v>
      </c>
      <c r="B10" t="str">
        <f>'Исходные данные'!C11</f>
        <v>daily</v>
      </c>
      <c r="C10" t="str">
        <f t="shared" si="0"/>
        <v>ежедневно</v>
      </c>
      <c r="D10">
        <f t="shared" si="1"/>
        <v>1</v>
      </c>
    </row>
    <row r="11" spans="1:4" x14ac:dyDescent="0.2">
      <c r="A11" t="str">
        <f>'Исходные данные'!A12</f>
        <v>ts10</v>
      </c>
      <c r="B11" t="str">
        <f>'Исходные данные'!C12</f>
        <v>daily</v>
      </c>
      <c r="C11" t="str">
        <f t="shared" si="0"/>
        <v>ежедневно</v>
      </c>
      <c r="D11">
        <f t="shared" si="1"/>
        <v>1</v>
      </c>
    </row>
    <row r="12" spans="1:4" x14ac:dyDescent="0.2">
      <c r="A12" t="str">
        <f>'Исходные данные'!A13</f>
        <v>ts11</v>
      </c>
      <c r="B12" t="str">
        <f>'Исходные данные'!C13</f>
        <v>daily</v>
      </c>
      <c r="C12" t="str">
        <f t="shared" si="0"/>
        <v>ежедневно</v>
      </c>
      <c r="D12">
        <f t="shared" si="1"/>
        <v>1</v>
      </c>
    </row>
    <row r="13" spans="1:4" x14ac:dyDescent="0.2">
      <c r="A13" t="str">
        <f>'Исходные данные'!A14</f>
        <v>ts12</v>
      </c>
      <c r="B13" t="str">
        <f>'Исходные данные'!C14</f>
        <v>monthly</v>
      </c>
      <c r="C13" t="str">
        <f t="shared" si="0"/>
        <v>ежемесячно</v>
      </c>
      <c r="D13">
        <f t="shared" si="1"/>
        <v>30</v>
      </c>
    </row>
    <row r="14" spans="1:4" x14ac:dyDescent="0.2">
      <c r="A14" t="str">
        <f>'Исходные данные'!A15</f>
        <v>ts13</v>
      </c>
      <c r="B14" t="str">
        <f>'Исходные данные'!C15</f>
        <v>monthly</v>
      </c>
      <c r="C14" t="str">
        <f t="shared" si="0"/>
        <v>ежемесячно</v>
      </c>
      <c r="D14">
        <f t="shared" si="1"/>
        <v>30</v>
      </c>
    </row>
    <row r="15" spans="1:4" x14ac:dyDescent="0.2">
      <c r="A15" t="str">
        <f>'Исходные данные'!A16</f>
        <v>ts14</v>
      </c>
      <c r="B15" t="str">
        <f>'Исходные данные'!C16</f>
        <v>monthly</v>
      </c>
      <c r="C15" t="str">
        <f t="shared" si="0"/>
        <v>ежемесячно</v>
      </c>
      <c r="D15">
        <f t="shared" si="1"/>
        <v>30</v>
      </c>
    </row>
    <row r="16" spans="1:4" x14ac:dyDescent="0.2">
      <c r="A16" t="str">
        <f>'Исходные данные'!A17</f>
        <v>ts15</v>
      </c>
      <c r="B16" t="str">
        <f>'Исходные данные'!C17</f>
        <v>monthly</v>
      </c>
      <c r="C16" t="str">
        <f t="shared" si="0"/>
        <v>ежемесячно</v>
      </c>
      <c r="D16">
        <f t="shared" si="1"/>
        <v>30</v>
      </c>
    </row>
    <row r="17" spans="1:4" x14ac:dyDescent="0.2">
      <c r="A17" t="str">
        <f>'Исходные данные'!A18</f>
        <v>ts16</v>
      </c>
      <c r="B17" t="str">
        <f>'Исходные данные'!C18</f>
        <v>monthly</v>
      </c>
      <c r="C17" t="str">
        <f t="shared" si="0"/>
        <v>ежемесячно</v>
      </c>
      <c r="D17">
        <f t="shared" si="1"/>
        <v>30</v>
      </c>
    </row>
    <row r="18" spans="1:4" x14ac:dyDescent="0.2">
      <c r="A18" t="str">
        <f>'Исходные данные'!A19</f>
        <v>ts17</v>
      </c>
      <c r="B18" t="str">
        <f>'Исходные данные'!C19</f>
        <v>monthly</v>
      </c>
      <c r="C18" t="str">
        <f t="shared" si="0"/>
        <v>ежемесячно</v>
      </c>
      <c r="D18">
        <f t="shared" si="1"/>
        <v>30</v>
      </c>
    </row>
    <row r="19" spans="1:4" x14ac:dyDescent="0.2">
      <c r="A19" t="str">
        <f>'Исходные данные'!A20</f>
        <v>ts18</v>
      </c>
      <c r="B19" t="str">
        <f>'Исходные данные'!C20</f>
        <v>monthly</v>
      </c>
      <c r="C19" t="str">
        <f t="shared" si="0"/>
        <v>ежемесячно</v>
      </c>
      <c r="D19">
        <f t="shared" si="1"/>
        <v>30</v>
      </c>
    </row>
    <row r="20" spans="1:4" x14ac:dyDescent="0.2">
      <c r="A20" t="str">
        <f>'Исходные данные'!A21</f>
        <v>ts19</v>
      </c>
      <c r="B20" t="str">
        <f>'Исходные данные'!C21</f>
        <v>monthly</v>
      </c>
      <c r="C20" t="str">
        <f t="shared" si="0"/>
        <v>ежемесячно</v>
      </c>
      <c r="D20">
        <f t="shared" si="1"/>
        <v>30</v>
      </c>
    </row>
    <row r="21" spans="1:4" x14ac:dyDescent="0.2">
      <c r="A21" t="str">
        <f>'Исходные данные'!A22</f>
        <v>ts20</v>
      </c>
      <c r="B21" t="str">
        <f>'Исходные данные'!C22</f>
        <v>monthly</v>
      </c>
      <c r="C21" t="str">
        <f t="shared" si="0"/>
        <v>ежемесячно</v>
      </c>
      <c r="D21">
        <f t="shared" si="1"/>
        <v>30</v>
      </c>
    </row>
    <row r="22" spans="1:4" x14ac:dyDescent="0.2">
      <c r="A22" t="str">
        <f>'Исходные данные'!A23</f>
        <v>ts21</v>
      </c>
      <c r="B22" t="str">
        <f>'Исходные данные'!C23</f>
        <v>monthly</v>
      </c>
      <c r="C22" t="str">
        <f t="shared" si="0"/>
        <v>ежемесячно</v>
      </c>
      <c r="D22">
        <f t="shared" si="1"/>
        <v>30</v>
      </c>
    </row>
    <row r="23" spans="1:4" x14ac:dyDescent="0.2">
      <c r="A23" t="str">
        <f>'Исходные данные'!A24</f>
        <v>ts22</v>
      </c>
      <c r="B23" t="str">
        <f>'Исходные данные'!C24</f>
        <v>monthly</v>
      </c>
      <c r="C23" t="str">
        <f t="shared" si="0"/>
        <v>ежемесячно</v>
      </c>
      <c r="D23">
        <f t="shared" si="1"/>
        <v>30</v>
      </c>
    </row>
    <row r="24" spans="1:4" x14ac:dyDescent="0.2">
      <c r="A24" t="str">
        <f>'Исходные данные'!A25</f>
        <v>ts23</v>
      </c>
      <c r="B24" t="str">
        <f>'Исходные данные'!C25</f>
        <v>monthly</v>
      </c>
      <c r="C24" t="str">
        <f t="shared" si="0"/>
        <v>ежемесячно</v>
      </c>
      <c r="D24">
        <f t="shared" si="1"/>
        <v>30</v>
      </c>
    </row>
    <row r="25" spans="1:4" x14ac:dyDescent="0.2">
      <c r="A25" t="str">
        <f>'Исходные данные'!A26</f>
        <v>ts24</v>
      </c>
      <c r="B25" t="str">
        <f>'Исходные данные'!C26</f>
        <v>monthly</v>
      </c>
      <c r="C25" t="str">
        <f t="shared" si="0"/>
        <v>ежемесячно</v>
      </c>
      <c r="D25">
        <f t="shared" si="1"/>
        <v>30</v>
      </c>
    </row>
    <row r="26" spans="1:4" x14ac:dyDescent="0.2">
      <c r="A26" t="str">
        <f>'Исходные данные'!A27</f>
        <v>ts25</v>
      </c>
      <c r="B26" t="str">
        <f>'Исходные данные'!C27</f>
        <v>monthly</v>
      </c>
      <c r="C26" t="str">
        <f t="shared" si="0"/>
        <v>ежемесячно</v>
      </c>
      <c r="D26">
        <f t="shared" si="1"/>
        <v>30</v>
      </c>
    </row>
    <row r="27" spans="1:4" x14ac:dyDescent="0.2">
      <c r="A27" t="str">
        <f>'Исходные данные'!A28</f>
        <v>ts26</v>
      </c>
      <c r="B27" t="str">
        <f>'Исходные данные'!C28</f>
        <v>monthly</v>
      </c>
      <c r="C27" t="str">
        <f t="shared" si="0"/>
        <v>ежемесячно</v>
      </c>
      <c r="D27">
        <f t="shared" si="1"/>
        <v>30</v>
      </c>
    </row>
    <row r="28" spans="1:4" x14ac:dyDescent="0.2">
      <c r="A28" t="str">
        <f>'Исходные данные'!A29</f>
        <v>ts27</v>
      </c>
      <c r="B28" t="str">
        <f>'Исходные данные'!C29</f>
        <v>monthly</v>
      </c>
      <c r="C28" t="str">
        <f t="shared" si="0"/>
        <v>ежемесячно</v>
      </c>
      <c r="D28">
        <f t="shared" si="1"/>
        <v>30</v>
      </c>
    </row>
    <row r="29" spans="1:4" x14ac:dyDescent="0.2">
      <c r="A29" t="str">
        <f>'Исходные данные'!A30</f>
        <v>ts28</v>
      </c>
      <c r="B29" t="str">
        <f>'Исходные данные'!C30</f>
        <v>monthly</v>
      </c>
      <c r="C29" t="str">
        <f t="shared" si="0"/>
        <v>ежемесячно</v>
      </c>
      <c r="D29">
        <f t="shared" si="1"/>
        <v>30</v>
      </c>
    </row>
    <row r="30" spans="1:4" x14ac:dyDescent="0.2">
      <c r="A30" t="str">
        <f>'Исходные данные'!A31</f>
        <v>ts29</v>
      </c>
      <c r="B30" t="str">
        <f>'Исходные данные'!C31</f>
        <v>monthly</v>
      </c>
      <c r="C30" t="str">
        <f t="shared" si="0"/>
        <v>ежемесячно</v>
      </c>
      <c r="D30">
        <f t="shared" si="1"/>
        <v>30</v>
      </c>
    </row>
    <row r="31" spans="1:4" x14ac:dyDescent="0.2">
      <c r="A31" t="str">
        <f>'Исходные данные'!A32</f>
        <v>ts30</v>
      </c>
      <c r="B31" t="str">
        <f>'Исходные данные'!C32</f>
        <v>yearly</v>
      </c>
      <c r="C31" t="str">
        <f t="shared" si="0"/>
        <v>ежегодно</v>
      </c>
      <c r="D31">
        <f t="shared" si="1"/>
        <v>360</v>
      </c>
    </row>
    <row r="32" spans="1:4" x14ac:dyDescent="0.2">
      <c r="A32" t="str">
        <f>'Исходные данные'!A33</f>
        <v>ts31</v>
      </c>
      <c r="B32" t="str">
        <f>'Исходные данные'!C33</f>
        <v>yearly</v>
      </c>
      <c r="C32" t="str">
        <f t="shared" si="0"/>
        <v>ежегодно</v>
      </c>
      <c r="D32">
        <f t="shared" si="1"/>
        <v>360</v>
      </c>
    </row>
    <row r="33" spans="1:4" x14ac:dyDescent="0.2">
      <c r="A33" t="str">
        <f>'Исходные данные'!A34</f>
        <v>ts32</v>
      </c>
      <c r="B33" t="str">
        <f>'Исходные данные'!C34</f>
        <v>yearly</v>
      </c>
      <c r="C33" t="str">
        <f t="shared" si="0"/>
        <v>ежегодно</v>
      </c>
      <c r="D33">
        <f t="shared" si="1"/>
        <v>360</v>
      </c>
    </row>
    <row r="34" spans="1:4" x14ac:dyDescent="0.2">
      <c r="A34" t="str">
        <f>'Исходные данные'!A35</f>
        <v>ts33</v>
      </c>
      <c r="B34" t="str">
        <f>'Исходные данные'!C35</f>
        <v>yearly</v>
      </c>
      <c r="C34" t="str">
        <f t="shared" si="0"/>
        <v>ежегодно</v>
      </c>
      <c r="D34">
        <f t="shared" si="1"/>
        <v>360</v>
      </c>
    </row>
    <row r="35" spans="1:4" x14ac:dyDescent="0.2">
      <c r="A35" t="str">
        <f>'Исходные данные'!A36</f>
        <v>ts34</v>
      </c>
      <c r="B35" t="str">
        <f>'Исходные данные'!C36</f>
        <v>yearly</v>
      </c>
      <c r="C35" t="str">
        <f t="shared" si="0"/>
        <v>ежегодно</v>
      </c>
      <c r="D35">
        <f t="shared" si="1"/>
        <v>360</v>
      </c>
    </row>
    <row r="36" spans="1:4" x14ac:dyDescent="0.2">
      <c r="A36" t="str">
        <f>'Исходные данные'!A37</f>
        <v>ts35</v>
      </c>
      <c r="B36" t="str">
        <f>'Исходные данные'!C37</f>
        <v>yearly</v>
      </c>
      <c r="C36" t="str">
        <f t="shared" si="0"/>
        <v>ежегодно</v>
      </c>
      <c r="D36">
        <f t="shared" si="1"/>
        <v>360</v>
      </c>
    </row>
    <row r="37" spans="1:4" x14ac:dyDescent="0.2">
      <c r="A37" t="str">
        <f>'Исходные данные'!A38</f>
        <v>ts36</v>
      </c>
      <c r="B37" t="str">
        <f>'Исходные данные'!C38</f>
        <v>monthly</v>
      </c>
      <c r="C37" t="str">
        <f t="shared" si="0"/>
        <v>ежемесячно</v>
      </c>
      <c r="D37">
        <f t="shared" si="1"/>
        <v>30</v>
      </c>
    </row>
    <row r="38" spans="1:4" x14ac:dyDescent="0.2">
      <c r="A38" t="str">
        <f>'Исходные данные'!A39</f>
        <v>ts37</v>
      </c>
      <c r="B38" t="str">
        <f>'Исходные данные'!C39</f>
        <v>monthly</v>
      </c>
      <c r="C38" t="str">
        <f t="shared" si="0"/>
        <v>ежемесячно</v>
      </c>
      <c r="D38">
        <f t="shared" si="1"/>
        <v>30</v>
      </c>
    </row>
    <row r="39" spans="1:4" x14ac:dyDescent="0.2">
      <c r="A39" t="str">
        <f>'Исходные данные'!A40</f>
        <v>ts38</v>
      </c>
      <c r="B39" t="str">
        <f>'Исходные данные'!C40</f>
        <v>monthly</v>
      </c>
      <c r="C39" t="str">
        <f t="shared" si="0"/>
        <v>ежемесячно</v>
      </c>
      <c r="D39">
        <f t="shared" si="1"/>
        <v>30</v>
      </c>
    </row>
    <row r="40" spans="1:4" x14ac:dyDescent="0.2">
      <c r="A40" t="str">
        <f>'Исходные данные'!A41</f>
        <v>ts39</v>
      </c>
      <c r="B40" t="str">
        <f>'Исходные данные'!C41</f>
        <v>monthly</v>
      </c>
      <c r="C40" t="str">
        <f t="shared" si="0"/>
        <v>ежемесячно</v>
      </c>
      <c r="D40">
        <f t="shared" si="1"/>
        <v>30</v>
      </c>
    </row>
    <row r="41" spans="1:4" x14ac:dyDescent="0.2">
      <c r="A41" t="str">
        <f>'Исходные данные'!A42</f>
        <v>ts40</v>
      </c>
      <c r="B41" t="str">
        <f>'Исходные данные'!C42</f>
        <v>monthly</v>
      </c>
      <c r="C41" t="str">
        <f t="shared" si="0"/>
        <v>ежемесячно</v>
      </c>
      <c r="D41">
        <f t="shared" si="1"/>
        <v>30</v>
      </c>
    </row>
    <row r="42" spans="1:4" x14ac:dyDescent="0.2">
      <c r="A42" t="str">
        <f>'Исходные данные'!A43</f>
        <v>ts41</v>
      </c>
      <c r="B42" t="str">
        <f>'Исходные данные'!C43</f>
        <v>monthly</v>
      </c>
      <c r="C42" t="str">
        <f t="shared" si="0"/>
        <v>ежемесячно</v>
      </c>
      <c r="D42">
        <f t="shared" si="1"/>
        <v>30</v>
      </c>
    </row>
    <row r="43" spans="1:4" x14ac:dyDescent="0.2">
      <c r="A43" t="str">
        <f>'Исходные данные'!A44</f>
        <v>ts42</v>
      </c>
      <c r="B43" t="str">
        <f>'Исходные данные'!C44</f>
        <v>monthly</v>
      </c>
      <c r="C43" t="str">
        <f t="shared" si="0"/>
        <v>ежемесячно</v>
      </c>
      <c r="D43">
        <f t="shared" si="1"/>
        <v>30</v>
      </c>
    </row>
    <row r="44" spans="1:4" x14ac:dyDescent="0.2">
      <c r="A44" t="str">
        <f>'Исходные данные'!A45</f>
        <v>ts43</v>
      </c>
      <c r="B44" t="str">
        <f>'Исходные данные'!C45</f>
        <v>monthly</v>
      </c>
      <c r="C44" t="str">
        <f t="shared" si="0"/>
        <v>ежемесячно</v>
      </c>
      <c r="D44">
        <f t="shared" si="1"/>
        <v>30</v>
      </c>
    </row>
    <row r="45" spans="1:4" x14ac:dyDescent="0.2">
      <c r="A45" t="str">
        <f>'Исходные данные'!A46</f>
        <v>ts44</v>
      </c>
      <c r="B45" t="str">
        <f>'Исходные данные'!C46</f>
        <v>monthly</v>
      </c>
      <c r="C45" t="str">
        <f t="shared" si="0"/>
        <v>ежемесячно</v>
      </c>
      <c r="D45">
        <f t="shared" si="1"/>
        <v>30</v>
      </c>
    </row>
    <row r="46" spans="1:4" x14ac:dyDescent="0.2">
      <c r="A46" t="str">
        <f>'Исходные данные'!A47</f>
        <v>ts45</v>
      </c>
      <c r="B46" t="str">
        <f>'Исходные данные'!C47</f>
        <v>monthly</v>
      </c>
      <c r="C46" t="str">
        <f t="shared" si="0"/>
        <v>ежемесячно</v>
      </c>
      <c r="D46">
        <f t="shared" si="1"/>
        <v>30</v>
      </c>
    </row>
    <row r="47" spans="1:4" x14ac:dyDescent="0.2">
      <c r="A47" t="str">
        <f>'Исходные данные'!A48</f>
        <v>ts46</v>
      </c>
      <c r="B47" t="str">
        <f>'Исходные данные'!C48</f>
        <v>monthly</v>
      </c>
      <c r="C47" t="str">
        <f t="shared" si="0"/>
        <v>ежемесячно</v>
      </c>
      <c r="D47">
        <f t="shared" si="1"/>
        <v>30</v>
      </c>
    </row>
    <row r="48" spans="1:4" x14ac:dyDescent="0.2">
      <c r="A48" t="str">
        <f>'Исходные данные'!A49</f>
        <v>ts47</v>
      </c>
      <c r="B48" t="str">
        <f>'Исходные данные'!C49</f>
        <v>monthly</v>
      </c>
      <c r="C48" t="str">
        <f t="shared" si="0"/>
        <v>ежемесячно</v>
      </c>
      <c r="D48">
        <f t="shared" si="1"/>
        <v>30</v>
      </c>
    </row>
    <row r="49" spans="1:4" x14ac:dyDescent="0.2">
      <c r="A49" t="str">
        <f>'Исходные данные'!A50</f>
        <v>ts48</v>
      </c>
      <c r="B49" t="str">
        <f>'Исходные данные'!C50</f>
        <v>monthly</v>
      </c>
      <c r="C49" t="str">
        <f t="shared" si="0"/>
        <v>ежемесячно</v>
      </c>
      <c r="D49">
        <f t="shared" si="1"/>
        <v>30</v>
      </c>
    </row>
    <row r="50" spans="1:4" x14ac:dyDescent="0.2">
      <c r="A50" t="str">
        <f>'Исходные данные'!A51</f>
        <v>ts49</v>
      </c>
      <c r="B50" t="str">
        <f>'Исходные данные'!C51</f>
        <v>monthly</v>
      </c>
      <c r="C50" t="str">
        <f t="shared" si="0"/>
        <v>ежемесячно</v>
      </c>
      <c r="D50">
        <f t="shared" si="1"/>
        <v>30</v>
      </c>
    </row>
    <row r="51" spans="1:4" x14ac:dyDescent="0.2">
      <c r="A51" t="str">
        <f>'Исходные данные'!A52</f>
        <v>ts50</v>
      </c>
      <c r="B51" t="str">
        <f>'Исходные данные'!C52</f>
        <v>monthly</v>
      </c>
      <c r="C51" t="str">
        <f t="shared" si="0"/>
        <v>ежемесячно</v>
      </c>
      <c r="D51">
        <f t="shared" si="1"/>
        <v>30</v>
      </c>
    </row>
    <row r="52" spans="1:4" x14ac:dyDescent="0.2">
      <c r="A52" t="str">
        <f>'Исходные данные'!A53</f>
        <v>ts51</v>
      </c>
      <c r="B52" t="str">
        <f>'Исходные данные'!C53</f>
        <v>monthly</v>
      </c>
      <c r="C52" t="str">
        <f t="shared" si="0"/>
        <v>ежемесячно</v>
      </c>
      <c r="D52">
        <f t="shared" si="1"/>
        <v>30</v>
      </c>
    </row>
    <row r="53" spans="1:4" ht="25.5" x14ac:dyDescent="0.2">
      <c r="A53" t="str">
        <f>'Исходные данные'!A54</f>
        <v>ts52</v>
      </c>
      <c r="B53" t="str">
        <f>'Исходные данные'!C54</f>
        <v>quarterly</v>
      </c>
      <c r="C53" t="str">
        <f t="shared" si="0"/>
        <v>ежеквартально</v>
      </c>
      <c r="D53">
        <f t="shared" si="1"/>
        <v>90</v>
      </c>
    </row>
    <row r="54" spans="1:4" ht="25.5" x14ac:dyDescent="0.2">
      <c r="A54" t="str">
        <f>'Исходные данные'!A55</f>
        <v>ts53</v>
      </c>
      <c r="B54" t="str">
        <f>'Исходные данные'!C55</f>
        <v>quarterly</v>
      </c>
      <c r="C54" t="str">
        <f t="shared" si="0"/>
        <v>ежеквартально</v>
      </c>
      <c r="D54">
        <f t="shared" si="1"/>
        <v>90</v>
      </c>
    </row>
    <row r="55" spans="1:4" ht="25.5" x14ac:dyDescent="0.2">
      <c r="A55" t="str">
        <f>'Исходные данные'!A56</f>
        <v>ts54</v>
      </c>
      <c r="B55" t="str">
        <f>'Исходные данные'!C56</f>
        <v>quarterly</v>
      </c>
      <c r="C55" t="str">
        <f t="shared" si="0"/>
        <v>ежеквартально</v>
      </c>
      <c r="D55">
        <f t="shared" si="1"/>
        <v>90</v>
      </c>
    </row>
    <row r="56" spans="1:4" ht="25.5" x14ac:dyDescent="0.2">
      <c r="A56" t="str">
        <f>'Исходные данные'!A57</f>
        <v>ts55</v>
      </c>
      <c r="B56" t="str">
        <f>'Исходные данные'!C57</f>
        <v>quarterly</v>
      </c>
      <c r="C56" t="str">
        <f t="shared" si="0"/>
        <v>ежеквартально</v>
      </c>
      <c r="D56">
        <f t="shared" si="1"/>
        <v>90</v>
      </c>
    </row>
    <row r="57" spans="1:4" ht="25.5" x14ac:dyDescent="0.2">
      <c r="A57" t="str">
        <f>'Исходные данные'!A58</f>
        <v>ts56</v>
      </c>
      <c r="B57" t="str">
        <f>'Исходные данные'!C58</f>
        <v>quarterly</v>
      </c>
      <c r="C57" t="str">
        <f t="shared" si="0"/>
        <v>ежеквартально</v>
      </c>
      <c r="D57">
        <f t="shared" si="1"/>
        <v>90</v>
      </c>
    </row>
    <row r="58" spans="1:4" ht="25.5" x14ac:dyDescent="0.2">
      <c r="A58" t="str">
        <f>'Исходные данные'!A59</f>
        <v>ts57</v>
      </c>
      <c r="B58" t="str">
        <f>'Исходные данные'!C59</f>
        <v>quarterly</v>
      </c>
      <c r="C58" t="str">
        <f t="shared" si="0"/>
        <v>ежеквартально</v>
      </c>
      <c r="D58">
        <f t="shared" si="1"/>
        <v>90</v>
      </c>
    </row>
    <row r="59" spans="1:4" ht="25.5" x14ac:dyDescent="0.2">
      <c r="A59" t="str">
        <f>'Исходные данные'!A60</f>
        <v>ts58</v>
      </c>
      <c r="B59" t="str">
        <f>'Исходные данные'!C60</f>
        <v>quarterly</v>
      </c>
      <c r="C59" t="str">
        <f t="shared" si="0"/>
        <v>ежеквартально</v>
      </c>
      <c r="D59">
        <f t="shared" si="1"/>
        <v>90</v>
      </c>
    </row>
    <row r="60" spans="1:4" ht="25.5" x14ac:dyDescent="0.2">
      <c r="A60" t="str">
        <f>'Исходные данные'!A61</f>
        <v>ts59</v>
      </c>
      <c r="B60" t="str">
        <f>'Исходные данные'!C61</f>
        <v>quarterly</v>
      </c>
      <c r="C60" t="str">
        <f t="shared" si="0"/>
        <v>ежеквартально</v>
      </c>
      <c r="D60">
        <f t="shared" si="1"/>
        <v>90</v>
      </c>
    </row>
    <row r="61" spans="1:4" ht="25.5" x14ac:dyDescent="0.2">
      <c r="A61" t="str">
        <f>'Исходные данные'!A62</f>
        <v>ts60</v>
      </c>
      <c r="B61" t="str">
        <f>'Исходные данные'!C62</f>
        <v>quarterly</v>
      </c>
      <c r="C61" t="str">
        <f t="shared" si="0"/>
        <v>ежеквартально</v>
      </c>
      <c r="D61">
        <f t="shared" si="1"/>
        <v>90</v>
      </c>
    </row>
    <row r="62" spans="1:4" ht="25.5" x14ac:dyDescent="0.2">
      <c r="A62" t="str">
        <f>'Исходные данные'!A63</f>
        <v>ts61</v>
      </c>
      <c r="B62" t="str">
        <f>'Исходные данные'!C63</f>
        <v>quarterly</v>
      </c>
      <c r="C62" t="str">
        <f t="shared" si="0"/>
        <v>ежеквартально</v>
      </c>
      <c r="D62">
        <f t="shared" si="1"/>
        <v>90</v>
      </c>
    </row>
    <row r="63" spans="1:4" ht="25.5" x14ac:dyDescent="0.2">
      <c r="A63" t="str">
        <f>'Исходные данные'!A64</f>
        <v>ts62</v>
      </c>
      <c r="B63" t="str">
        <f>'Исходные данные'!C64</f>
        <v>quarterly</v>
      </c>
      <c r="C63" t="str">
        <f t="shared" si="0"/>
        <v>ежеквартально</v>
      </c>
      <c r="D63">
        <f t="shared" si="1"/>
        <v>90</v>
      </c>
    </row>
    <row r="64" spans="1:4" ht="25.5" x14ac:dyDescent="0.2">
      <c r="A64" t="str">
        <f>'Исходные данные'!A65</f>
        <v>ts63</v>
      </c>
      <c r="B64" t="str">
        <f>'Исходные данные'!C65</f>
        <v>quarterly</v>
      </c>
      <c r="C64" t="str">
        <f t="shared" si="0"/>
        <v>ежеквартально</v>
      </c>
      <c r="D64">
        <f t="shared" si="1"/>
        <v>90</v>
      </c>
    </row>
    <row r="65" spans="1:4" ht="25.5" x14ac:dyDescent="0.2">
      <c r="A65" t="str">
        <f>'Исходные данные'!A66</f>
        <v>ts64</v>
      </c>
      <c r="B65" t="str">
        <f>'Исходные данные'!C66</f>
        <v>quarterly</v>
      </c>
      <c r="C65" t="str">
        <f t="shared" si="0"/>
        <v>ежеквартально</v>
      </c>
      <c r="D65">
        <f t="shared" si="1"/>
        <v>90</v>
      </c>
    </row>
    <row r="66" spans="1:4" ht="25.5" x14ac:dyDescent="0.2">
      <c r="A66" t="str">
        <f>'Исходные данные'!A67</f>
        <v>ts65</v>
      </c>
      <c r="B66" t="str">
        <f>'Исходные данные'!C67</f>
        <v>quarterly</v>
      </c>
      <c r="C66" t="str">
        <f t="shared" si="0"/>
        <v>ежеквартально</v>
      </c>
      <c r="D66">
        <f t="shared" si="1"/>
        <v>90</v>
      </c>
    </row>
    <row r="67" spans="1:4" ht="25.5" x14ac:dyDescent="0.2">
      <c r="A67" t="str">
        <f>'Исходные данные'!A68</f>
        <v>ts66</v>
      </c>
      <c r="B67" t="str">
        <f>'Исходные данные'!C68</f>
        <v>quarterly</v>
      </c>
      <c r="C67" t="str">
        <f t="shared" ref="C67:C92" si="2">IF(B67="daily","ежедневно",IF(B67="monthly","ежемесячно",IF(B67="yearly","ежегодно",IF(B67="quarterly","ежеквартально","Таких значений не предусмотрено"))))</f>
        <v>ежеквартально</v>
      </c>
      <c r="D67">
        <f t="shared" ref="D67:D92" si="3">IF(B67="daily",1,IF(B67="monthly",30,IF(B67="yearly",360,IF(B67="quarterly",90,"Таких значений не предусмотрено"))))</f>
        <v>90</v>
      </c>
    </row>
    <row r="68" spans="1:4" ht="25.5" x14ac:dyDescent="0.2">
      <c r="A68" t="str">
        <f>'Исходные данные'!A69</f>
        <v>ts67</v>
      </c>
      <c r="B68" t="str">
        <f>'Исходные данные'!C69</f>
        <v>quarterly</v>
      </c>
      <c r="C68" t="str">
        <f t="shared" si="2"/>
        <v>ежеквартально</v>
      </c>
      <c r="D68">
        <f t="shared" si="3"/>
        <v>90</v>
      </c>
    </row>
    <row r="69" spans="1:4" ht="25.5" x14ac:dyDescent="0.2">
      <c r="A69" t="str">
        <f>'Исходные данные'!A70</f>
        <v>ts68</v>
      </c>
      <c r="B69" t="str">
        <f>'Исходные данные'!C70</f>
        <v>quarterly</v>
      </c>
      <c r="C69" t="str">
        <f t="shared" si="2"/>
        <v>ежеквартально</v>
      </c>
      <c r="D69">
        <f t="shared" si="3"/>
        <v>90</v>
      </c>
    </row>
    <row r="70" spans="1:4" ht="25.5" x14ac:dyDescent="0.2">
      <c r="A70" t="str">
        <f>'Исходные данные'!A71</f>
        <v>ts69</v>
      </c>
      <c r="B70" t="str">
        <f>'Исходные данные'!C71</f>
        <v>quarterly</v>
      </c>
      <c r="C70" t="str">
        <f t="shared" si="2"/>
        <v>ежеквартально</v>
      </c>
      <c r="D70">
        <f t="shared" si="3"/>
        <v>90</v>
      </c>
    </row>
    <row r="71" spans="1:4" ht="25.5" x14ac:dyDescent="0.2">
      <c r="A71" t="str">
        <f>'Исходные данные'!A72</f>
        <v>ts70</v>
      </c>
      <c r="B71" t="str">
        <f>'Исходные данные'!C72</f>
        <v>quarterly</v>
      </c>
      <c r="C71" t="str">
        <f t="shared" si="2"/>
        <v>ежеквартально</v>
      </c>
      <c r="D71">
        <f t="shared" si="3"/>
        <v>90</v>
      </c>
    </row>
    <row r="72" spans="1:4" ht="25.5" x14ac:dyDescent="0.2">
      <c r="A72" t="str">
        <f>'Исходные данные'!A73</f>
        <v>ts71</v>
      </c>
      <c r="B72" t="str">
        <f>'Исходные данные'!C73</f>
        <v>quarterly</v>
      </c>
      <c r="C72" t="str">
        <f t="shared" si="2"/>
        <v>ежеквартально</v>
      </c>
      <c r="D72">
        <f t="shared" si="3"/>
        <v>90</v>
      </c>
    </row>
    <row r="73" spans="1:4" ht="25.5" x14ac:dyDescent="0.2">
      <c r="A73" t="str">
        <f>'Исходные данные'!A74</f>
        <v>ts72</v>
      </c>
      <c r="B73" t="str">
        <f>'Исходные данные'!C74</f>
        <v>quarterly</v>
      </c>
      <c r="C73" t="str">
        <f t="shared" si="2"/>
        <v>ежеквартально</v>
      </c>
      <c r="D73">
        <f t="shared" si="3"/>
        <v>90</v>
      </c>
    </row>
    <row r="74" spans="1:4" ht="25.5" x14ac:dyDescent="0.2">
      <c r="A74" t="str">
        <f>'Исходные данные'!A75</f>
        <v>ts73</v>
      </c>
      <c r="B74" t="str">
        <f>'Исходные данные'!C75</f>
        <v>quarterly</v>
      </c>
      <c r="C74" t="str">
        <f t="shared" si="2"/>
        <v>ежеквартально</v>
      </c>
      <c r="D74">
        <f t="shared" si="3"/>
        <v>90</v>
      </c>
    </row>
    <row r="75" spans="1:4" ht="25.5" x14ac:dyDescent="0.2">
      <c r="A75" t="str">
        <f>'Исходные данные'!A76</f>
        <v>ts74</v>
      </c>
      <c r="B75" t="str">
        <f>'Исходные данные'!C76</f>
        <v>quarterly</v>
      </c>
      <c r="C75" t="str">
        <f t="shared" si="2"/>
        <v>ежеквартально</v>
      </c>
      <c r="D75">
        <f t="shared" si="3"/>
        <v>90</v>
      </c>
    </row>
    <row r="76" spans="1:4" x14ac:dyDescent="0.2">
      <c r="A76" t="str">
        <f>'Исходные данные'!A77</f>
        <v>ts75</v>
      </c>
      <c r="B76" t="str">
        <f>'Исходные данные'!C77</f>
        <v>monthly</v>
      </c>
      <c r="C76" t="str">
        <f t="shared" si="2"/>
        <v>ежемесячно</v>
      </c>
      <c r="D76">
        <f t="shared" si="3"/>
        <v>30</v>
      </c>
    </row>
    <row r="77" spans="1:4" x14ac:dyDescent="0.2">
      <c r="A77" t="str">
        <f>'Исходные данные'!A78</f>
        <v>ts76</v>
      </c>
      <c r="B77" t="str">
        <f>'Исходные данные'!C78</f>
        <v>monthly</v>
      </c>
      <c r="C77" t="str">
        <f t="shared" si="2"/>
        <v>ежемесячно</v>
      </c>
      <c r="D77">
        <f t="shared" si="3"/>
        <v>30</v>
      </c>
    </row>
    <row r="78" spans="1:4" x14ac:dyDescent="0.2">
      <c r="A78" t="str">
        <f>'Исходные данные'!A79</f>
        <v>ts77</v>
      </c>
      <c r="B78" t="str">
        <f>'Исходные данные'!C79</f>
        <v>monthly</v>
      </c>
      <c r="C78" t="str">
        <f t="shared" si="2"/>
        <v>ежемесячно</v>
      </c>
      <c r="D78">
        <f t="shared" si="3"/>
        <v>30</v>
      </c>
    </row>
    <row r="79" spans="1:4" x14ac:dyDescent="0.2">
      <c r="A79" t="str">
        <f>'Исходные данные'!A80</f>
        <v>ts78</v>
      </c>
      <c r="B79" t="str">
        <f>'Исходные данные'!C80</f>
        <v>monthly</v>
      </c>
      <c r="C79" t="str">
        <f t="shared" si="2"/>
        <v>ежемесячно</v>
      </c>
      <c r="D79">
        <f t="shared" si="3"/>
        <v>30</v>
      </c>
    </row>
    <row r="80" spans="1:4" x14ac:dyDescent="0.2">
      <c r="A80" t="str">
        <f>'Исходные данные'!A81</f>
        <v>ts79</v>
      </c>
      <c r="B80" t="str">
        <f>'Исходные данные'!C81</f>
        <v>monthly</v>
      </c>
      <c r="C80" t="str">
        <f t="shared" si="2"/>
        <v>ежемесячно</v>
      </c>
      <c r="D80">
        <f t="shared" si="3"/>
        <v>30</v>
      </c>
    </row>
    <row r="81" spans="1:4" x14ac:dyDescent="0.2">
      <c r="A81" t="str">
        <f>'Исходные данные'!A82</f>
        <v>ts80</v>
      </c>
      <c r="B81" t="str">
        <f>'Исходные данные'!C82</f>
        <v>monthly</v>
      </c>
      <c r="C81" t="str">
        <f t="shared" si="2"/>
        <v>ежемесячно</v>
      </c>
      <c r="D81">
        <f t="shared" si="3"/>
        <v>30</v>
      </c>
    </row>
    <row r="82" spans="1:4" x14ac:dyDescent="0.2">
      <c r="A82" t="str">
        <f>'Исходные данные'!A83</f>
        <v>ts81</v>
      </c>
      <c r="B82" t="str">
        <f>'Исходные данные'!C83</f>
        <v>monthly</v>
      </c>
      <c r="C82" t="str">
        <f t="shared" si="2"/>
        <v>ежемесячно</v>
      </c>
      <c r="D82">
        <f t="shared" si="3"/>
        <v>30</v>
      </c>
    </row>
    <row r="83" spans="1:4" x14ac:dyDescent="0.2">
      <c r="A83" t="str">
        <f>'Исходные данные'!A84</f>
        <v>ts82</v>
      </c>
      <c r="B83" t="str">
        <f>'Исходные данные'!C84</f>
        <v>monthly</v>
      </c>
      <c r="C83" t="str">
        <f t="shared" si="2"/>
        <v>ежемесячно</v>
      </c>
      <c r="D83">
        <f t="shared" si="3"/>
        <v>30</v>
      </c>
    </row>
    <row r="84" spans="1:4" x14ac:dyDescent="0.2">
      <c r="A84" t="str">
        <f>'Исходные данные'!A85</f>
        <v>ts83</v>
      </c>
      <c r="B84" t="str">
        <f>'Исходные данные'!C85</f>
        <v>monthly</v>
      </c>
      <c r="C84" t="str">
        <f t="shared" si="2"/>
        <v>ежемесячно</v>
      </c>
      <c r="D84">
        <f t="shared" si="3"/>
        <v>30</v>
      </c>
    </row>
    <row r="85" spans="1:4" x14ac:dyDescent="0.2">
      <c r="A85" t="str">
        <f>'Исходные данные'!A86</f>
        <v>ts84</v>
      </c>
      <c r="B85" t="str">
        <f>'Исходные данные'!C86</f>
        <v>monthly</v>
      </c>
      <c r="C85" t="str">
        <f t="shared" si="2"/>
        <v>ежемесячно</v>
      </c>
      <c r="D85">
        <f t="shared" si="3"/>
        <v>30</v>
      </c>
    </row>
    <row r="86" spans="1:4" x14ac:dyDescent="0.2">
      <c r="A86" t="str">
        <f>'Исходные данные'!A87</f>
        <v>ts85</v>
      </c>
      <c r="B86" t="str">
        <f>'Исходные данные'!C87</f>
        <v>monthly</v>
      </c>
      <c r="C86" t="str">
        <f t="shared" si="2"/>
        <v>ежемесячно</v>
      </c>
      <c r="D86">
        <f t="shared" si="3"/>
        <v>30</v>
      </c>
    </row>
    <row r="87" spans="1:4" ht="25.5" x14ac:dyDescent="0.2">
      <c r="A87" t="str">
        <f>'Исходные данные'!A88</f>
        <v>ts86</v>
      </c>
      <c r="B87" t="str">
        <f>'Исходные данные'!C88</f>
        <v>quarterly</v>
      </c>
      <c r="C87" t="str">
        <f t="shared" si="2"/>
        <v>ежеквартально</v>
      </c>
      <c r="D87">
        <f t="shared" si="3"/>
        <v>90</v>
      </c>
    </row>
    <row r="88" spans="1:4" ht="25.5" x14ac:dyDescent="0.2">
      <c r="A88" t="str">
        <f>'Исходные данные'!A89</f>
        <v>ts87</v>
      </c>
      <c r="B88" t="str">
        <f>'Исходные данные'!C89</f>
        <v>quarterly</v>
      </c>
      <c r="C88" t="str">
        <f t="shared" si="2"/>
        <v>ежеквартально</v>
      </c>
      <c r="D88">
        <f t="shared" si="3"/>
        <v>90</v>
      </c>
    </row>
    <row r="89" spans="1:4" x14ac:dyDescent="0.2">
      <c r="A89" t="str">
        <f>'Исходные данные'!A90</f>
        <v>ts88</v>
      </c>
      <c r="B89" t="str">
        <f>'Исходные данные'!C90</f>
        <v>yearly</v>
      </c>
      <c r="C89" t="str">
        <f t="shared" si="2"/>
        <v>ежегодно</v>
      </c>
      <c r="D89">
        <f t="shared" si="3"/>
        <v>360</v>
      </c>
    </row>
    <row r="90" spans="1:4" x14ac:dyDescent="0.2">
      <c r="A90" t="str">
        <f>'Исходные данные'!A91</f>
        <v>ts89</v>
      </c>
      <c r="B90" t="str">
        <f>'Исходные данные'!C91</f>
        <v>yearly</v>
      </c>
      <c r="C90" t="str">
        <f t="shared" si="2"/>
        <v>ежегодно</v>
      </c>
      <c r="D90">
        <f t="shared" si="3"/>
        <v>360</v>
      </c>
    </row>
    <row r="91" spans="1:4" x14ac:dyDescent="0.2">
      <c r="A91" t="str">
        <f>'Исходные данные'!A92</f>
        <v>ts90</v>
      </c>
      <c r="B91" t="str">
        <f>'Исходные данные'!C92</f>
        <v>yearly</v>
      </c>
      <c r="C91" t="str">
        <f t="shared" si="2"/>
        <v>ежегодно</v>
      </c>
      <c r="D91">
        <f t="shared" si="3"/>
        <v>360</v>
      </c>
    </row>
    <row r="92" spans="1:4" x14ac:dyDescent="0.2">
      <c r="A92" t="str">
        <f>'Исходные данные'!A93</f>
        <v>ts91</v>
      </c>
      <c r="B92" t="str">
        <f>'Исходные данные'!C93</f>
        <v>yearly</v>
      </c>
      <c r="C92" t="str">
        <f t="shared" si="2"/>
        <v>ежегодно</v>
      </c>
      <c r="D92">
        <f t="shared" si="3"/>
        <v>360</v>
      </c>
    </row>
  </sheetData>
  <conditionalFormatting sqref="D2:D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="85" zoomScaleNormal="85" workbookViewId="0">
      <selection activeCell="K61" sqref="K61"/>
    </sheetView>
  </sheetViews>
  <sheetFormatPr defaultRowHeight="12.75" x14ac:dyDescent="0.2"/>
  <cols>
    <col min="6" max="6" width="16.7109375" customWidth="1"/>
    <col min="7" max="7" width="13" customWidth="1"/>
  </cols>
  <sheetData>
    <row r="1" spans="1:7" ht="25.5" x14ac:dyDescent="0.2">
      <c r="A1" t="str">
        <f>'Исходные данные'!A1</f>
        <v>Ts(N)</v>
      </c>
      <c r="B1" t="str">
        <f>'Исходные данные'!E2</f>
        <v>КОЛЕБАНИЕ</v>
      </c>
      <c r="C1" t="str">
        <f>'Исходные данные'!F2</f>
        <v>ХАОС</v>
      </c>
      <c r="D1" t="str">
        <f>'Исходные данные'!G2</f>
        <v>РОСТ</v>
      </c>
      <c r="E1" t="str">
        <f>'Исходные данные'!H2</f>
        <v>ПАДЕНИЕ</v>
      </c>
      <c r="G1" s="5" t="s">
        <v>114</v>
      </c>
    </row>
    <row r="2" spans="1:7" x14ac:dyDescent="0.2">
      <c r="A2" t="str">
        <f>'Исходные данные'!A3</f>
        <v>ts1</v>
      </c>
      <c r="B2">
        <f>'Исходные данные'!E3</f>
        <v>1</v>
      </c>
      <c r="C2">
        <f>'Исходные данные'!F3</f>
        <v>0</v>
      </c>
      <c r="D2">
        <f>'Исходные данные'!G3</f>
        <v>0</v>
      </c>
      <c r="E2">
        <f>'Исходные данные'!H3</f>
        <v>0</v>
      </c>
      <c r="F2" t="str">
        <f>'Исходные данные'!I3</f>
        <v>КОЛЕБАНИЕ</v>
      </c>
      <c r="G2">
        <f>B2*$B$93+C2*$C$93+D2*$D$93+E2*$E$93</f>
        <v>25</v>
      </c>
    </row>
    <row r="3" spans="1:7" x14ac:dyDescent="0.2">
      <c r="A3" t="str">
        <f>'Исходные данные'!A4</f>
        <v>ts2</v>
      </c>
      <c r="B3">
        <f>'Исходные данные'!E4</f>
        <v>1</v>
      </c>
      <c r="C3">
        <f>'Исходные данные'!F4</f>
        <v>0</v>
      </c>
      <c r="D3">
        <f>'Исходные данные'!G4</f>
        <v>0</v>
      </c>
      <c r="E3">
        <f>'Исходные данные'!H4</f>
        <v>0</v>
      </c>
      <c r="F3" t="str">
        <f>'Исходные данные'!I4</f>
        <v>КОЛЕБАНИЕ</v>
      </c>
      <c r="G3" s="4">
        <f t="shared" ref="G3:G66" si="0">B3*$B$93+C3*$C$93+D3*$D$93+E3*$E$93</f>
        <v>25</v>
      </c>
    </row>
    <row r="4" spans="1:7" x14ac:dyDescent="0.2">
      <c r="A4" t="str">
        <f>'Исходные данные'!A5</f>
        <v>ts3</v>
      </c>
      <c r="B4">
        <f>'Исходные данные'!E5</f>
        <v>1</v>
      </c>
      <c r="C4">
        <f>'Исходные данные'!F5</f>
        <v>0</v>
      </c>
      <c r="D4">
        <f>'Исходные данные'!G5</f>
        <v>0</v>
      </c>
      <c r="E4">
        <f>'Исходные данные'!H5</f>
        <v>0</v>
      </c>
      <c r="F4" t="str">
        <f>'Исходные данные'!I5</f>
        <v>КОЛЕБАНИЕ</v>
      </c>
      <c r="G4" s="4">
        <f t="shared" si="0"/>
        <v>25</v>
      </c>
    </row>
    <row r="5" spans="1:7" x14ac:dyDescent="0.2">
      <c r="A5" t="str">
        <f>'Исходные данные'!A6</f>
        <v>ts4</v>
      </c>
      <c r="B5">
        <f>'Исходные данные'!E6</f>
        <v>1</v>
      </c>
      <c r="C5">
        <f>'Исходные данные'!F6</f>
        <v>0</v>
      </c>
      <c r="D5">
        <f>'Исходные данные'!G6</f>
        <v>0</v>
      </c>
      <c r="E5">
        <f>'Исходные данные'!H6</f>
        <v>0</v>
      </c>
      <c r="F5" t="str">
        <f>'Исходные данные'!I6</f>
        <v>КОЛЕБАНИЕ</v>
      </c>
      <c r="G5" s="4">
        <f t="shared" si="0"/>
        <v>25</v>
      </c>
    </row>
    <row r="6" spans="1:7" x14ac:dyDescent="0.2">
      <c r="A6" t="str">
        <f>'Исходные данные'!A7</f>
        <v>ts5</v>
      </c>
      <c r="B6">
        <f>'Исходные данные'!E7</f>
        <v>1</v>
      </c>
      <c r="C6">
        <f>'Исходные данные'!F7</f>
        <v>0</v>
      </c>
      <c r="D6">
        <f>'Исходные данные'!G7</f>
        <v>0</v>
      </c>
      <c r="E6">
        <f>'Исходные данные'!H7</f>
        <v>0</v>
      </c>
      <c r="F6" t="str">
        <f>'Исходные данные'!I7</f>
        <v>КОЛЕБАНИЕ</v>
      </c>
      <c r="G6" s="4">
        <f t="shared" si="0"/>
        <v>25</v>
      </c>
    </row>
    <row r="7" spans="1:7" x14ac:dyDescent="0.2">
      <c r="A7" t="str">
        <f>'Исходные данные'!A8</f>
        <v>ts6</v>
      </c>
      <c r="B7">
        <f>'Исходные данные'!E8</f>
        <v>0</v>
      </c>
      <c r="C7">
        <f>'Исходные данные'!F8</f>
        <v>1</v>
      </c>
      <c r="D7">
        <f>'Исходные данные'!G8</f>
        <v>0</v>
      </c>
      <c r="E7">
        <f>'Исходные данные'!H8</f>
        <v>0</v>
      </c>
      <c r="F7" t="str">
        <f>'Исходные данные'!I8</f>
        <v>ХАОС</v>
      </c>
      <c r="G7" s="4">
        <f t="shared" si="0"/>
        <v>24</v>
      </c>
    </row>
    <row r="8" spans="1:7" x14ac:dyDescent="0.2">
      <c r="A8" t="str">
        <f>'Исходные данные'!A9</f>
        <v>ts7</v>
      </c>
      <c r="B8">
        <f>'Исходные данные'!E9</f>
        <v>0</v>
      </c>
      <c r="C8">
        <f>'Исходные данные'!F9</f>
        <v>1</v>
      </c>
      <c r="D8">
        <f>'Исходные данные'!G9</f>
        <v>0</v>
      </c>
      <c r="E8">
        <f>'Исходные данные'!H9</f>
        <v>0</v>
      </c>
      <c r="F8" t="str">
        <f>'Исходные данные'!I9</f>
        <v>ХАОС</v>
      </c>
      <c r="G8" s="4">
        <f t="shared" si="0"/>
        <v>24</v>
      </c>
    </row>
    <row r="9" spans="1:7" x14ac:dyDescent="0.2">
      <c r="A9" t="str">
        <f>'Исходные данные'!A10</f>
        <v>ts8</v>
      </c>
      <c r="B9">
        <f>'Исходные данные'!E10</f>
        <v>1</v>
      </c>
      <c r="C9">
        <f>'Исходные данные'!F10</f>
        <v>0</v>
      </c>
      <c r="D9">
        <f>'Исходные данные'!G10</f>
        <v>0</v>
      </c>
      <c r="E9">
        <f>'Исходные данные'!H10</f>
        <v>0</v>
      </c>
      <c r="F9" t="str">
        <f>'Исходные данные'!I10</f>
        <v>КОЛЕБАНИЕ</v>
      </c>
      <c r="G9" s="4">
        <f t="shared" si="0"/>
        <v>25</v>
      </c>
    </row>
    <row r="10" spans="1:7" x14ac:dyDescent="0.2">
      <c r="A10" t="str">
        <f>'Исходные данные'!A11</f>
        <v>ts9</v>
      </c>
      <c r="B10">
        <f>'Исходные данные'!E11</f>
        <v>0</v>
      </c>
      <c r="C10">
        <f>'Исходные данные'!F11</f>
        <v>1</v>
      </c>
      <c r="D10">
        <f>'Исходные данные'!G11</f>
        <v>0</v>
      </c>
      <c r="E10">
        <f>'Исходные данные'!H11</f>
        <v>0</v>
      </c>
      <c r="F10" t="str">
        <f>'Исходные данные'!I11</f>
        <v>ХАОС</v>
      </c>
      <c r="G10" s="4">
        <f t="shared" si="0"/>
        <v>24</v>
      </c>
    </row>
    <row r="11" spans="1:7" x14ac:dyDescent="0.2">
      <c r="A11" t="str">
        <f>'Исходные данные'!A12</f>
        <v>ts10</v>
      </c>
      <c r="B11">
        <f>'Исходные данные'!E12</f>
        <v>1</v>
      </c>
      <c r="C11">
        <f>'Исходные данные'!F12</f>
        <v>0</v>
      </c>
      <c r="D11">
        <f>'Исходные данные'!G12</f>
        <v>0</v>
      </c>
      <c r="E11">
        <f>'Исходные данные'!H12</f>
        <v>0</v>
      </c>
      <c r="F11" t="str">
        <f>'Исходные данные'!I12</f>
        <v>КОЛЕБАНИЕ</v>
      </c>
      <c r="G11" s="4">
        <f t="shared" si="0"/>
        <v>25</v>
      </c>
    </row>
    <row r="12" spans="1:7" x14ac:dyDescent="0.2">
      <c r="A12" t="str">
        <f>'Исходные данные'!A13</f>
        <v>ts11</v>
      </c>
      <c r="B12">
        <f>'Исходные данные'!E13</f>
        <v>1</v>
      </c>
      <c r="C12">
        <f>'Исходные данные'!F13</f>
        <v>0</v>
      </c>
      <c r="D12">
        <f>'Исходные данные'!G13</f>
        <v>0</v>
      </c>
      <c r="E12">
        <f>'Исходные данные'!H13</f>
        <v>0</v>
      </c>
      <c r="F12" t="str">
        <f>'Исходные данные'!I13</f>
        <v>КОЛЕБАНИЕ</v>
      </c>
      <c r="G12" s="4">
        <f t="shared" si="0"/>
        <v>25</v>
      </c>
    </row>
    <row r="13" spans="1:7" x14ac:dyDescent="0.2">
      <c r="A13" t="str">
        <f>'Исходные данные'!A14</f>
        <v>ts12</v>
      </c>
      <c r="B13">
        <f>'Исходные данные'!E14</f>
        <v>0</v>
      </c>
      <c r="C13">
        <f>'Исходные данные'!F14</f>
        <v>0</v>
      </c>
      <c r="D13">
        <f>'Исходные данные'!G14</f>
        <v>1</v>
      </c>
      <c r="E13">
        <f>'Исходные данные'!H14</f>
        <v>0</v>
      </c>
      <c r="F13" t="str">
        <f>'Исходные данные'!I14</f>
        <v>РОСТ</v>
      </c>
      <c r="G13" s="4">
        <f t="shared" si="0"/>
        <v>26</v>
      </c>
    </row>
    <row r="14" spans="1:7" x14ac:dyDescent="0.2">
      <c r="A14" t="str">
        <f>'Исходные данные'!A15</f>
        <v>ts13</v>
      </c>
      <c r="B14">
        <f>'Исходные данные'!E15</f>
        <v>1</v>
      </c>
      <c r="C14">
        <f>'Исходные данные'!F15</f>
        <v>0</v>
      </c>
      <c r="D14">
        <f>'Исходные данные'!G15</f>
        <v>0</v>
      </c>
      <c r="E14">
        <f>'Исходные данные'!H15</f>
        <v>0</v>
      </c>
      <c r="F14" t="str">
        <f>'Исходные данные'!I15</f>
        <v>КОЛЕБАНИЕ</v>
      </c>
      <c r="G14" s="4">
        <f t="shared" si="0"/>
        <v>25</v>
      </c>
    </row>
    <row r="15" spans="1:7" x14ac:dyDescent="0.2">
      <c r="A15" t="str">
        <f>'Исходные данные'!A16</f>
        <v>ts14</v>
      </c>
      <c r="B15">
        <f>'Исходные данные'!E16</f>
        <v>0</v>
      </c>
      <c r="C15">
        <f>'Исходные данные'!F16</f>
        <v>0</v>
      </c>
      <c r="D15">
        <f>'Исходные данные'!G16</f>
        <v>0</v>
      </c>
      <c r="E15">
        <f>'Исходные данные'!H16</f>
        <v>1</v>
      </c>
      <c r="F15" t="str">
        <f>'Исходные данные'!I16</f>
        <v>ПАДЕНИЕ</v>
      </c>
      <c r="G15" s="4">
        <f t="shared" si="0"/>
        <v>16</v>
      </c>
    </row>
    <row r="16" spans="1:7" x14ac:dyDescent="0.2">
      <c r="A16" t="str">
        <f>'Исходные данные'!A17</f>
        <v>ts15</v>
      </c>
      <c r="B16">
        <f>'Исходные данные'!E17</f>
        <v>0</v>
      </c>
      <c r="C16">
        <f>'Исходные данные'!F17</f>
        <v>1</v>
      </c>
      <c r="D16">
        <f>'Исходные данные'!G17</f>
        <v>0</v>
      </c>
      <c r="E16">
        <f>'Исходные данные'!H17</f>
        <v>0</v>
      </c>
      <c r="F16" t="str">
        <f>'Исходные данные'!I17</f>
        <v>ХАОС</v>
      </c>
      <c r="G16" s="4">
        <f t="shared" si="0"/>
        <v>24</v>
      </c>
    </row>
    <row r="17" spans="1:7" x14ac:dyDescent="0.2">
      <c r="A17" t="str">
        <f>'Исходные данные'!A18</f>
        <v>ts16</v>
      </c>
      <c r="B17">
        <f>'Исходные данные'!E18</f>
        <v>0</v>
      </c>
      <c r="C17">
        <f>'Исходные данные'!F18</f>
        <v>1</v>
      </c>
      <c r="D17">
        <f>'Исходные данные'!G18</f>
        <v>0</v>
      </c>
      <c r="E17">
        <f>'Исходные данные'!H18</f>
        <v>0</v>
      </c>
      <c r="F17" t="str">
        <f>'Исходные данные'!I18</f>
        <v>ХАОС</v>
      </c>
      <c r="G17" s="4">
        <f t="shared" si="0"/>
        <v>24</v>
      </c>
    </row>
    <row r="18" spans="1:7" x14ac:dyDescent="0.2">
      <c r="A18" t="str">
        <f>'Исходные данные'!A19</f>
        <v>ts17</v>
      </c>
      <c r="B18">
        <f>'Исходные данные'!E19</f>
        <v>1</v>
      </c>
      <c r="C18">
        <f>'Исходные данные'!F19</f>
        <v>0</v>
      </c>
      <c r="D18">
        <f>'Исходные данные'!G19</f>
        <v>0</v>
      </c>
      <c r="E18">
        <f>'Исходные данные'!H19</f>
        <v>0</v>
      </c>
      <c r="F18" t="str">
        <f>'Исходные данные'!I19</f>
        <v>КОЛЕБАНИЕ</v>
      </c>
      <c r="G18" s="4">
        <f t="shared" si="0"/>
        <v>25</v>
      </c>
    </row>
    <row r="19" spans="1:7" x14ac:dyDescent="0.2">
      <c r="A19" t="str">
        <f>'Исходные данные'!A20</f>
        <v>ts18</v>
      </c>
      <c r="B19">
        <f>'Исходные данные'!E20</f>
        <v>0</v>
      </c>
      <c r="C19">
        <f>'Исходные данные'!F20</f>
        <v>1</v>
      </c>
      <c r="D19">
        <f>'Исходные данные'!G20</f>
        <v>0</v>
      </c>
      <c r="E19">
        <f>'Исходные данные'!H20</f>
        <v>0</v>
      </c>
      <c r="F19" t="str">
        <f>'Исходные данные'!I20</f>
        <v>ХАОС</v>
      </c>
      <c r="G19" s="4">
        <f t="shared" si="0"/>
        <v>24</v>
      </c>
    </row>
    <row r="20" spans="1:7" x14ac:dyDescent="0.2">
      <c r="A20" t="str">
        <f>'Исходные данные'!A21</f>
        <v>ts19</v>
      </c>
      <c r="B20">
        <f>'Исходные данные'!E21</f>
        <v>0</v>
      </c>
      <c r="C20">
        <f>'Исходные данные'!F21</f>
        <v>1</v>
      </c>
      <c r="D20">
        <f>'Исходные данные'!G21</f>
        <v>0</v>
      </c>
      <c r="E20">
        <f>'Исходные данные'!H21</f>
        <v>0</v>
      </c>
      <c r="F20" t="str">
        <f>'Исходные данные'!I21</f>
        <v>ХАОС</v>
      </c>
      <c r="G20" s="4">
        <f t="shared" si="0"/>
        <v>24</v>
      </c>
    </row>
    <row r="21" spans="1:7" x14ac:dyDescent="0.2">
      <c r="A21" t="str">
        <f>'Исходные данные'!A22</f>
        <v>ts20</v>
      </c>
      <c r="B21">
        <f>'Исходные данные'!E22</f>
        <v>0</v>
      </c>
      <c r="C21">
        <f>'Исходные данные'!F22</f>
        <v>0</v>
      </c>
      <c r="D21">
        <f>'Исходные данные'!G22</f>
        <v>0</v>
      </c>
      <c r="E21">
        <f>'Исходные данные'!H22</f>
        <v>1</v>
      </c>
      <c r="F21" t="str">
        <f>'Исходные данные'!I22</f>
        <v>ПАДЕНИЕ</v>
      </c>
      <c r="G21" s="4">
        <f t="shared" si="0"/>
        <v>16</v>
      </c>
    </row>
    <row r="22" spans="1:7" x14ac:dyDescent="0.2">
      <c r="A22" t="str">
        <f>'Исходные данные'!A23</f>
        <v>ts21</v>
      </c>
      <c r="B22">
        <f>'Исходные данные'!E23</f>
        <v>1</v>
      </c>
      <c r="C22">
        <f>'Исходные данные'!F23</f>
        <v>0</v>
      </c>
      <c r="D22">
        <f>'Исходные данные'!G23</f>
        <v>0</v>
      </c>
      <c r="E22">
        <f>'Исходные данные'!H23</f>
        <v>0</v>
      </c>
      <c r="F22" t="str">
        <f>'Исходные данные'!I23</f>
        <v>КОЛЕБАНИЕ</v>
      </c>
      <c r="G22" s="4">
        <f t="shared" si="0"/>
        <v>25</v>
      </c>
    </row>
    <row r="23" spans="1:7" x14ac:dyDescent="0.2">
      <c r="A23" t="str">
        <f>'Исходные данные'!A24</f>
        <v>ts22</v>
      </c>
      <c r="B23">
        <f>'Исходные данные'!E24</f>
        <v>1</v>
      </c>
      <c r="C23">
        <f>'Исходные данные'!F24</f>
        <v>0</v>
      </c>
      <c r="D23">
        <f>'Исходные данные'!G24</f>
        <v>0</v>
      </c>
      <c r="E23">
        <f>'Исходные данные'!H24</f>
        <v>0</v>
      </c>
      <c r="F23" t="str">
        <f>'Исходные данные'!I24</f>
        <v>КОЛЕБАНИЕ</v>
      </c>
      <c r="G23" s="4">
        <f t="shared" si="0"/>
        <v>25</v>
      </c>
    </row>
    <row r="24" spans="1:7" x14ac:dyDescent="0.2">
      <c r="A24" t="str">
        <f>'Исходные данные'!A25</f>
        <v>ts23</v>
      </c>
      <c r="B24">
        <f>'Исходные данные'!E25</f>
        <v>1</v>
      </c>
      <c r="C24">
        <f>'Исходные данные'!F25</f>
        <v>0</v>
      </c>
      <c r="D24">
        <f>'Исходные данные'!G25</f>
        <v>0</v>
      </c>
      <c r="E24">
        <f>'Исходные данные'!H25</f>
        <v>0</v>
      </c>
      <c r="F24" t="str">
        <f>'Исходные данные'!I25</f>
        <v>КОЛЕБАНИЕ</v>
      </c>
      <c r="G24" s="4">
        <f t="shared" si="0"/>
        <v>25</v>
      </c>
    </row>
    <row r="25" spans="1:7" x14ac:dyDescent="0.2">
      <c r="A25" t="str">
        <f>'Исходные данные'!A26</f>
        <v>ts24</v>
      </c>
      <c r="B25">
        <f>'Исходные данные'!E26</f>
        <v>1</v>
      </c>
      <c r="C25">
        <f>'Исходные данные'!F26</f>
        <v>0</v>
      </c>
      <c r="D25">
        <f>'Исходные данные'!G26</f>
        <v>0</v>
      </c>
      <c r="E25">
        <f>'Исходные данные'!H26</f>
        <v>0</v>
      </c>
      <c r="F25" t="str">
        <f>'Исходные данные'!I26</f>
        <v>КОЛЕБАНИЕ</v>
      </c>
      <c r="G25" s="4">
        <f t="shared" si="0"/>
        <v>25</v>
      </c>
    </row>
    <row r="26" spans="1:7" x14ac:dyDescent="0.2">
      <c r="A26" t="str">
        <f>'Исходные данные'!A27</f>
        <v>ts25</v>
      </c>
      <c r="B26">
        <f>'Исходные данные'!E27</f>
        <v>1</v>
      </c>
      <c r="C26">
        <f>'Исходные данные'!F27</f>
        <v>0</v>
      </c>
      <c r="D26">
        <f>'Исходные данные'!G27</f>
        <v>0</v>
      </c>
      <c r="E26">
        <f>'Исходные данные'!H27</f>
        <v>0</v>
      </c>
      <c r="F26" t="str">
        <f>'Исходные данные'!I27</f>
        <v>КОЛЕБАНИЕ</v>
      </c>
      <c r="G26" s="4">
        <f t="shared" si="0"/>
        <v>25</v>
      </c>
    </row>
    <row r="27" spans="1:7" x14ac:dyDescent="0.2">
      <c r="A27" t="str">
        <f>'Исходные данные'!A28</f>
        <v>ts26</v>
      </c>
      <c r="B27">
        <f>'Исходные данные'!E28</f>
        <v>1</v>
      </c>
      <c r="C27">
        <f>'Исходные данные'!F28</f>
        <v>0</v>
      </c>
      <c r="D27">
        <f>'Исходные данные'!G28</f>
        <v>0</v>
      </c>
      <c r="E27">
        <f>'Исходные данные'!H28</f>
        <v>0</v>
      </c>
      <c r="F27" t="str">
        <f>'Исходные данные'!I28</f>
        <v>КОЛЕБАНИЕ</v>
      </c>
      <c r="G27" s="4">
        <f t="shared" si="0"/>
        <v>25</v>
      </c>
    </row>
    <row r="28" spans="1:7" x14ac:dyDescent="0.2">
      <c r="A28" t="str">
        <f>'Исходные данные'!A29</f>
        <v>ts27</v>
      </c>
      <c r="B28">
        <f>'Исходные данные'!E29</f>
        <v>1</v>
      </c>
      <c r="C28">
        <f>'Исходные данные'!F29</f>
        <v>0</v>
      </c>
      <c r="D28">
        <f>'Исходные данные'!G29</f>
        <v>0</v>
      </c>
      <c r="E28">
        <f>'Исходные данные'!H29</f>
        <v>0</v>
      </c>
      <c r="F28" t="str">
        <f>'Исходные данные'!I29</f>
        <v>КОЛЕБАНИЕ</v>
      </c>
      <c r="G28" s="4">
        <f t="shared" si="0"/>
        <v>25</v>
      </c>
    </row>
    <row r="29" spans="1:7" x14ac:dyDescent="0.2">
      <c r="A29" t="str">
        <f>'Исходные данные'!A30</f>
        <v>ts28</v>
      </c>
      <c r="B29">
        <f>'Исходные данные'!E30</f>
        <v>1</v>
      </c>
      <c r="C29">
        <f>'Исходные данные'!F30</f>
        <v>0</v>
      </c>
      <c r="D29">
        <f>'Исходные данные'!G30</f>
        <v>0</v>
      </c>
      <c r="E29">
        <f>'Исходные данные'!H30</f>
        <v>0</v>
      </c>
      <c r="F29" t="str">
        <f>'Исходные данные'!I30</f>
        <v>КОЛЕБАНИЕ</v>
      </c>
      <c r="G29" s="4">
        <f t="shared" si="0"/>
        <v>25</v>
      </c>
    </row>
    <row r="30" spans="1:7" x14ac:dyDescent="0.2">
      <c r="A30" t="str">
        <f>'Исходные данные'!A31</f>
        <v>ts29</v>
      </c>
      <c r="B30">
        <f>'Исходные данные'!E31</f>
        <v>1</v>
      </c>
      <c r="C30">
        <f>'Исходные данные'!F31</f>
        <v>0</v>
      </c>
      <c r="D30">
        <f>'Исходные данные'!G31</f>
        <v>0</v>
      </c>
      <c r="E30">
        <f>'Исходные данные'!H31</f>
        <v>0</v>
      </c>
      <c r="F30" t="str">
        <f>'Исходные данные'!I31</f>
        <v>КОЛЕБАНИЕ</v>
      </c>
      <c r="G30" s="4">
        <f t="shared" si="0"/>
        <v>25</v>
      </c>
    </row>
    <row r="31" spans="1:7" x14ac:dyDescent="0.2">
      <c r="A31" t="str">
        <f>'Исходные данные'!A32</f>
        <v>ts30</v>
      </c>
      <c r="B31">
        <f>'Исходные данные'!E32</f>
        <v>0</v>
      </c>
      <c r="C31">
        <f>'Исходные данные'!F32</f>
        <v>0</v>
      </c>
      <c r="D31">
        <f>'Исходные данные'!G32</f>
        <v>0</v>
      </c>
      <c r="E31">
        <f>'Исходные данные'!H32</f>
        <v>1</v>
      </c>
      <c r="F31" t="str">
        <f>'Исходные данные'!I32</f>
        <v>ПАДЕНИЕ</v>
      </c>
      <c r="G31" s="4">
        <f t="shared" si="0"/>
        <v>16</v>
      </c>
    </row>
    <row r="32" spans="1:7" x14ac:dyDescent="0.2">
      <c r="A32" t="str">
        <f>'Исходные данные'!A33</f>
        <v>ts31</v>
      </c>
      <c r="B32">
        <f>'Исходные данные'!E33</f>
        <v>0</v>
      </c>
      <c r="C32">
        <f>'Исходные данные'!F33</f>
        <v>0</v>
      </c>
      <c r="D32">
        <f>'Исходные данные'!G33</f>
        <v>1</v>
      </c>
      <c r="E32">
        <f>'Исходные данные'!H33</f>
        <v>0</v>
      </c>
      <c r="F32" t="str">
        <f>'Исходные данные'!I33</f>
        <v>РОСТ</v>
      </c>
      <c r="G32" s="4">
        <f t="shared" si="0"/>
        <v>26</v>
      </c>
    </row>
    <row r="33" spans="1:7" x14ac:dyDescent="0.2">
      <c r="A33" t="str">
        <f>'Исходные данные'!A34</f>
        <v>ts32</v>
      </c>
      <c r="B33">
        <f>'Исходные данные'!E34</f>
        <v>0</v>
      </c>
      <c r="C33">
        <f>'Исходные данные'!F34</f>
        <v>0</v>
      </c>
      <c r="D33">
        <f>'Исходные данные'!G34</f>
        <v>1</v>
      </c>
      <c r="E33">
        <f>'Исходные данные'!H34</f>
        <v>0</v>
      </c>
      <c r="F33" t="str">
        <f>'Исходные данные'!I34</f>
        <v>РОСТ</v>
      </c>
      <c r="G33" s="4">
        <f t="shared" si="0"/>
        <v>26</v>
      </c>
    </row>
    <row r="34" spans="1:7" x14ac:dyDescent="0.2">
      <c r="A34" t="str">
        <f>'Исходные данные'!A35</f>
        <v>ts33</v>
      </c>
      <c r="B34">
        <f>'Исходные данные'!E35</f>
        <v>0</v>
      </c>
      <c r="C34">
        <f>'Исходные данные'!F35</f>
        <v>0</v>
      </c>
      <c r="D34">
        <f>'Исходные данные'!G35</f>
        <v>0</v>
      </c>
      <c r="E34">
        <f>'Исходные данные'!H35</f>
        <v>1</v>
      </c>
      <c r="F34" t="str">
        <f>'Исходные данные'!I35</f>
        <v>ПАДЕНИЕ</v>
      </c>
      <c r="G34" s="4">
        <f t="shared" si="0"/>
        <v>16</v>
      </c>
    </row>
    <row r="35" spans="1:7" x14ac:dyDescent="0.2">
      <c r="A35" t="str">
        <f>'Исходные данные'!A36</f>
        <v>ts34</v>
      </c>
      <c r="B35">
        <f>'Исходные данные'!E36</f>
        <v>1</v>
      </c>
      <c r="C35">
        <f>'Исходные данные'!F36</f>
        <v>0</v>
      </c>
      <c r="D35">
        <f>'Исходные данные'!G36</f>
        <v>0</v>
      </c>
      <c r="E35">
        <f>'Исходные данные'!H36</f>
        <v>0</v>
      </c>
      <c r="F35" t="str">
        <f>'Исходные данные'!I36</f>
        <v>КОЛЕБАНИЕ</v>
      </c>
      <c r="G35" s="4">
        <f t="shared" si="0"/>
        <v>25</v>
      </c>
    </row>
    <row r="36" spans="1:7" x14ac:dyDescent="0.2">
      <c r="A36" t="str">
        <f>'Исходные данные'!A37</f>
        <v>ts35</v>
      </c>
      <c r="B36">
        <f>'Исходные данные'!E37</f>
        <v>0</v>
      </c>
      <c r="C36">
        <f>'Исходные данные'!F37</f>
        <v>1</v>
      </c>
      <c r="D36">
        <f>'Исходные данные'!G37</f>
        <v>0</v>
      </c>
      <c r="E36">
        <f>'Исходные данные'!H37</f>
        <v>0</v>
      </c>
      <c r="F36" t="str">
        <f>'Исходные данные'!I37</f>
        <v>ХАОС</v>
      </c>
      <c r="G36" s="4">
        <f t="shared" si="0"/>
        <v>24</v>
      </c>
    </row>
    <row r="37" spans="1:7" x14ac:dyDescent="0.2">
      <c r="A37" t="str">
        <f>'Исходные данные'!A38</f>
        <v>ts36</v>
      </c>
      <c r="B37">
        <f>'Исходные данные'!E38</f>
        <v>0</v>
      </c>
      <c r="C37">
        <f>'Исходные данные'!F38</f>
        <v>1</v>
      </c>
      <c r="D37">
        <f>'Исходные данные'!G38</f>
        <v>0</v>
      </c>
      <c r="E37">
        <f>'Исходные данные'!H38</f>
        <v>0</v>
      </c>
      <c r="F37" t="str">
        <f>'Исходные данные'!I38</f>
        <v>ХАОС</v>
      </c>
      <c r="G37" s="4">
        <f t="shared" si="0"/>
        <v>24</v>
      </c>
    </row>
    <row r="38" spans="1:7" x14ac:dyDescent="0.2">
      <c r="A38" t="str">
        <f>'Исходные данные'!A39</f>
        <v>ts37</v>
      </c>
      <c r="B38">
        <f>'Исходные данные'!E39</f>
        <v>1</v>
      </c>
      <c r="C38">
        <f>'Исходные данные'!F39</f>
        <v>0</v>
      </c>
      <c r="D38">
        <f>'Исходные данные'!G39</f>
        <v>0</v>
      </c>
      <c r="E38">
        <f>'Исходные данные'!H39</f>
        <v>0</v>
      </c>
      <c r="F38" t="str">
        <f>'Исходные данные'!I39</f>
        <v>КОЛЕБАНИЕ</v>
      </c>
      <c r="G38" s="4">
        <f t="shared" si="0"/>
        <v>25</v>
      </c>
    </row>
    <row r="39" spans="1:7" x14ac:dyDescent="0.2">
      <c r="A39" t="str">
        <f>'Исходные данные'!A40</f>
        <v>ts38</v>
      </c>
      <c r="B39">
        <f>'Исходные данные'!E40</f>
        <v>0</v>
      </c>
      <c r="C39">
        <f>'Исходные данные'!F40</f>
        <v>1</v>
      </c>
      <c r="D39">
        <f>'Исходные данные'!G40</f>
        <v>0</v>
      </c>
      <c r="E39">
        <f>'Исходные данные'!H40</f>
        <v>0</v>
      </c>
      <c r="F39" t="str">
        <f>'Исходные данные'!I40</f>
        <v>ХАОС</v>
      </c>
      <c r="G39" s="4">
        <f t="shared" si="0"/>
        <v>24</v>
      </c>
    </row>
    <row r="40" spans="1:7" x14ac:dyDescent="0.2">
      <c r="A40" t="str">
        <f>'Исходные данные'!A41</f>
        <v>ts39</v>
      </c>
      <c r="B40">
        <f>'Исходные данные'!E41</f>
        <v>0</v>
      </c>
      <c r="C40">
        <f>'Исходные данные'!F41</f>
        <v>1</v>
      </c>
      <c r="D40">
        <f>'Исходные данные'!G41</f>
        <v>0</v>
      </c>
      <c r="E40">
        <f>'Исходные данные'!H41</f>
        <v>0</v>
      </c>
      <c r="F40" t="str">
        <f>'Исходные данные'!I41</f>
        <v>ХАОС</v>
      </c>
      <c r="G40" s="4">
        <f t="shared" si="0"/>
        <v>24</v>
      </c>
    </row>
    <row r="41" spans="1:7" x14ac:dyDescent="0.2">
      <c r="A41" t="str">
        <f>'Исходные данные'!A42</f>
        <v>ts40</v>
      </c>
      <c r="B41">
        <f>'Исходные данные'!E42</f>
        <v>1</v>
      </c>
      <c r="C41">
        <f>'Исходные данные'!F42</f>
        <v>0</v>
      </c>
      <c r="D41">
        <f>'Исходные данные'!G42</f>
        <v>0</v>
      </c>
      <c r="E41">
        <f>'Исходные данные'!H42</f>
        <v>0</v>
      </c>
      <c r="F41" t="str">
        <f>'Исходные данные'!I42</f>
        <v>КОЛЕБАНИЕ</v>
      </c>
      <c r="G41" s="4">
        <f t="shared" si="0"/>
        <v>25</v>
      </c>
    </row>
    <row r="42" spans="1:7" x14ac:dyDescent="0.2">
      <c r="A42" t="str">
        <f>'Исходные данные'!A43</f>
        <v>ts41</v>
      </c>
      <c r="B42">
        <f>'Исходные данные'!E43</f>
        <v>0</v>
      </c>
      <c r="C42">
        <f>'Исходные данные'!F43</f>
        <v>0</v>
      </c>
      <c r="D42">
        <f>'Исходные данные'!G43</f>
        <v>1</v>
      </c>
      <c r="E42">
        <f>'Исходные данные'!H43</f>
        <v>0</v>
      </c>
      <c r="F42" t="str">
        <f>'Исходные данные'!I43</f>
        <v>РОСТ</v>
      </c>
      <c r="G42" s="4">
        <f t="shared" si="0"/>
        <v>26</v>
      </c>
    </row>
    <row r="43" spans="1:7" x14ac:dyDescent="0.2">
      <c r="A43" t="str">
        <f>'Исходные данные'!A44</f>
        <v>ts42</v>
      </c>
      <c r="B43">
        <f>'Исходные данные'!E44</f>
        <v>0</v>
      </c>
      <c r="C43">
        <f>'Исходные данные'!F44</f>
        <v>1</v>
      </c>
      <c r="D43">
        <f>'Исходные данные'!G44</f>
        <v>0</v>
      </c>
      <c r="E43">
        <f>'Исходные данные'!H44</f>
        <v>0</v>
      </c>
      <c r="F43" t="str">
        <f>'Исходные данные'!I44</f>
        <v>ХАОС</v>
      </c>
      <c r="G43" s="4">
        <f t="shared" si="0"/>
        <v>24</v>
      </c>
    </row>
    <row r="44" spans="1:7" x14ac:dyDescent="0.2">
      <c r="A44" t="str">
        <f>'Исходные данные'!A45</f>
        <v>ts43</v>
      </c>
      <c r="B44">
        <f>'Исходные данные'!E45</f>
        <v>0</v>
      </c>
      <c r="C44">
        <f>'Исходные данные'!F45</f>
        <v>0</v>
      </c>
      <c r="D44">
        <f>'Исходные данные'!G45</f>
        <v>0</v>
      </c>
      <c r="E44">
        <f>'Исходные данные'!H45</f>
        <v>1</v>
      </c>
      <c r="F44" t="str">
        <f>'Исходные данные'!I45</f>
        <v>ПАДЕНИЕ</v>
      </c>
      <c r="G44" s="4">
        <f t="shared" si="0"/>
        <v>16</v>
      </c>
    </row>
    <row r="45" spans="1:7" x14ac:dyDescent="0.2">
      <c r="A45" t="str">
        <f>'Исходные данные'!A46</f>
        <v>ts44</v>
      </c>
      <c r="B45">
        <f>'Исходные данные'!E46</f>
        <v>0</v>
      </c>
      <c r="C45">
        <f>'Исходные данные'!F46</f>
        <v>0</v>
      </c>
      <c r="D45">
        <f>'Исходные данные'!G46</f>
        <v>1</v>
      </c>
      <c r="E45">
        <f>'Исходные данные'!H46</f>
        <v>0</v>
      </c>
      <c r="F45" t="str">
        <f>'Исходные данные'!I46</f>
        <v>РОСТ</v>
      </c>
      <c r="G45" s="4">
        <f t="shared" si="0"/>
        <v>26</v>
      </c>
    </row>
    <row r="46" spans="1:7" x14ac:dyDescent="0.2">
      <c r="A46" t="str">
        <f>'Исходные данные'!A47</f>
        <v>ts45</v>
      </c>
      <c r="B46">
        <f>'Исходные данные'!E47</f>
        <v>0</v>
      </c>
      <c r="C46">
        <f>'Исходные данные'!F47</f>
        <v>0</v>
      </c>
      <c r="D46">
        <f>'Исходные данные'!G47</f>
        <v>1</v>
      </c>
      <c r="E46">
        <f>'Исходные данные'!H47</f>
        <v>0</v>
      </c>
      <c r="F46" t="str">
        <f>'Исходные данные'!I47</f>
        <v>РОСТ</v>
      </c>
      <c r="G46" s="4">
        <f t="shared" si="0"/>
        <v>26</v>
      </c>
    </row>
    <row r="47" spans="1:7" x14ac:dyDescent="0.2">
      <c r="A47" t="str">
        <f>'Исходные данные'!A48</f>
        <v>ts46</v>
      </c>
      <c r="B47">
        <f>'Исходные данные'!E48</f>
        <v>0</v>
      </c>
      <c r="C47">
        <f>'Исходные данные'!F48</f>
        <v>0</v>
      </c>
      <c r="D47">
        <f>'Исходные данные'!G48</f>
        <v>0</v>
      </c>
      <c r="E47">
        <f>'Исходные данные'!H48</f>
        <v>1</v>
      </c>
      <c r="F47" t="str">
        <f>'Исходные данные'!I48</f>
        <v>ПАДЕНИЕ</v>
      </c>
      <c r="G47" s="4">
        <f t="shared" si="0"/>
        <v>16</v>
      </c>
    </row>
    <row r="48" spans="1:7" x14ac:dyDescent="0.2">
      <c r="A48" t="str">
        <f>'Исходные данные'!A49</f>
        <v>ts47</v>
      </c>
      <c r="B48">
        <f>'Исходные данные'!E49</f>
        <v>0</v>
      </c>
      <c r="C48">
        <f>'Исходные данные'!F49</f>
        <v>0</v>
      </c>
      <c r="D48">
        <f>'Исходные данные'!G49</f>
        <v>0</v>
      </c>
      <c r="E48">
        <f>'Исходные данные'!H49</f>
        <v>1</v>
      </c>
      <c r="F48" t="str">
        <f>'Исходные данные'!I49</f>
        <v>ПАДЕНИЕ</v>
      </c>
      <c r="G48" s="4">
        <f t="shared" si="0"/>
        <v>16</v>
      </c>
    </row>
    <row r="49" spans="1:7" x14ac:dyDescent="0.2">
      <c r="A49" t="str">
        <f>'Исходные данные'!A50</f>
        <v>ts48</v>
      </c>
      <c r="B49">
        <f>'Исходные данные'!E50</f>
        <v>0</v>
      </c>
      <c r="C49">
        <f>'Исходные данные'!F50</f>
        <v>1</v>
      </c>
      <c r="D49">
        <f>'Исходные данные'!G50</f>
        <v>0</v>
      </c>
      <c r="E49">
        <f>'Исходные данные'!H50</f>
        <v>0</v>
      </c>
      <c r="F49" t="str">
        <f>'Исходные данные'!I50</f>
        <v>ХАОС</v>
      </c>
      <c r="G49" s="4">
        <f t="shared" si="0"/>
        <v>24</v>
      </c>
    </row>
    <row r="50" spans="1:7" x14ac:dyDescent="0.2">
      <c r="A50" t="str">
        <f>'Исходные данные'!A51</f>
        <v>ts49</v>
      </c>
      <c r="B50">
        <f>'Исходные данные'!E51</f>
        <v>0</v>
      </c>
      <c r="C50">
        <f>'Исходные данные'!F51</f>
        <v>0</v>
      </c>
      <c r="D50">
        <f>'Исходные данные'!G51</f>
        <v>1</v>
      </c>
      <c r="E50">
        <f>'Исходные данные'!H51</f>
        <v>0</v>
      </c>
      <c r="F50" t="str">
        <f>'Исходные данные'!I51</f>
        <v>РОСТ</v>
      </c>
      <c r="G50" s="4">
        <f t="shared" si="0"/>
        <v>26</v>
      </c>
    </row>
    <row r="51" spans="1:7" x14ac:dyDescent="0.2">
      <c r="A51" t="str">
        <f>'Исходные данные'!A52</f>
        <v>ts50</v>
      </c>
      <c r="B51">
        <f>'Исходные данные'!E52</f>
        <v>0</v>
      </c>
      <c r="C51">
        <f>'Исходные данные'!F52</f>
        <v>1</v>
      </c>
      <c r="D51">
        <f>'Исходные данные'!G52</f>
        <v>0</v>
      </c>
      <c r="E51">
        <f>'Исходные данные'!H52</f>
        <v>0</v>
      </c>
      <c r="F51" t="str">
        <f>'Исходные данные'!I52</f>
        <v>ХАОС</v>
      </c>
      <c r="G51" s="4">
        <f t="shared" si="0"/>
        <v>24</v>
      </c>
    </row>
    <row r="52" spans="1:7" x14ac:dyDescent="0.2">
      <c r="A52" t="str">
        <f>'Исходные данные'!A53</f>
        <v>ts51</v>
      </c>
      <c r="B52">
        <f>'Исходные данные'!E53</f>
        <v>0</v>
      </c>
      <c r="C52">
        <f>'Исходные данные'!F53</f>
        <v>0</v>
      </c>
      <c r="D52">
        <f>'Исходные данные'!G53</f>
        <v>1</v>
      </c>
      <c r="E52">
        <f>'Исходные данные'!H53</f>
        <v>0</v>
      </c>
      <c r="F52" t="str">
        <f>'Исходные данные'!I53</f>
        <v>РОСТ</v>
      </c>
      <c r="G52" s="4">
        <f t="shared" si="0"/>
        <v>26</v>
      </c>
    </row>
    <row r="53" spans="1:7" x14ac:dyDescent="0.2">
      <c r="A53" t="str">
        <f>'Исходные данные'!A54</f>
        <v>ts52</v>
      </c>
      <c r="B53">
        <f>'Исходные данные'!E54</f>
        <v>0</v>
      </c>
      <c r="C53">
        <f>'Исходные данные'!F54</f>
        <v>0</v>
      </c>
      <c r="D53">
        <f>'Исходные данные'!G54</f>
        <v>0</v>
      </c>
      <c r="E53">
        <f>'Исходные данные'!H54</f>
        <v>1</v>
      </c>
      <c r="F53" t="str">
        <f>'Исходные данные'!I54</f>
        <v>ПАДЕНИЕ</v>
      </c>
      <c r="G53" s="4">
        <f t="shared" si="0"/>
        <v>16</v>
      </c>
    </row>
    <row r="54" spans="1:7" x14ac:dyDescent="0.2">
      <c r="A54" t="str">
        <f>'Исходные данные'!A55</f>
        <v>ts53</v>
      </c>
      <c r="B54">
        <f>'Исходные данные'!E55</f>
        <v>0</v>
      </c>
      <c r="C54">
        <f>'Исходные данные'!F55</f>
        <v>0</v>
      </c>
      <c r="D54">
        <f>'Исходные данные'!G55</f>
        <v>0</v>
      </c>
      <c r="E54">
        <f>'Исходные данные'!H55</f>
        <v>1</v>
      </c>
      <c r="F54" t="str">
        <f>'Исходные данные'!I55</f>
        <v>ПАДЕНИЕ</v>
      </c>
      <c r="G54" s="4">
        <f t="shared" si="0"/>
        <v>16</v>
      </c>
    </row>
    <row r="55" spans="1:7" x14ac:dyDescent="0.2">
      <c r="A55" t="str">
        <f>'Исходные данные'!A56</f>
        <v>ts54</v>
      </c>
      <c r="B55">
        <f>'Исходные данные'!E56</f>
        <v>0</v>
      </c>
      <c r="C55">
        <f>'Исходные данные'!F56</f>
        <v>0</v>
      </c>
      <c r="D55">
        <f>'Исходные данные'!G56</f>
        <v>0</v>
      </c>
      <c r="E55">
        <f>'Исходные данные'!H56</f>
        <v>1</v>
      </c>
      <c r="F55" t="str">
        <f>'Исходные данные'!I56</f>
        <v>ПАДЕНИЕ</v>
      </c>
      <c r="G55" s="4">
        <f t="shared" si="0"/>
        <v>16</v>
      </c>
    </row>
    <row r="56" spans="1:7" x14ac:dyDescent="0.2">
      <c r="A56" t="str">
        <f>'Исходные данные'!A57</f>
        <v>ts55</v>
      </c>
      <c r="B56">
        <f>'Исходные данные'!E57</f>
        <v>0</v>
      </c>
      <c r="C56">
        <f>'Исходные данные'!F57</f>
        <v>0</v>
      </c>
      <c r="D56">
        <f>'Исходные данные'!G57</f>
        <v>0</v>
      </c>
      <c r="E56">
        <f>'Исходные данные'!H57</f>
        <v>1</v>
      </c>
      <c r="F56" t="str">
        <f>'Исходные данные'!I57</f>
        <v>ПАДЕНИЕ</v>
      </c>
      <c r="G56" s="4">
        <f t="shared" si="0"/>
        <v>16</v>
      </c>
    </row>
    <row r="57" spans="1:7" x14ac:dyDescent="0.2">
      <c r="A57" t="str">
        <f>'Исходные данные'!A58</f>
        <v>ts56</v>
      </c>
      <c r="B57">
        <f>'Исходные данные'!E58</f>
        <v>0</v>
      </c>
      <c r="C57">
        <f>'Исходные данные'!F58</f>
        <v>1</v>
      </c>
      <c r="D57">
        <f>'Исходные данные'!G58</f>
        <v>0</v>
      </c>
      <c r="E57">
        <f>'Исходные данные'!H58</f>
        <v>0</v>
      </c>
      <c r="F57" t="str">
        <f>'Исходные данные'!I58</f>
        <v>ХАОС</v>
      </c>
      <c r="G57" s="4">
        <f t="shared" si="0"/>
        <v>24</v>
      </c>
    </row>
    <row r="58" spans="1:7" x14ac:dyDescent="0.2">
      <c r="A58" t="str">
        <f>'Исходные данные'!A59</f>
        <v>ts57</v>
      </c>
      <c r="B58">
        <f>'Исходные данные'!E59</f>
        <v>0</v>
      </c>
      <c r="C58">
        <f>'Исходные данные'!F59</f>
        <v>0</v>
      </c>
      <c r="D58">
        <f>'Исходные данные'!G59</f>
        <v>1</v>
      </c>
      <c r="E58">
        <f>'Исходные данные'!H59</f>
        <v>0</v>
      </c>
      <c r="F58" t="str">
        <f>'Исходные данные'!I59</f>
        <v>РОСТ</v>
      </c>
      <c r="G58" s="4">
        <f t="shared" si="0"/>
        <v>26</v>
      </c>
    </row>
    <row r="59" spans="1:7" x14ac:dyDescent="0.2">
      <c r="A59" t="str">
        <f>'Исходные данные'!A60</f>
        <v>ts58</v>
      </c>
      <c r="B59">
        <f>'Исходные данные'!E60</f>
        <v>0</v>
      </c>
      <c r="C59">
        <f>'Исходные данные'!F60</f>
        <v>1</v>
      </c>
      <c r="D59">
        <f>'Исходные данные'!G60</f>
        <v>0</v>
      </c>
      <c r="E59">
        <f>'Исходные данные'!H60</f>
        <v>0</v>
      </c>
      <c r="F59" t="str">
        <f>'Исходные данные'!I60</f>
        <v>ХАОС</v>
      </c>
      <c r="G59" s="4">
        <f t="shared" si="0"/>
        <v>24</v>
      </c>
    </row>
    <row r="60" spans="1:7" x14ac:dyDescent="0.2">
      <c r="A60" t="str">
        <f>'Исходные данные'!A61</f>
        <v>ts59</v>
      </c>
      <c r="B60">
        <f>'Исходные данные'!E61</f>
        <v>0</v>
      </c>
      <c r="C60">
        <f>'Исходные данные'!F61</f>
        <v>0</v>
      </c>
      <c r="D60">
        <f>'Исходные данные'!G61</f>
        <v>1</v>
      </c>
      <c r="E60">
        <f>'Исходные данные'!H61</f>
        <v>0</v>
      </c>
      <c r="F60" t="str">
        <f>'Исходные данные'!I61</f>
        <v>РОСТ</v>
      </c>
      <c r="G60" s="4">
        <f t="shared" si="0"/>
        <v>26</v>
      </c>
    </row>
    <row r="61" spans="1:7" x14ac:dyDescent="0.2">
      <c r="A61" t="str">
        <f>'Исходные данные'!A62</f>
        <v>ts60</v>
      </c>
      <c r="B61">
        <f>'Исходные данные'!E62</f>
        <v>0</v>
      </c>
      <c r="C61">
        <f>'Исходные данные'!F62</f>
        <v>1</v>
      </c>
      <c r="D61">
        <f>'Исходные данные'!G62</f>
        <v>0</v>
      </c>
      <c r="E61">
        <f>'Исходные данные'!H62</f>
        <v>0</v>
      </c>
      <c r="F61" t="str">
        <f>'Исходные данные'!I62</f>
        <v>ХАОС</v>
      </c>
      <c r="G61" s="4">
        <f t="shared" si="0"/>
        <v>24</v>
      </c>
    </row>
    <row r="62" spans="1:7" x14ac:dyDescent="0.2">
      <c r="A62" t="str">
        <f>'Исходные данные'!A63</f>
        <v>ts61</v>
      </c>
      <c r="B62">
        <f>'Исходные данные'!E63</f>
        <v>0</v>
      </c>
      <c r="C62">
        <f>'Исходные данные'!F63</f>
        <v>1</v>
      </c>
      <c r="D62">
        <f>'Исходные данные'!G63</f>
        <v>0</v>
      </c>
      <c r="E62">
        <f>'Исходные данные'!H63</f>
        <v>0</v>
      </c>
      <c r="F62" t="str">
        <f>'Исходные данные'!I63</f>
        <v>ХАОС</v>
      </c>
      <c r="G62" s="4">
        <f t="shared" si="0"/>
        <v>24</v>
      </c>
    </row>
    <row r="63" spans="1:7" x14ac:dyDescent="0.2">
      <c r="A63" t="str">
        <f>'Исходные данные'!A64</f>
        <v>ts62</v>
      </c>
      <c r="B63">
        <f>'Исходные данные'!E64</f>
        <v>0</v>
      </c>
      <c r="C63">
        <f>'Исходные данные'!F64</f>
        <v>1</v>
      </c>
      <c r="D63">
        <f>'Исходные данные'!G64</f>
        <v>0</v>
      </c>
      <c r="E63">
        <f>'Исходные данные'!H64</f>
        <v>0</v>
      </c>
      <c r="F63" t="str">
        <f>'Исходные данные'!I64</f>
        <v>ХАОС</v>
      </c>
      <c r="G63" s="4">
        <f t="shared" si="0"/>
        <v>24</v>
      </c>
    </row>
    <row r="64" spans="1:7" x14ac:dyDescent="0.2">
      <c r="A64" t="str">
        <f>'Исходные данные'!A65</f>
        <v>ts63</v>
      </c>
      <c r="B64">
        <f>'Исходные данные'!E65</f>
        <v>0</v>
      </c>
      <c r="C64">
        <f>'Исходные данные'!F65</f>
        <v>0</v>
      </c>
      <c r="D64">
        <f>'Исходные данные'!G65</f>
        <v>0</v>
      </c>
      <c r="E64">
        <f>'Исходные данные'!H65</f>
        <v>1</v>
      </c>
      <c r="F64" t="str">
        <f>'Исходные данные'!I65</f>
        <v>ПАДЕНИЕ</v>
      </c>
      <c r="G64" s="4">
        <f t="shared" si="0"/>
        <v>16</v>
      </c>
    </row>
    <row r="65" spans="1:7" x14ac:dyDescent="0.2">
      <c r="A65" t="str">
        <f>'Исходные данные'!A66</f>
        <v>ts64</v>
      </c>
      <c r="B65">
        <f>'Исходные данные'!E66</f>
        <v>0</v>
      </c>
      <c r="C65">
        <f>'Исходные данные'!F66</f>
        <v>0</v>
      </c>
      <c r="D65">
        <f>'Исходные данные'!G66</f>
        <v>1</v>
      </c>
      <c r="E65">
        <f>'Исходные данные'!H66</f>
        <v>0</v>
      </c>
      <c r="F65" t="str">
        <f>'Исходные данные'!I66</f>
        <v>РОСТ</v>
      </c>
      <c r="G65" s="4">
        <f t="shared" si="0"/>
        <v>26</v>
      </c>
    </row>
    <row r="66" spans="1:7" x14ac:dyDescent="0.2">
      <c r="A66" t="str">
        <f>'Исходные данные'!A67</f>
        <v>ts65</v>
      </c>
      <c r="B66">
        <f>'Исходные данные'!E67</f>
        <v>0</v>
      </c>
      <c r="C66">
        <f>'Исходные данные'!F67</f>
        <v>0</v>
      </c>
      <c r="D66">
        <f>'Исходные данные'!G67</f>
        <v>0</v>
      </c>
      <c r="E66">
        <f>'Исходные данные'!H67</f>
        <v>1</v>
      </c>
      <c r="F66" t="str">
        <f>'Исходные данные'!I67</f>
        <v>ПАДЕНИЕ</v>
      </c>
      <c r="G66" s="4">
        <f t="shared" si="0"/>
        <v>16</v>
      </c>
    </row>
    <row r="67" spans="1:7" x14ac:dyDescent="0.2">
      <c r="A67" t="str">
        <f>'Исходные данные'!A68</f>
        <v>ts66</v>
      </c>
      <c r="B67">
        <f>'Исходные данные'!E68</f>
        <v>0</v>
      </c>
      <c r="C67">
        <f>'Исходные данные'!F68</f>
        <v>0</v>
      </c>
      <c r="D67">
        <f>'Исходные данные'!G68</f>
        <v>1</v>
      </c>
      <c r="E67">
        <f>'Исходные данные'!H68</f>
        <v>0</v>
      </c>
      <c r="F67" t="str">
        <f>'Исходные данные'!I68</f>
        <v>РОСТ</v>
      </c>
      <c r="G67" s="4">
        <f t="shared" ref="G67:G92" si="1">B67*$B$93+C67*$C$93+D67*$D$93+E67*$E$93</f>
        <v>26</v>
      </c>
    </row>
    <row r="68" spans="1:7" x14ac:dyDescent="0.2">
      <c r="A68" t="str">
        <f>'Исходные данные'!A69</f>
        <v>ts67</v>
      </c>
      <c r="B68">
        <f>'Исходные данные'!E69</f>
        <v>0</v>
      </c>
      <c r="C68">
        <f>'Исходные данные'!F69</f>
        <v>0</v>
      </c>
      <c r="D68">
        <f>'Исходные данные'!G69</f>
        <v>1</v>
      </c>
      <c r="E68">
        <f>'Исходные данные'!H69</f>
        <v>0</v>
      </c>
      <c r="F68" t="str">
        <f>'Исходные данные'!I69</f>
        <v>РОСТ</v>
      </c>
      <c r="G68" s="4">
        <f t="shared" si="1"/>
        <v>26</v>
      </c>
    </row>
    <row r="69" spans="1:7" x14ac:dyDescent="0.2">
      <c r="A69" t="str">
        <f>'Исходные данные'!A70</f>
        <v>ts68</v>
      </c>
      <c r="B69">
        <f>'Исходные данные'!E70</f>
        <v>0</v>
      </c>
      <c r="C69">
        <f>'Исходные данные'!F70</f>
        <v>0</v>
      </c>
      <c r="D69">
        <f>'Исходные данные'!G70</f>
        <v>1</v>
      </c>
      <c r="E69">
        <f>'Исходные данные'!H70</f>
        <v>0</v>
      </c>
      <c r="F69" t="str">
        <f>'Исходные данные'!I70</f>
        <v>РОСТ</v>
      </c>
      <c r="G69" s="4">
        <f t="shared" si="1"/>
        <v>26</v>
      </c>
    </row>
    <row r="70" spans="1:7" x14ac:dyDescent="0.2">
      <c r="A70" t="str">
        <f>'Исходные данные'!A71</f>
        <v>ts69</v>
      </c>
      <c r="B70">
        <f>'Исходные данные'!E71</f>
        <v>0</v>
      </c>
      <c r="C70">
        <f>'Исходные данные'!F71</f>
        <v>0</v>
      </c>
      <c r="D70">
        <f>'Исходные данные'!G71</f>
        <v>0</v>
      </c>
      <c r="E70">
        <f>'Исходные данные'!H71</f>
        <v>1</v>
      </c>
      <c r="F70" t="str">
        <f>'Исходные данные'!I71</f>
        <v>ПАДЕНИЕ</v>
      </c>
      <c r="G70" s="4">
        <f t="shared" si="1"/>
        <v>16</v>
      </c>
    </row>
    <row r="71" spans="1:7" x14ac:dyDescent="0.2">
      <c r="A71" t="str">
        <f>'Исходные данные'!A72</f>
        <v>ts70</v>
      </c>
      <c r="B71">
        <f>'Исходные данные'!E72</f>
        <v>0</v>
      </c>
      <c r="C71">
        <f>'Исходные данные'!F72</f>
        <v>0</v>
      </c>
      <c r="D71">
        <f>'Исходные данные'!G72</f>
        <v>1</v>
      </c>
      <c r="E71">
        <f>'Исходные данные'!H72</f>
        <v>0</v>
      </c>
      <c r="F71" t="str">
        <f>'Исходные данные'!I72</f>
        <v>РОСТ</v>
      </c>
      <c r="G71" s="4">
        <f t="shared" si="1"/>
        <v>26</v>
      </c>
    </row>
    <row r="72" spans="1:7" x14ac:dyDescent="0.2">
      <c r="A72" t="str">
        <f>'Исходные данные'!A73</f>
        <v>ts71</v>
      </c>
      <c r="B72">
        <f>'Исходные данные'!E73</f>
        <v>0</v>
      </c>
      <c r="C72">
        <f>'Исходные данные'!F73</f>
        <v>1</v>
      </c>
      <c r="D72">
        <f>'Исходные данные'!G73</f>
        <v>0</v>
      </c>
      <c r="E72">
        <f>'Исходные данные'!H73</f>
        <v>0</v>
      </c>
      <c r="F72" t="str">
        <f>'Исходные данные'!I73</f>
        <v>ХАОС</v>
      </c>
      <c r="G72" s="4">
        <f t="shared" si="1"/>
        <v>24</v>
      </c>
    </row>
    <row r="73" spans="1:7" x14ac:dyDescent="0.2">
      <c r="A73" t="str">
        <f>'Исходные данные'!A74</f>
        <v>ts72</v>
      </c>
      <c r="B73">
        <f>'Исходные данные'!E74</f>
        <v>0</v>
      </c>
      <c r="C73">
        <f>'Исходные данные'!F74</f>
        <v>0</v>
      </c>
      <c r="D73">
        <f>'Исходные данные'!G74</f>
        <v>1</v>
      </c>
      <c r="E73">
        <f>'Исходные данные'!H74</f>
        <v>0</v>
      </c>
      <c r="F73" t="str">
        <f>'Исходные данные'!I74</f>
        <v>РОСТ</v>
      </c>
      <c r="G73" s="4">
        <f t="shared" si="1"/>
        <v>26</v>
      </c>
    </row>
    <row r="74" spans="1:7" x14ac:dyDescent="0.2">
      <c r="A74" t="str">
        <f>'Исходные данные'!A75</f>
        <v>ts73</v>
      </c>
      <c r="B74">
        <f>'Исходные данные'!E75</f>
        <v>1</v>
      </c>
      <c r="C74">
        <f>'Исходные данные'!F75</f>
        <v>0</v>
      </c>
      <c r="D74">
        <f>'Исходные данные'!G75</f>
        <v>0</v>
      </c>
      <c r="E74">
        <f>'Исходные данные'!H75</f>
        <v>0</v>
      </c>
      <c r="F74" t="str">
        <f>'Исходные данные'!I75</f>
        <v>КОЛЕБАНИЕ</v>
      </c>
      <c r="G74" s="4">
        <f t="shared" si="1"/>
        <v>25</v>
      </c>
    </row>
    <row r="75" spans="1:7" x14ac:dyDescent="0.2">
      <c r="A75" t="str">
        <f>'Исходные данные'!A76</f>
        <v>ts74</v>
      </c>
      <c r="B75">
        <f>'Исходные данные'!E76</f>
        <v>1</v>
      </c>
      <c r="C75">
        <f>'Исходные данные'!F76</f>
        <v>0</v>
      </c>
      <c r="D75">
        <f>'Исходные данные'!G76</f>
        <v>0</v>
      </c>
      <c r="E75">
        <f>'Исходные данные'!H76</f>
        <v>0</v>
      </c>
      <c r="F75" t="str">
        <f>'Исходные данные'!I76</f>
        <v>КОЛЕБАНИЕ</v>
      </c>
      <c r="G75" s="4">
        <f t="shared" si="1"/>
        <v>25</v>
      </c>
    </row>
    <row r="76" spans="1:7" x14ac:dyDescent="0.2">
      <c r="A76" t="str">
        <f>'Исходные данные'!A77</f>
        <v>ts75</v>
      </c>
      <c r="B76">
        <f>'Исходные данные'!E77</f>
        <v>0</v>
      </c>
      <c r="C76">
        <f>'Исходные данные'!F77</f>
        <v>0</v>
      </c>
      <c r="D76">
        <f>'Исходные данные'!G77</f>
        <v>1</v>
      </c>
      <c r="E76">
        <f>'Исходные данные'!H77</f>
        <v>0</v>
      </c>
      <c r="F76" t="str">
        <f>'Исходные данные'!I77</f>
        <v>РОСТ</v>
      </c>
      <c r="G76" s="4">
        <f t="shared" si="1"/>
        <v>26</v>
      </c>
    </row>
    <row r="77" spans="1:7" x14ac:dyDescent="0.2">
      <c r="A77" t="str">
        <f>'Исходные данные'!A78</f>
        <v>ts76</v>
      </c>
      <c r="B77">
        <f>'Исходные данные'!E78</f>
        <v>0</v>
      </c>
      <c r="C77">
        <f>'Исходные данные'!F78</f>
        <v>1</v>
      </c>
      <c r="D77">
        <f>'Исходные данные'!G78</f>
        <v>0</v>
      </c>
      <c r="E77">
        <f>'Исходные данные'!H78</f>
        <v>0</v>
      </c>
      <c r="F77" t="str">
        <f>'Исходные данные'!I78</f>
        <v>ХАОС</v>
      </c>
      <c r="G77" s="4">
        <f t="shared" si="1"/>
        <v>24</v>
      </c>
    </row>
    <row r="78" spans="1:7" x14ac:dyDescent="0.2">
      <c r="A78" t="str">
        <f>'Исходные данные'!A79</f>
        <v>ts77</v>
      </c>
      <c r="B78">
        <f>'Исходные данные'!E79</f>
        <v>0</v>
      </c>
      <c r="C78">
        <f>'Исходные данные'!F79</f>
        <v>0</v>
      </c>
      <c r="D78">
        <f>'Исходные данные'!G79</f>
        <v>1</v>
      </c>
      <c r="E78">
        <f>'Исходные данные'!H79</f>
        <v>0</v>
      </c>
      <c r="F78" t="str">
        <f>'Исходные данные'!I79</f>
        <v>РОСТ</v>
      </c>
      <c r="G78" s="4">
        <f t="shared" si="1"/>
        <v>26</v>
      </c>
    </row>
    <row r="79" spans="1:7" x14ac:dyDescent="0.2">
      <c r="A79" t="str">
        <f>'Исходные данные'!A80</f>
        <v>ts78</v>
      </c>
      <c r="B79">
        <f>'Исходные данные'!E80</f>
        <v>0</v>
      </c>
      <c r="C79">
        <f>'Исходные данные'!F80</f>
        <v>1</v>
      </c>
      <c r="D79">
        <f>'Исходные данные'!G80</f>
        <v>0</v>
      </c>
      <c r="E79">
        <f>'Исходные данные'!H80</f>
        <v>0</v>
      </c>
      <c r="F79" t="str">
        <f>'Исходные данные'!I80</f>
        <v>ХАОС</v>
      </c>
      <c r="G79" s="4">
        <f t="shared" si="1"/>
        <v>24</v>
      </c>
    </row>
    <row r="80" spans="1:7" x14ac:dyDescent="0.2">
      <c r="A80" t="str">
        <f>'Исходные данные'!A81</f>
        <v>ts79</v>
      </c>
      <c r="B80">
        <f>'Исходные данные'!E81</f>
        <v>0</v>
      </c>
      <c r="C80">
        <f>'Исходные данные'!F81</f>
        <v>0</v>
      </c>
      <c r="D80">
        <f>'Исходные данные'!G81</f>
        <v>1</v>
      </c>
      <c r="E80">
        <f>'Исходные данные'!H81</f>
        <v>0</v>
      </c>
      <c r="F80" t="str">
        <f>'Исходные данные'!I81</f>
        <v>РОСТ</v>
      </c>
      <c r="G80" s="4">
        <f t="shared" si="1"/>
        <v>26</v>
      </c>
    </row>
    <row r="81" spans="1:7" x14ac:dyDescent="0.2">
      <c r="A81" t="str">
        <f>'Исходные данные'!A82</f>
        <v>ts80</v>
      </c>
      <c r="B81">
        <f>'Исходные данные'!E82</f>
        <v>0</v>
      </c>
      <c r="C81">
        <f>'Исходные данные'!F82</f>
        <v>0</v>
      </c>
      <c r="D81">
        <f>'Исходные данные'!G82</f>
        <v>0</v>
      </c>
      <c r="E81">
        <f>'Исходные данные'!H82</f>
        <v>1</v>
      </c>
      <c r="F81" t="str">
        <f>'Исходные данные'!I82</f>
        <v>ПАДЕНИЕ</v>
      </c>
      <c r="G81" s="4">
        <f t="shared" si="1"/>
        <v>16</v>
      </c>
    </row>
    <row r="82" spans="1:7" x14ac:dyDescent="0.2">
      <c r="A82" t="str">
        <f>'Исходные данные'!A83</f>
        <v>ts81</v>
      </c>
      <c r="B82">
        <f>'Исходные данные'!E83</f>
        <v>0</v>
      </c>
      <c r="C82">
        <f>'Исходные данные'!F83</f>
        <v>1</v>
      </c>
      <c r="D82">
        <f>'Исходные данные'!G83</f>
        <v>0</v>
      </c>
      <c r="E82">
        <f>'Исходные данные'!H83</f>
        <v>0</v>
      </c>
      <c r="F82" t="str">
        <f>'Исходные данные'!I83</f>
        <v>ХАОС</v>
      </c>
      <c r="G82" s="4">
        <f t="shared" si="1"/>
        <v>24</v>
      </c>
    </row>
    <row r="83" spans="1:7" x14ac:dyDescent="0.2">
      <c r="A83" t="str">
        <f>'Исходные данные'!A84</f>
        <v>ts82</v>
      </c>
      <c r="B83">
        <f>'Исходные данные'!E84</f>
        <v>1</v>
      </c>
      <c r="C83">
        <f>'Исходные данные'!F84</f>
        <v>0</v>
      </c>
      <c r="D83">
        <f>'Исходные данные'!G84</f>
        <v>0</v>
      </c>
      <c r="E83">
        <f>'Исходные данные'!H84</f>
        <v>0</v>
      </c>
      <c r="F83" t="str">
        <f>'Исходные данные'!I84</f>
        <v>КОЛЕБАНИЕ</v>
      </c>
      <c r="G83" s="4">
        <f t="shared" si="1"/>
        <v>25</v>
      </c>
    </row>
    <row r="84" spans="1:7" x14ac:dyDescent="0.2">
      <c r="A84" t="str">
        <f>'Исходные данные'!A85</f>
        <v>ts83</v>
      </c>
      <c r="B84">
        <f>'Исходные данные'!E85</f>
        <v>0</v>
      </c>
      <c r="C84">
        <f>'Исходные данные'!F85</f>
        <v>0</v>
      </c>
      <c r="D84">
        <f>'Исходные данные'!G85</f>
        <v>1</v>
      </c>
      <c r="E84">
        <f>'Исходные данные'!H85</f>
        <v>0</v>
      </c>
      <c r="F84" t="str">
        <f>'Исходные данные'!I85</f>
        <v>РОСТ</v>
      </c>
      <c r="G84" s="4">
        <f t="shared" si="1"/>
        <v>26</v>
      </c>
    </row>
    <row r="85" spans="1:7" x14ac:dyDescent="0.2">
      <c r="A85" t="str">
        <f>'Исходные данные'!A86</f>
        <v>ts84</v>
      </c>
      <c r="B85">
        <f>'Исходные данные'!E86</f>
        <v>0</v>
      </c>
      <c r="C85">
        <f>'Исходные данные'!F86</f>
        <v>0</v>
      </c>
      <c r="D85">
        <f>'Исходные данные'!G86</f>
        <v>1</v>
      </c>
      <c r="E85">
        <f>'Исходные данные'!H86</f>
        <v>0</v>
      </c>
      <c r="F85" t="str">
        <f>'Исходные данные'!I86</f>
        <v>РОСТ</v>
      </c>
      <c r="G85" s="4">
        <f t="shared" si="1"/>
        <v>26</v>
      </c>
    </row>
    <row r="86" spans="1:7" x14ac:dyDescent="0.2">
      <c r="A86" t="str">
        <f>'Исходные данные'!A87</f>
        <v>ts85</v>
      </c>
      <c r="B86">
        <f>'Исходные данные'!E87</f>
        <v>0</v>
      </c>
      <c r="C86">
        <f>'Исходные данные'!F87</f>
        <v>0</v>
      </c>
      <c r="D86">
        <f>'Исходные данные'!G87</f>
        <v>1</v>
      </c>
      <c r="E86">
        <f>'Исходные данные'!H87</f>
        <v>0</v>
      </c>
      <c r="F86" t="str">
        <f>'Исходные данные'!I87</f>
        <v>РОСТ</v>
      </c>
      <c r="G86" s="4">
        <f t="shared" si="1"/>
        <v>26</v>
      </c>
    </row>
    <row r="87" spans="1:7" x14ac:dyDescent="0.2">
      <c r="A87" t="str">
        <f>'Исходные данные'!A88</f>
        <v>ts86</v>
      </c>
      <c r="B87">
        <f>'Исходные данные'!E88</f>
        <v>0</v>
      </c>
      <c r="C87">
        <f>'Исходные данные'!F88</f>
        <v>1</v>
      </c>
      <c r="D87">
        <f>'Исходные данные'!G88</f>
        <v>0</v>
      </c>
      <c r="E87">
        <f>'Исходные данные'!H88</f>
        <v>0</v>
      </c>
      <c r="F87" t="str">
        <f>'Исходные данные'!I88</f>
        <v>ХАОС</v>
      </c>
      <c r="G87" s="4">
        <f t="shared" si="1"/>
        <v>24</v>
      </c>
    </row>
    <row r="88" spans="1:7" x14ac:dyDescent="0.2">
      <c r="A88" t="str">
        <f>'Исходные данные'!A89</f>
        <v>ts87</v>
      </c>
      <c r="B88">
        <f>'Исходные данные'!E89</f>
        <v>0</v>
      </c>
      <c r="C88">
        <f>'Исходные данные'!F89</f>
        <v>0</v>
      </c>
      <c r="D88">
        <f>'Исходные данные'!G89</f>
        <v>1</v>
      </c>
      <c r="E88">
        <f>'Исходные данные'!H89</f>
        <v>0</v>
      </c>
      <c r="F88" t="str">
        <f>'Исходные данные'!I89</f>
        <v>РОСТ</v>
      </c>
      <c r="G88" s="4">
        <f t="shared" si="1"/>
        <v>26</v>
      </c>
    </row>
    <row r="89" spans="1:7" x14ac:dyDescent="0.2">
      <c r="A89" t="str">
        <f>'Исходные данные'!A90</f>
        <v>ts88</v>
      </c>
      <c r="B89">
        <f>'Исходные данные'!E90</f>
        <v>0</v>
      </c>
      <c r="C89">
        <f>'Исходные данные'!F90</f>
        <v>0</v>
      </c>
      <c r="D89">
        <f>'Исходные данные'!G90</f>
        <v>0</v>
      </c>
      <c r="E89">
        <f>'Исходные данные'!H90</f>
        <v>1</v>
      </c>
      <c r="F89" t="str">
        <f>'Исходные данные'!I90</f>
        <v>ПАДЕНИЕ</v>
      </c>
      <c r="G89" s="4">
        <f t="shared" si="1"/>
        <v>16</v>
      </c>
    </row>
    <row r="90" spans="1:7" x14ac:dyDescent="0.2">
      <c r="A90" t="str">
        <f>'Исходные данные'!A91</f>
        <v>ts89</v>
      </c>
      <c r="B90">
        <f>'Исходные данные'!E91</f>
        <v>0</v>
      </c>
      <c r="C90">
        <f>'Исходные данные'!F91</f>
        <v>0</v>
      </c>
      <c r="D90">
        <f>'Исходные данные'!G91</f>
        <v>1</v>
      </c>
      <c r="E90">
        <f>'Исходные данные'!H91</f>
        <v>0</v>
      </c>
      <c r="F90" t="str">
        <f>'Исходные данные'!I91</f>
        <v>РОСТ</v>
      </c>
      <c r="G90" s="4">
        <f t="shared" si="1"/>
        <v>26</v>
      </c>
    </row>
    <row r="91" spans="1:7" x14ac:dyDescent="0.2">
      <c r="A91" t="str">
        <f>'Исходные данные'!A92</f>
        <v>ts90</v>
      </c>
      <c r="B91">
        <f>'Исходные данные'!E92</f>
        <v>0</v>
      </c>
      <c r="C91">
        <f>'Исходные данные'!F92</f>
        <v>0</v>
      </c>
      <c r="D91">
        <f>'Исходные данные'!G92</f>
        <v>1</v>
      </c>
      <c r="E91">
        <f>'Исходные данные'!H92</f>
        <v>0</v>
      </c>
      <c r="F91" t="str">
        <f>'Исходные данные'!I92</f>
        <v>РОСТ</v>
      </c>
      <c r="G91" s="4">
        <f t="shared" si="1"/>
        <v>26</v>
      </c>
    </row>
    <row r="92" spans="1:7" x14ac:dyDescent="0.2">
      <c r="A92" t="str">
        <f>'Исходные данные'!A93</f>
        <v>ts91</v>
      </c>
      <c r="B92">
        <f>'Исходные данные'!E93</f>
        <v>0</v>
      </c>
      <c r="C92">
        <f>'Исходные данные'!F93</f>
        <v>0</v>
      </c>
      <c r="D92">
        <f>'Исходные данные'!G93</f>
        <v>1</v>
      </c>
      <c r="E92">
        <f>'Исходные данные'!H93</f>
        <v>0</v>
      </c>
      <c r="F92" t="str">
        <f>'Исходные данные'!I93</f>
        <v>РОСТ</v>
      </c>
      <c r="G92" s="4">
        <f t="shared" si="1"/>
        <v>26</v>
      </c>
    </row>
    <row r="93" spans="1:7" x14ac:dyDescent="0.2">
      <c r="A93" t="s">
        <v>113</v>
      </c>
      <c r="B93">
        <f>SUM(B2:B92)</f>
        <v>25</v>
      </c>
      <c r="C93">
        <f t="shared" ref="C93:E93" si="2">SUM(C2:C92)</f>
        <v>24</v>
      </c>
      <c r="D93">
        <f t="shared" si="2"/>
        <v>26</v>
      </c>
      <c r="E93">
        <f t="shared" si="2"/>
        <v>16</v>
      </c>
    </row>
    <row r="94" spans="1:7" ht="25.5" x14ac:dyDescent="0.2">
      <c r="B94" t="str">
        <f>B1</f>
        <v>КОЛЕБАНИЕ</v>
      </c>
      <c r="C94" t="str">
        <f t="shared" ref="C94:E94" si="3">C1</f>
        <v>ХАОС</v>
      </c>
      <c r="D94" t="str">
        <f t="shared" si="3"/>
        <v>РОСТ</v>
      </c>
      <c r="E94" t="str">
        <f t="shared" si="3"/>
        <v>ПАДЕНИЕ</v>
      </c>
    </row>
  </sheetData>
  <conditionalFormatting sqref="B2:E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85" zoomScaleNormal="85" workbookViewId="0">
      <selection activeCell="L2" sqref="L2"/>
    </sheetView>
  </sheetViews>
  <sheetFormatPr defaultRowHeight="12.75" x14ac:dyDescent="0.2"/>
  <cols>
    <col min="5" max="5" width="10.5703125" customWidth="1"/>
    <col min="6" max="6" width="17.7109375" style="4" customWidth="1"/>
    <col min="7" max="11" width="12.28515625" bestFit="1" customWidth="1"/>
  </cols>
  <sheetData>
    <row r="1" spans="1:16" ht="61.5" customHeight="1" x14ac:dyDescent="0.2">
      <c r="A1" t="str">
        <f>'Исходные данные'!A1</f>
        <v>Ts(N)</v>
      </c>
      <c r="B1" t="str">
        <f>'Исходные данные'!OLE_LINK1</f>
        <v>K</v>
      </c>
      <c r="C1" t="str">
        <f>'Исходные данные'!C1</f>
        <v>Интервал данных</v>
      </c>
      <c r="D1" t="str">
        <f>'Исходные данные'!D1</f>
        <v>N</v>
      </c>
      <c r="E1" t="str">
        <f>'Исходные данные'!OLE_LINK3</f>
        <v>Общая тенденция</v>
      </c>
      <c r="F1" s="6" t="s">
        <v>115</v>
      </c>
      <c r="G1" t="str">
        <f>A1</f>
        <v>Ts(N)</v>
      </c>
      <c r="H1" s="4" t="str">
        <f t="shared" ref="H1:K1" si="0">B1</f>
        <v>K</v>
      </c>
      <c r="I1" s="4" t="str">
        <f t="shared" si="0"/>
        <v>Интервал данных</v>
      </c>
      <c r="J1" s="4" t="str">
        <f t="shared" si="0"/>
        <v>N</v>
      </c>
      <c r="K1" s="4" t="str">
        <f t="shared" si="0"/>
        <v>Общая тенденция</v>
      </c>
      <c r="L1" s="4" t="s">
        <v>125</v>
      </c>
      <c r="M1" s="4" t="s">
        <v>128</v>
      </c>
      <c r="N1" t="s">
        <v>129</v>
      </c>
      <c r="O1" t="s">
        <v>130</v>
      </c>
      <c r="P1" t="s">
        <v>131</v>
      </c>
    </row>
    <row r="2" spans="1:16" x14ac:dyDescent="0.2">
      <c r="A2" t="str">
        <f>'Исходные данные'!A3</f>
        <v>ts1</v>
      </c>
      <c r="B2">
        <f>'Исходные данные'!B3</f>
        <v>30</v>
      </c>
      <c r="C2">
        <f>'Интервал данных'!D2</f>
        <v>1</v>
      </c>
      <c r="D2">
        <f>'Исходные данные'!D3</f>
        <v>212</v>
      </c>
      <c r="E2">
        <f>ОбщаяТенденция!G2</f>
        <v>25</v>
      </c>
      <c r="G2" t="str">
        <f>A2</f>
        <v>ts1</v>
      </c>
      <c r="H2" s="7">
        <f>B2/$B$93</f>
        <v>0.16666666666666666</v>
      </c>
      <c r="I2" s="7">
        <f>C2/$C$93</f>
        <v>2.7777777777777779E-3</v>
      </c>
      <c r="J2" s="7">
        <f>D2/$D$93</f>
        <v>0.23322332233223322</v>
      </c>
      <c r="K2" s="7">
        <f>E2/$E$93</f>
        <v>0.96153846153846156</v>
      </c>
      <c r="L2">
        <f>'Результаты кластеризации'!D2</f>
        <v>1</v>
      </c>
      <c r="M2">
        <f>'Результаты кластеризации'!J2</f>
        <v>4</v>
      </c>
      <c r="N2">
        <f>'Результаты кластеризации'!R2</f>
        <v>1</v>
      </c>
      <c r="O2">
        <f>'Результаты кластеризации'!AB2</f>
        <v>1</v>
      </c>
      <c r="P2">
        <f>'Результаты кластеризации'!AT2</f>
        <v>1</v>
      </c>
    </row>
    <row r="3" spans="1:16" x14ac:dyDescent="0.2">
      <c r="A3" t="str">
        <f>'Исходные данные'!A4</f>
        <v>ts2</v>
      </c>
      <c r="B3">
        <f>'Исходные данные'!B4</f>
        <v>90</v>
      </c>
      <c r="C3">
        <f>'Интервал данных'!D3</f>
        <v>1</v>
      </c>
      <c r="D3">
        <f>'Исходные данные'!D4</f>
        <v>518</v>
      </c>
      <c r="E3" s="4">
        <f>ОбщаяТенденция!G3</f>
        <v>25</v>
      </c>
      <c r="G3" s="4" t="str">
        <f t="shared" ref="G3:G66" si="1">A3</f>
        <v>ts2</v>
      </c>
      <c r="H3" s="7">
        <f t="shared" ref="H3:H66" si="2">B3/$B$93</f>
        <v>0.5</v>
      </c>
      <c r="I3" s="7">
        <f t="shared" ref="I3:I66" si="3">C3/$C$93</f>
        <v>2.7777777777777779E-3</v>
      </c>
      <c r="J3" s="7">
        <f t="shared" ref="J3:J66" si="4">D3/$D$93</f>
        <v>0.56985698569856991</v>
      </c>
      <c r="K3" s="7">
        <f t="shared" ref="K3:K66" si="5">E3/$E$93</f>
        <v>0.96153846153846156</v>
      </c>
      <c r="L3" s="4">
        <f>'Результаты кластеризации'!D3</f>
        <v>2</v>
      </c>
      <c r="M3" s="4">
        <f>'Результаты кластеризации'!J3</f>
        <v>1</v>
      </c>
      <c r="N3" s="4">
        <f>'Результаты кластеризации'!R3</f>
        <v>2</v>
      </c>
      <c r="O3" s="4">
        <f>'Результаты кластеризации'!AB3</f>
        <v>2</v>
      </c>
      <c r="P3" s="4">
        <f>'Результаты кластеризации'!AT3</f>
        <v>2</v>
      </c>
    </row>
    <row r="4" spans="1:16" x14ac:dyDescent="0.2">
      <c r="A4" t="str">
        <f>'Исходные данные'!A5</f>
        <v>ts3</v>
      </c>
      <c r="B4">
        <f>'Исходные данные'!B5</f>
        <v>90</v>
      </c>
      <c r="C4">
        <f>'Интервал данных'!D4</f>
        <v>1</v>
      </c>
      <c r="D4">
        <f>'Исходные данные'!D5</f>
        <v>518</v>
      </c>
      <c r="E4" s="4">
        <f>ОбщаяТенденция!G4</f>
        <v>25</v>
      </c>
      <c r="G4" s="4" t="str">
        <f t="shared" si="1"/>
        <v>ts3</v>
      </c>
      <c r="H4" s="7">
        <f t="shared" si="2"/>
        <v>0.5</v>
      </c>
      <c r="I4" s="7">
        <f t="shared" si="3"/>
        <v>2.7777777777777779E-3</v>
      </c>
      <c r="J4" s="7">
        <f t="shared" si="4"/>
        <v>0.56985698569856991</v>
      </c>
      <c r="K4" s="7">
        <f t="shared" si="5"/>
        <v>0.96153846153846156</v>
      </c>
      <c r="L4" s="4">
        <f>'Результаты кластеризации'!D4</f>
        <v>1</v>
      </c>
      <c r="M4" s="4">
        <f>'Результаты кластеризации'!J4</f>
        <v>4</v>
      </c>
      <c r="N4" s="4">
        <f>'Результаты кластеризации'!R4</f>
        <v>4</v>
      </c>
      <c r="O4" s="4">
        <f>'Результаты кластеризации'!AB4</f>
        <v>6</v>
      </c>
      <c r="P4" s="4">
        <f>'Результаты кластеризации'!AT4</f>
        <v>16</v>
      </c>
    </row>
    <row r="5" spans="1:16" x14ac:dyDescent="0.2">
      <c r="A5" t="str">
        <f>'Исходные данные'!A6</f>
        <v>ts4</v>
      </c>
      <c r="B5">
        <f>'Исходные данные'!B6</f>
        <v>90</v>
      </c>
      <c r="C5">
        <f>'Интервал данных'!D5</f>
        <v>1</v>
      </c>
      <c r="D5">
        <f>'Исходные данные'!D6</f>
        <v>518</v>
      </c>
      <c r="E5" s="4">
        <f>ОбщаяТенденция!G5</f>
        <v>25</v>
      </c>
      <c r="G5" s="4" t="str">
        <f t="shared" si="1"/>
        <v>ts4</v>
      </c>
      <c r="H5" s="7">
        <f t="shared" si="2"/>
        <v>0.5</v>
      </c>
      <c r="I5" s="7">
        <f t="shared" si="3"/>
        <v>2.7777777777777779E-3</v>
      </c>
      <c r="J5" s="7">
        <f t="shared" si="4"/>
        <v>0.56985698569856991</v>
      </c>
      <c r="K5" s="7">
        <f t="shared" si="5"/>
        <v>0.96153846153846156</v>
      </c>
      <c r="L5" s="4">
        <f>'Результаты кластеризации'!D5</f>
        <v>1</v>
      </c>
      <c r="M5" s="4">
        <f>'Результаты кластеризации'!J5</f>
        <v>4</v>
      </c>
      <c r="N5" s="4">
        <f>'Результаты кластеризации'!R5</f>
        <v>4</v>
      </c>
      <c r="O5" s="4">
        <f>'Результаты кластеризации'!AB5</f>
        <v>6</v>
      </c>
      <c r="P5" s="4">
        <f>'Результаты кластеризации'!AT5</f>
        <v>16</v>
      </c>
    </row>
    <row r="6" spans="1:16" x14ac:dyDescent="0.2">
      <c r="A6" t="str">
        <f>'Исходные данные'!A7</f>
        <v>ts5</v>
      </c>
      <c r="B6">
        <f>'Исходные данные'!B7</f>
        <v>90</v>
      </c>
      <c r="C6">
        <f>'Интервал данных'!D6</f>
        <v>1</v>
      </c>
      <c r="D6">
        <f>'Исходные данные'!D7</f>
        <v>518</v>
      </c>
      <c r="E6" s="4">
        <f>ОбщаяТенденция!G6</f>
        <v>25</v>
      </c>
      <c r="G6" s="4" t="str">
        <f t="shared" si="1"/>
        <v>ts5</v>
      </c>
      <c r="H6" s="7">
        <f t="shared" si="2"/>
        <v>0.5</v>
      </c>
      <c r="I6" s="7">
        <f t="shared" si="3"/>
        <v>2.7777777777777779E-3</v>
      </c>
      <c r="J6" s="7">
        <f t="shared" si="4"/>
        <v>0.56985698569856991</v>
      </c>
      <c r="K6" s="7">
        <f t="shared" si="5"/>
        <v>0.96153846153846156</v>
      </c>
      <c r="L6" s="4">
        <f>'Результаты кластеризации'!D6</f>
        <v>1</v>
      </c>
      <c r="M6" s="4">
        <f>'Результаты кластеризации'!J6</f>
        <v>3</v>
      </c>
      <c r="N6" s="4">
        <f>'Результаты кластеризации'!R6</f>
        <v>6</v>
      </c>
      <c r="O6" s="4">
        <f>'Результаты кластеризации'!AB6</f>
        <v>8</v>
      </c>
      <c r="P6" s="4">
        <f>'Результаты кластеризации'!AT6</f>
        <v>15</v>
      </c>
    </row>
    <row r="7" spans="1:16" x14ac:dyDescent="0.2">
      <c r="A7" t="str">
        <f>'Исходные данные'!A8</f>
        <v>ts6</v>
      </c>
      <c r="B7">
        <f>'Исходные данные'!B8</f>
        <v>90</v>
      </c>
      <c r="C7">
        <f>'Интервал данных'!D7</f>
        <v>1</v>
      </c>
      <c r="D7">
        <f>'Исходные данные'!D8</f>
        <v>518</v>
      </c>
      <c r="E7" s="4">
        <f>ОбщаяТенденция!G7</f>
        <v>24</v>
      </c>
      <c r="G7" s="4" t="str">
        <f t="shared" si="1"/>
        <v>ts6</v>
      </c>
      <c r="H7" s="7">
        <f t="shared" si="2"/>
        <v>0.5</v>
      </c>
      <c r="I7" s="7">
        <f t="shared" si="3"/>
        <v>2.7777777777777779E-3</v>
      </c>
      <c r="J7" s="7">
        <f t="shared" si="4"/>
        <v>0.56985698569856991</v>
      </c>
      <c r="K7" s="7">
        <f t="shared" si="5"/>
        <v>0.92307692307692313</v>
      </c>
      <c r="L7" s="4">
        <f>'Результаты кластеризации'!D7</f>
        <v>1</v>
      </c>
      <c r="M7" s="4">
        <f>'Результаты кластеризации'!J7</f>
        <v>3</v>
      </c>
      <c r="N7" s="4">
        <f>'Результаты кластеризации'!R7</f>
        <v>6</v>
      </c>
      <c r="O7" s="4">
        <f>'Результаты кластеризации'!AB7</f>
        <v>8</v>
      </c>
      <c r="P7" s="4">
        <f>'Результаты кластеризации'!AT7</f>
        <v>15</v>
      </c>
    </row>
    <row r="8" spans="1:16" x14ac:dyDescent="0.2">
      <c r="A8" t="str">
        <f>'Исходные данные'!A9</f>
        <v>ts7</v>
      </c>
      <c r="B8">
        <f>'Исходные данные'!B9</f>
        <v>90</v>
      </c>
      <c r="C8">
        <f>'Интервал данных'!D8</f>
        <v>1</v>
      </c>
      <c r="D8">
        <f>'Исходные данные'!D9</f>
        <v>518</v>
      </c>
      <c r="E8" s="4">
        <f>ОбщаяТенденция!G8</f>
        <v>24</v>
      </c>
      <c r="G8" s="4" t="str">
        <f t="shared" si="1"/>
        <v>ts7</v>
      </c>
      <c r="H8" s="7">
        <f t="shared" si="2"/>
        <v>0.5</v>
      </c>
      <c r="I8" s="7">
        <f t="shared" si="3"/>
        <v>2.7777777777777779E-3</v>
      </c>
      <c r="J8" s="7">
        <f t="shared" si="4"/>
        <v>0.56985698569856991</v>
      </c>
      <c r="K8" s="7">
        <f t="shared" si="5"/>
        <v>0.92307692307692313</v>
      </c>
      <c r="L8" s="4">
        <f>'Результаты кластеризации'!D8</f>
        <v>1</v>
      </c>
      <c r="M8" s="4">
        <f>'Результаты кластеризации'!J8</f>
        <v>3</v>
      </c>
      <c r="N8" s="4">
        <f>'Результаты кластеризации'!R8</f>
        <v>6</v>
      </c>
      <c r="O8" s="4">
        <f>'Результаты кластеризации'!AB8</f>
        <v>8</v>
      </c>
      <c r="P8" s="4">
        <f>'Результаты кластеризации'!AT8</f>
        <v>15</v>
      </c>
    </row>
    <row r="9" spans="1:16" x14ac:dyDescent="0.2">
      <c r="A9" t="str">
        <f>'Исходные данные'!A10</f>
        <v>ts8</v>
      </c>
      <c r="B9">
        <f>'Исходные данные'!B10</f>
        <v>90</v>
      </c>
      <c r="C9">
        <f>'Интервал данных'!D9</f>
        <v>1</v>
      </c>
      <c r="D9">
        <f>'Исходные данные'!D10</f>
        <v>518</v>
      </c>
      <c r="E9" s="4">
        <f>ОбщаяТенденция!G9</f>
        <v>25</v>
      </c>
      <c r="G9" s="4" t="str">
        <f t="shared" si="1"/>
        <v>ts8</v>
      </c>
      <c r="H9" s="7">
        <f t="shared" si="2"/>
        <v>0.5</v>
      </c>
      <c r="I9" s="7">
        <f t="shared" si="3"/>
        <v>2.7777777777777779E-3</v>
      </c>
      <c r="J9" s="7">
        <f t="shared" si="4"/>
        <v>0.56985698569856991</v>
      </c>
      <c r="K9" s="7">
        <f t="shared" si="5"/>
        <v>0.96153846153846156</v>
      </c>
      <c r="L9" s="4">
        <f>'Результаты кластеризации'!D9</f>
        <v>1</v>
      </c>
      <c r="M9" s="4">
        <f>'Результаты кластеризации'!J9</f>
        <v>3</v>
      </c>
      <c r="N9" s="4">
        <f>'Результаты кластеризации'!R9</f>
        <v>6</v>
      </c>
      <c r="O9" s="4">
        <f>'Результаты кластеризации'!AB9</f>
        <v>8</v>
      </c>
      <c r="P9" s="4">
        <f>'Результаты кластеризации'!AT9</f>
        <v>15</v>
      </c>
    </row>
    <row r="10" spans="1:16" x14ac:dyDescent="0.2">
      <c r="A10" t="str">
        <f>'Исходные данные'!A11</f>
        <v>ts9</v>
      </c>
      <c r="B10">
        <f>'Исходные данные'!B11</f>
        <v>90</v>
      </c>
      <c r="C10">
        <f>'Интервал данных'!D10</f>
        <v>1</v>
      </c>
      <c r="D10">
        <f>'Исходные данные'!D11</f>
        <v>518</v>
      </c>
      <c r="E10" s="4">
        <f>ОбщаяТенденция!G10</f>
        <v>24</v>
      </c>
      <c r="G10" s="4" t="str">
        <f t="shared" si="1"/>
        <v>ts9</v>
      </c>
      <c r="H10" s="7">
        <f t="shared" si="2"/>
        <v>0.5</v>
      </c>
      <c r="I10" s="7">
        <f t="shared" si="3"/>
        <v>2.7777777777777779E-3</v>
      </c>
      <c r="J10" s="7">
        <f t="shared" si="4"/>
        <v>0.56985698569856991</v>
      </c>
      <c r="K10" s="7">
        <f t="shared" si="5"/>
        <v>0.92307692307692313</v>
      </c>
      <c r="L10" s="4">
        <f>'Результаты кластеризации'!D10</f>
        <v>2</v>
      </c>
      <c r="M10" s="4">
        <f>'Результаты кластеризации'!J10</f>
        <v>2</v>
      </c>
      <c r="N10" s="4">
        <f>'Результаты кластеризации'!R10</f>
        <v>3</v>
      </c>
      <c r="O10" s="4">
        <f>'Результаты кластеризации'!AB10</f>
        <v>5</v>
      </c>
      <c r="P10" s="4">
        <f>'Результаты кластеризации'!AT10</f>
        <v>14</v>
      </c>
    </row>
    <row r="11" spans="1:16" x14ac:dyDescent="0.2">
      <c r="A11" t="str">
        <f>'Исходные данные'!A12</f>
        <v>ts10</v>
      </c>
      <c r="B11">
        <f>'Исходные данные'!B12</f>
        <v>180</v>
      </c>
      <c r="C11">
        <f>'Интервал данных'!D11</f>
        <v>1</v>
      </c>
      <c r="D11">
        <f>'Исходные данные'!D12</f>
        <v>909</v>
      </c>
      <c r="E11" s="4">
        <f>ОбщаяТенденция!G11</f>
        <v>25</v>
      </c>
      <c r="G11" s="4" t="str">
        <f t="shared" si="1"/>
        <v>ts10</v>
      </c>
      <c r="H11" s="7">
        <f t="shared" si="2"/>
        <v>1</v>
      </c>
      <c r="I11" s="7">
        <f t="shared" si="3"/>
        <v>2.7777777777777779E-3</v>
      </c>
      <c r="J11" s="7">
        <f t="shared" si="4"/>
        <v>1</v>
      </c>
      <c r="K11" s="7">
        <f t="shared" si="5"/>
        <v>0.96153846153846156</v>
      </c>
      <c r="L11" s="4">
        <f>'Результаты кластеризации'!D11</f>
        <v>2</v>
      </c>
      <c r="M11" s="4">
        <f>'Результаты кластеризации'!J11</f>
        <v>2</v>
      </c>
      <c r="N11" s="4">
        <f>'Результаты кластеризации'!R11</f>
        <v>3</v>
      </c>
      <c r="O11" s="4">
        <f>'Результаты кластеризации'!AB11</f>
        <v>5</v>
      </c>
      <c r="P11" s="4">
        <f>'Результаты кластеризации'!AT11</f>
        <v>14</v>
      </c>
    </row>
    <row r="12" spans="1:16" x14ac:dyDescent="0.2">
      <c r="A12" t="str">
        <f>'Исходные данные'!A13</f>
        <v>ts11</v>
      </c>
      <c r="B12">
        <f>'Исходные данные'!B13</f>
        <v>180</v>
      </c>
      <c r="C12">
        <f>'Интервал данных'!D12</f>
        <v>1</v>
      </c>
      <c r="D12">
        <f>'Исходные данные'!D13</f>
        <v>909</v>
      </c>
      <c r="E12" s="4">
        <f>ОбщаяТенденция!G12</f>
        <v>25</v>
      </c>
      <c r="G12" s="4" t="str">
        <f t="shared" si="1"/>
        <v>ts11</v>
      </c>
      <c r="H12" s="7">
        <f t="shared" si="2"/>
        <v>1</v>
      </c>
      <c r="I12" s="7">
        <f t="shared" si="3"/>
        <v>2.7777777777777779E-3</v>
      </c>
      <c r="J12" s="7">
        <f t="shared" si="4"/>
        <v>1</v>
      </c>
      <c r="K12" s="7">
        <f t="shared" si="5"/>
        <v>0.96153846153846156</v>
      </c>
      <c r="L12" s="4">
        <f>'Результаты кластеризации'!D12</f>
        <v>2</v>
      </c>
      <c r="M12" s="4">
        <f>'Результаты кластеризации'!J12</f>
        <v>2</v>
      </c>
      <c r="N12" s="4">
        <f>'Результаты кластеризации'!R12</f>
        <v>3</v>
      </c>
      <c r="O12" s="4">
        <f>'Результаты кластеризации'!AB12</f>
        <v>5</v>
      </c>
      <c r="P12" s="4">
        <f>'Результаты кластеризации'!AT12</f>
        <v>14</v>
      </c>
    </row>
    <row r="13" spans="1:16" x14ac:dyDescent="0.2">
      <c r="A13" t="str">
        <f>'Исходные данные'!A14</f>
        <v>ts12</v>
      </c>
      <c r="B13">
        <f>'Исходные данные'!B14</f>
        <v>4</v>
      </c>
      <c r="C13">
        <f>'Интервал данных'!D13</f>
        <v>30</v>
      </c>
      <c r="D13">
        <f>'Исходные данные'!D14</f>
        <v>16</v>
      </c>
      <c r="E13" s="4">
        <f>ОбщаяТенденция!G13</f>
        <v>26</v>
      </c>
      <c r="G13" s="4" t="str">
        <f t="shared" si="1"/>
        <v>ts12</v>
      </c>
      <c r="H13" s="7">
        <f t="shared" si="2"/>
        <v>2.2222222222222223E-2</v>
      </c>
      <c r="I13" s="7">
        <f t="shared" si="3"/>
        <v>8.3333333333333329E-2</v>
      </c>
      <c r="J13" s="7">
        <f t="shared" si="4"/>
        <v>1.7601760176017601E-2</v>
      </c>
      <c r="K13" s="7">
        <f t="shared" si="5"/>
        <v>1</v>
      </c>
      <c r="L13" s="4">
        <f>'Результаты кластеризации'!D13</f>
        <v>1</v>
      </c>
      <c r="M13" s="4">
        <f>'Результаты кластеризации'!J13</f>
        <v>3</v>
      </c>
      <c r="N13" s="4">
        <f>'Результаты кластеризации'!R13</f>
        <v>5</v>
      </c>
      <c r="O13" s="4">
        <f>'Результаты кластеризации'!AB13</f>
        <v>7</v>
      </c>
      <c r="P13" s="4">
        <f>'Результаты кластеризации'!AT13</f>
        <v>13</v>
      </c>
    </row>
    <row r="14" spans="1:16" x14ac:dyDescent="0.2">
      <c r="A14" t="str">
        <f>'Исходные данные'!A15</f>
        <v>ts13</v>
      </c>
      <c r="B14">
        <f>'Исходные данные'!B15</f>
        <v>4</v>
      </c>
      <c r="C14">
        <f>'Интервал данных'!D14</f>
        <v>30</v>
      </c>
      <c r="D14">
        <f>'Исходные данные'!D15</f>
        <v>16</v>
      </c>
      <c r="E14" s="4">
        <f>ОбщаяТенденция!G14</f>
        <v>25</v>
      </c>
      <c r="G14" s="4" t="str">
        <f t="shared" si="1"/>
        <v>ts13</v>
      </c>
      <c r="H14" s="7">
        <f t="shared" si="2"/>
        <v>2.2222222222222223E-2</v>
      </c>
      <c r="I14" s="7">
        <f t="shared" si="3"/>
        <v>8.3333333333333329E-2</v>
      </c>
      <c r="J14" s="7">
        <f t="shared" si="4"/>
        <v>1.7601760176017601E-2</v>
      </c>
      <c r="K14" s="7">
        <f t="shared" si="5"/>
        <v>0.96153846153846156</v>
      </c>
      <c r="L14" s="4">
        <f>'Результаты кластеризации'!D14</f>
        <v>1</v>
      </c>
      <c r="M14" s="4">
        <f>'Результаты кластеризации'!J14</f>
        <v>3</v>
      </c>
      <c r="N14" s="4">
        <f>'Результаты кластеризации'!R14</f>
        <v>5</v>
      </c>
      <c r="O14" s="4">
        <f>'Результаты кластеризации'!AB14</f>
        <v>7</v>
      </c>
      <c r="P14" s="4">
        <f>'Результаты кластеризации'!AT14</f>
        <v>13</v>
      </c>
    </row>
    <row r="15" spans="1:16" x14ac:dyDescent="0.2">
      <c r="A15" t="str">
        <f>'Исходные данные'!A16</f>
        <v>ts14</v>
      </c>
      <c r="B15">
        <f>'Исходные данные'!B16</f>
        <v>4</v>
      </c>
      <c r="C15">
        <f>'Интервал данных'!D15</f>
        <v>30</v>
      </c>
      <c r="D15">
        <f>'Исходные данные'!D16</f>
        <v>16</v>
      </c>
      <c r="E15" s="4">
        <f>ОбщаяТенденция!G15</f>
        <v>16</v>
      </c>
      <c r="G15" s="4" t="str">
        <f t="shared" si="1"/>
        <v>ts14</v>
      </c>
      <c r="H15" s="7">
        <f t="shared" si="2"/>
        <v>2.2222222222222223E-2</v>
      </c>
      <c r="I15" s="7">
        <f t="shared" si="3"/>
        <v>8.3333333333333329E-2</v>
      </c>
      <c r="J15" s="7">
        <f t="shared" si="4"/>
        <v>1.7601760176017601E-2</v>
      </c>
      <c r="K15" s="7">
        <f t="shared" si="5"/>
        <v>0.61538461538461542</v>
      </c>
      <c r="L15" s="4">
        <f>'Результаты кластеризации'!D15</f>
        <v>1</v>
      </c>
      <c r="M15" s="4">
        <f>'Результаты кластеризации'!J15</f>
        <v>3</v>
      </c>
      <c r="N15" s="4">
        <f>'Результаты кластеризации'!R15</f>
        <v>5</v>
      </c>
      <c r="O15" s="4">
        <f>'Результаты кластеризации'!AB15</f>
        <v>7</v>
      </c>
      <c r="P15" s="4">
        <f>'Результаты кластеризации'!AT15</f>
        <v>8</v>
      </c>
    </row>
    <row r="16" spans="1:16" x14ac:dyDescent="0.2">
      <c r="A16" t="str">
        <f>'Исходные данные'!A17</f>
        <v>ts15</v>
      </c>
      <c r="B16">
        <f>'Исходные данные'!B17</f>
        <v>6</v>
      </c>
      <c r="C16">
        <f>'Интервал данных'!D16</f>
        <v>30</v>
      </c>
      <c r="D16">
        <f>'Исходные данные'!D17</f>
        <v>30</v>
      </c>
      <c r="E16" s="4">
        <f>ОбщаяТенденция!G16</f>
        <v>24</v>
      </c>
      <c r="G16" s="4" t="str">
        <f t="shared" si="1"/>
        <v>ts15</v>
      </c>
      <c r="H16" s="7">
        <f t="shared" si="2"/>
        <v>3.3333333333333333E-2</v>
      </c>
      <c r="I16" s="7">
        <f t="shared" si="3"/>
        <v>8.3333333333333329E-2</v>
      </c>
      <c r="J16" s="7">
        <f t="shared" si="4"/>
        <v>3.3003300330033E-2</v>
      </c>
      <c r="K16" s="7">
        <f t="shared" si="5"/>
        <v>0.92307692307692313</v>
      </c>
      <c r="L16" s="4">
        <f>'Результаты кластеризации'!D16</f>
        <v>1</v>
      </c>
      <c r="M16" s="4">
        <f>'Результаты кластеризации'!J16</f>
        <v>3</v>
      </c>
      <c r="N16" s="4">
        <f>'Результаты кластеризации'!R16</f>
        <v>5</v>
      </c>
      <c r="O16" s="4">
        <f>'Результаты кластеризации'!AB16</f>
        <v>3</v>
      </c>
      <c r="P16" s="4">
        <f>'Результаты кластеризации'!AT16</f>
        <v>3</v>
      </c>
    </row>
    <row r="17" spans="1:16" x14ac:dyDescent="0.2">
      <c r="A17" t="str">
        <f>'Исходные данные'!A18</f>
        <v>ts16</v>
      </c>
      <c r="B17">
        <f>'Исходные данные'!B18</f>
        <v>6</v>
      </c>
      <c r="C17">
        <f>'Интервал данных'!D17</f>
        <v>30</v>
      </c>
      <c r="D17">
        <f>'Исходные данные'!D18</f>
        <v>30</v>
      </c>
      <c r="E17" s="4">
        <f>ОбщаяТенденция!G17</f>
        <v>24</v>
      </c>
      <c r="G17" s="4" t="str">
        <f t="shared" si="1"/>
        <v>ts16</v>
      </c>
      <c r="H17" s="7">
        <f t="shared" si="2"/>
        <v>3.3333333333333333E-2</v>
      </c>
      <c r="I17" s="7">
        <f t="shared" si="3"/>
        <v>8.3333333333333329E-2</v>
      </c>
      <c r="J17" s="7">
        <f t="shared" si="4"/>
        <v>3.3003300330033E-2</v>
      </c>
      <c r="K17" s="7">
        <f t="shared" si="5"/>
        <v>0.92307692307692313</v>
      </c>
      <c r="L17" s="4">
        <f>'Результаты кластеризации'!D17</f>
        <v>1</v>
      </c>
      <c r="M17" s="4">
        <f>'Результаты кластеризации'!J17</f>
        <v>3</v>
      </c>
      <c r="N17" s="4">
        <f>'Результаты кластеризации'!R17</f>
        <v>5</v>
      </c>
      <c r="O17" s="4">
        <f>'Результаты кластеризации'!AB17</f>
        <v>7</v>
      </c>
      <c r="P17" s="4">
        <f>'Результаты кластеризации'!AT17</f>
        <v>12</v>
      </c>
    </row>
    <row r="18" spans="1:16" x14ac:dyDescent="0.2">
      <c r="A18" t="str">
        <f>'Исходные данные'!A19</f>
        <v>ts17</v>
      </c>
      <c r="B18">
        <f>'Исходные данные'!B19</f>
        <v>6</v>
      </c>
      <c r="C18">
        <f>'Интервал данных'!D18</f>
        <v>30</v>
      </c>
      <c r="D18">
        <f>'Исходные данные'!D19</f>
        <v>30</v>
      </c>
      <c r="E18" s="4">
        <f>ОбщаяТенденция!G18</f>
        <v>25</v>
      </c>
      <c r="G18" s="4" t="str">
        <f t="shared" si="1"/>
        <v>ts17</v>
      </c>
      <c r="H18" s="7">
        <f t="shared" si="2"/>
        <v>3.3333333333333333E-2</v>
      </c>
      <c r="I18" s="7">
        <f t="shared" si="3"/>
        <v>8.3333333333333329E-2</v>
      </c>
      <c r="J18" s="7">
        <f t="shared" si="4"/>
        <v>3.3003300330033E-2</v>
      </c>
      <c r="K18" s="7">
        <f t="shared" si="5"/>
        <v>0.96153846153846156</v>
      </c>
      <c r="L18" s="4">
        <f>'Результаты кластеризации'!D18</f>
        <v>1</v>
      </c>
      <c r="M18" s="4">
        <f>'Результаты кластеризации'!J18</f>
        <v>3</v>
      </c>
      <c r="N18" s="4">
        <f>'Результаты кластеризации'!R18</f>
        <v>5</v>
      </c>
      <c r="O18" s="4">
        <f>'Результаты кластеризации'!AB18</f>
        <v>7</v>
      </c>
      <c r="P18" s="4">
        <f>'Результаты кластеризации'!AT18</f>
        <v>12</v>
      </c>
    </row>
    <row r="19" spans="1:16" x14ac:dyDescent="0.2">
      <c r="A19" t="str">
        <f>'Исходные данные'!A20</f>
        <v>ts18</v>
      </c>
      <c r="B19">
        <f>'Исходные данные'!B20</f>
        <v>6</v>
      </c>
      <c r="C19">
        <f>'Интервал данных'!D19</f>
        <v>30</v>
      </c>
      <c r="D19">
        <f>'Исходные данные'!D20</f>
        <v>30</v>
      </c>
      <c r="E19" s="4">
        <f>ОбщаяТенденция!G19</f>
        <v>24</v>
      </c>
      <c r="G19" s="4" t="str">
        <f t="shared" si="1"/>
        <v>ts18</v>
      </c>
      <c r="H19" s="7">
        <f t="shared" si="2"/>
        <v>3.3333333333333333E-2</v>
      </c>
      <c r="I19" s="7">
        <f t="shared" si="3"/>
        <v>8.3333333333333329E-2</v>
      </c>
      <c r="J19" s="7">
        <f t="shared" si="4"/>
        <v>3.3003300330033E-2</v>
      </c>
      <c r="K19" s="7">
        <f t="shared" si="5"/>
        <v>0.92307692307692313</v>
      </c>
      <c r="L19" s="4">
        <f>'Результаты кластеризации'!D19</f>
        <v>1</v>
      </c>
      <c r="M19" s="4">
        <f>'Результаты кластеризации'!J19</f>
        <v>3</v>
      </c>
      <c r="N19" s="4">
        <f>'Результаты кластеризации'!R19</f>
        <v>5</v>
      </c>
      <c r="O19" s="4">
        <f>'Результаты кластеризации'!AB19</f>
        <v>7</v>
      </c>
      <c r="P19" s="4">
        <f>'Результаты кластеризации'!AT19</f>
        <v>12</v>
      </c>
    </row>
    <row r="20" spans="1:16" x14ac:dyDescent="0.2">
      <c r="A20" t="str">
        <f>'Исходные данные'!A21</f>
        <v>ts19</v>
      </c>
      <c r="B20">
        <f>'Исходные данные'!B21</f>
        <v>6</v>
      </c>
      <c r="C20">
        <f>'Интервал данных'!D20</f>
        <v>30</v>
      </c>
      <c r="D20">
        <f>'Исходные данные'!D21</f>
        <v>30</v>
      </c>
      <c r="E20" s="4">
        <f>ОбщаяТенденция!G20</f>
        <v>24</v>
      </c>
      <c r="G20" s="4" t="str">
        <f t="shared" si="1"/>
        <v>ts19</v>
      </c>
      <c r="H20" s="7">
        <f t="shared" si="2"/>
        <v>3.3333333333333333E-2</v>
      </c>
      <c r="I20" s="7">
        <f t="shared" si="3"/>
        <v>8.3333333333333329E-2</v>
      </c>
      <c r="J20" s="7">
        <f t="shared" si="4"/>
        <v>3.3003300330033E-2</v>
      </c>
      <c r="K20" s="7">
        <f t="shared" si="5"/>
        <v>0.92307692307692313</v>
      </c>
      <c r="L20" s="4">
        <f>'Результаты кластеризации'!D20</f>
        <v>1</v>
      </c>
      <c r="M20" s="4">
        <f>'Результаты кластеризации'!J20</f>
        <v>3</v>
      </c>
      <c r="N20" s="4">
        <f>'Результаты кластеризации'!R20</f>
        <v>5</v>
      </c>
      <c r="O20" s="4">
        <f>'Результаты кластеризации'!AB20</f>
        <v>7</v>
      </c>
      <c r="P20" s="4">
        <f>'Результаты кластеризации'!AT20</f>
        <v>12</v>
      </c>
    </row>
    <row r="21" spans="1:16" x14ac:dyDescent="0.2">
      <c r="A21" t="str">
        <f>'Исходные данные'!A22</f>
        <v>ts20</v>
      </c>
      <c r="B21">
        <f>'Исходные данные'!B22</f>
        <v>6</v>
      </c>
      <c r="C21">
        <f>'Интервал данных'!D21</f>
        <v>30</v>
      </c>
      <c r="D21">
        <f>'Исходные данные'!D22</f>
        <v>28</v>
      </c>
      <c r="E21" s="4">
        <f>ОбщаяТенденция!G21</f>
        <v>16</v>
      </c>
      <c r="G21" s="4" t="str">
        <f t="shared" si="1"/>
        <v>ts20</v>
      </c>
      <c r="H21" s="7">
        <f t="shared" si="2"/>
        <v>3.3333333333333333E-2</v>
      </c>
      <c r="I21" s="7">
        <f t="shared" si="3"/>
        <v>8.3333333333333329E-2</v>
      </c>
      <c r="J21" s="7">
        <f t="shared" si="4"/>
        <v>3.0803080308030802E-2</v>
      </c>
      <c r="K21" s="7">
        <f t="shared" si="5"/>
        <v>0.61538461538461542</v>
      </c>
      <c r="L21" s="4">
        <f>'Результаты кластеризации'!D21</f>
        <v>1</v>
      </c>
      <c r="M21" s="4">
        <f>'Результаты кластеризации'!J21</f>
        <v>3</v>
      </c>
      <c r="N21" s="4">
        <f>'Результаты кластеризации'!R21</f>
        <v>5</v>
      </c>
      <c r="O21" s="4">
        <f>'Результаты кластеризации'!AB21</f>
        <v>7</v>
      </c>
      <c r="P21" s="4">
        <f>'Результаты кластеризации'!AT21</f>
        <v>12</v>
      </c>
    </row>
    <row r="22" spans="1:16" x14ac:dyDescent="0.2">
      <c r="A22" t="str">
        <f>'Исходные данные'!A23</f>
        <v>ts21</v>
      </c>
      <c r="B22">
        <f>'Исходные данные'!B23</f>
        <v>6</v>
      </c>
      <c r="C22">
        <f>'Интервал данных'!D22</f>
        <v>30</v>
      </c>
      <c r="D22">
        <f>'Исходные данные'!D23</f>
        <v>34</v>
      </c>
      <c r="E22" s="4">
        <f>ОбщаяТенденция!G22</f>
        <v>25</v>
      </c>
      <c r="G22" s="4" t="str">
        <f t="shared" si="1"/>
        <v>ts21</v>
      </c>
      <c r="H22" s="7">
        <f t="shared" si="2"/>
        <v>3.3333333333333333E-2</v>
      </c>
      <c r="I22" s="7">
        <f t="shared" si="3"/>
        <v>8.3333333333333329E-2</v>
      </c>
      <c r="J22" s="7">
        <f t="shared" si="4"/>
        <v>3.7403740374037403E-2</v>
      </c>
      <c r="K22" s="7">
        <f t="shared" si="5"/>
        <v>0.96153846153846156</v>
      </c>
      <c r="L22" s="4">
        <f>'Результаты кластеризации'!D22</f>
        <v>1</v>
      </c>
      <c r="M22" s="4">
        <f>'Результаты кластеризации'!J22</f>
        <v>3</v>
      </c>
      <c r="N22" s="4">
        <f>'Результаты кластеризации'!R22</f>
        <v>5</v>
      </c>
      <c r="O22" s="4">
        <f>'Результаты кластеризации'!AB22</f>
        <v>7</v>
      </c>
      <c r="P22" s="4">
        <f>'Результаты кластеризации'!AT22</f>
        <v>12</v>
      </c>
    </row>
    <row r="23" spans="1:16" x14ac:dyDescent="0.2">
      <c r="A23" t="str">
        <f>'Исходные данные'!A24</f>
        <v>ts22</v>
      </c>
      <c r="B23">
        <f>'Исходные данные'!B24</f>
        <v>6</v>
      </c>
      <c r="C23">
        <f>'Интервал данных'!D23</f>
        <v>30</v>
      </c>
      <c r="D23">
        <f>'Исходные данные'!D24</f>
        <v>34</v>
      </c>
      <c r="E23" s="4">
        <f>ОбщаяТенденция!G23</f>
        <v>25</v>
      </c>
      <c r="G23" s="4" t="str">
        <f t="shared" si="1"/>
        <v>ts22</v>
      </c>
      <c r="H23" s="7">
        <f t="shared" si="2"/>
        <v>3.3333333333333333E-2</v>
      </c>
      <c r="I23" s="7">
        <f t="shared" si="3"/>
        <v>8.3333333333333329E-2</v>
      </c>
      <c r="J23" s="7">
        <f t="shared" si="4"/>
        <v>3.7403740374037403E-2</v>
      </c>
      <c r="K23" s="7">
        <f t="shared" si="5"/>
        <v>0.96153846153846156</v>
      </c>
      <c r="L23" s="4">
        <f>'Результаты кластеризации'!D23</f>
        <v>1</v>
      </c>
      <c r="M23" s="4">
        <f>'Результаты кластеризации'!J23</f>
        <v>3</v>
      </c>
      <c r="N23" s="4">
        <f>'Результаты кластеризации'!R23</f>
        <v>5</v>
      </c>
      <c r="O23" s="4">
        <f>'Результаты кластеризации'!AB23</f>
        <v>7</v>
      </c>
      <c r="P23" s="4">
        <f>'Результаты кластеризации'!AT23</f>
        <v>12</v>
      </c>
    </row>
    <row r="24" spans="1:16" x14ac:dyDescent="0.2">
      <c r="A24" t="str">
        <f>'Исходные данные'!A25</f>
        <v>ts23</v>
      </c>
      <c r="B24">
        <f>'Исходные данные'!B25</f>
        <v>6</v>
      </c>
      <c r="C24">
        <f>'Интервал данных'!D24</f>
        <v>30</v>
      </c>
      <c r="D24">
        <f>'Исходные данные'!D25</f>
        <v>26</v>
      </c>
      <c r="E24" s="4">
        <f>ОбщаяТенденция!G24</f>
        <v>25</v>
      </c>
      <c r="G24" s="4" t="str">
        <f t="shared" si="1"/>
        <v>ts23</v>
      </c>
      <c r="H24" s="7">
        <f t="shared" si="2"/>
        <v>3.3333333333333333E-2</v>
      </c>
      <c r="I24" s="7">
        <f t="shared" si="3"/>
        <v>8.3333333333333329E-2</v>
      </c>
      <c r="J24" s="7">
        <f t="shared" si="4"/>
        <v>2.8602860286028604E-2</v>
      </c>
      <c r="K24" s="7">
        <f t="shared" si="5"/>
        <v>0.96153846153846156</v>
      </c>
      <c r="L24" s="4">
        <f>'Результаты кластеризации'!D24</f>
        <v>1</v>
      </c>
      <c r="M24" s="4">
        <f>'Результаты кластеризации'!J24</f>
        <v>3</v>
      </c>
      <c r="N24" s="4">
        <f>'Результаты кластеризации'!R24</f>
        <v>5</v>
      </c>
      <c r="O24" s="4">
        <f>'Результаты кластеризации'!AB24</f>
        <v>7</v>
      </c>
      <c r="P24" s="4">
        <f>'Результаты кластеризации'!AT24</f>
        <v>12</v>
      </c>
    </row>
    <row r="25" spans="1:16" x14ac:dyDescent="0.2">
      <c r="A25" t="str">
        <f>'Исходные данные'!A26</f>
        <v>ts24</v>
      </c>
      <c r="B25">
        <f>'Исходные данные'!B26</f>
        <v>6</v>
      </c>
      <c r="C25">
        <f>'Интервал данных'!D25</f>
        <v>30</v>
      </c>
      <c r="D25">
        <f>'Исходные данные'!D26</f>
        <v>26</v>
      </c>
      <c r="E25" s="4">
        <f>ОбщаяТенденция!G25</f>
        <v>25</v>
      </c>
      <c r="G25" s="4" t="str">
        <f t="shared" si="1"/>
        <v>ts24</v>
      </c>
      <c r="H25" s="7">
        <f t="shared" si="2"/>
        <v>3.3333333333333333E-2</v>
      </c>
      <c r="I25" s="7">
        <f t="shared" si="3"/>
        <v>8.3333333333333329E-2</v>
      </c>
      <c r="J25" s="7">
        <f t="shared" si="4"/>
        <v>2.8602860286028604E-2</v>
      </c>
      <c r="K25" s="7">
        <f t="shared" si="5"/>
        <v>0.96153846153846156</v>
      </c>
      <c r="L25" s="4">
        <f>'Результаты кластеризации'!D25</f>
        <v>1</v>
      </c>
      <c r="M25" s="4">
        <f>'Результаты кластеризации'!J25</f>
        <v>3</v>
      </c>
      <c r="N25" s="4">
        <f>'Результаты кластеризации'!R25</f>
        <v>5</v>
      </c>
      <c r="O25" s="4">
        <f>'Результаты кластеризации'!AB25</f>
        <v>7</v>
      </c>
      <c r="P25" s="4">
        <f>'Результаты кластеризации'!AT25</f>
        <v>12</v>
      </c>
    </row>
    <row r="26" spans="1:16" x14ac:dyDescent="0.2">
      <c r="A26" t="str">
        <f>'Исходные данные'!A27</f>
        <v>ts25</v>
      </c>
      <c r="B26">
        <f>'Исходные данные'!B27</f>
        <v>6</v>
      </c>
      <c r="C26">
        <f>'Интервал данных'!D26</f>
        <v>30</v>
      </c>
      <c r="D26">
        <f>'Исходные данные'!D27</f>
        <v>26</v>
      </c>
      <c r="E26" s="4">
        <f>ОбщаяТенденция!G26</f>
        <v>25</v>
      </c>
      <c r="G26" s="4" t="str">
        <f t="shared" si="1"/>
        <v>ts25</v>
      </c>
      <c r="H26" s="7">
        <f t="shared" si="2"/>
        <v>3.3333333333333333E-2</v>
      </c>
      <c r="I26" s="7">
        <f t="shared" si="3"/>
        <v>8.3333333333333329E-2</v>
      </c>
      <c r="J26" s="7">
        <f t="shared" si="4"/>
        <v>2.8602860286028604E-2</v>
      </c>
      <c r="K26" s="7">
        <f t="shared" si="5"/>
        <v>0.96153846153846156</v>
      </c>
      <c r="L26" s="4">
        <f>'Результаты кластеризации'!D26</f>
        <v>1</v>
      </c>
      <c r="M26" s="4">
        <f>'Результаты кластеризации'!J26</f>
        <v>3</v>
      </c>
      <c r="N26" s="4">
        <f>'Результаты кластеризации'!R26</f>
        <v>5</v>
      </c>
      <c r="O26" s="4">
        <f>'Результаты кластеризации'!AB26</f>
        <v>7</v>
      </c>
      <c r="P26" s="4">
        <f>'Результаты кластеризации'!AT26</f>
        <v>12</v>
      </c>
    </row>
    <row r="27" spans="1:16" x14ac:dyDescent="0.2">
      <c r="A27" t="str">
        <f>'Исходные данные'!A28</f>
        <v>ts26</v>
      </c>
      <c r="B27">
        <f>'Исходные данные'!B28</f>
        <v>6</v>
      </c>
      <c r="C27">
        <f>'Интервал данных'!D27</f>
        <v>30</v>
      </c>
      <c r="D27">
        <f>'Исходные данные'!D28</f>
        <v>26</v>
      </c>
      <c r="E27" s="4">
        <f>ОбщаяТенденция!G27</f>
        <v>25</v>
      </c>
      <c r="G27" s="4" t="str">
        <f t="shared" si="1"/>
        <v>ts26</v>
      </c>
      <c r="H27" s="7">
        <f t="shared" si="2"/>
        <v>3.3333333333333333E-2</v>
      </c>
      <c r="I27" s="7">
        <f t="shared" si="3"/>
        <v>8.3333333333333329E-2</v>
      </c>
      <c r="J27" s="7">
        <f t="shared" si="4"/>
        <v>2.8602860286028604E-2</v>
      </c>
      <c r="K27" s="7">
        <f t="shared" si="5"/>
        <v>0.96153846153846156</v>
      </c>
      <c r="L27" s="4">
        <f>'Результаты кластеризации'!D27</f>
        <v>1</v>
      </c>
      <c r="M27" s="4">
        <f>'Результаты кластеризации'!J27</f>
        <v>3</v>
      </c>
      <c r="N27" s="4">
        <f>'Результаты кластеризации'!R27</f>
        <v>5</v>
      </c>
      <c r="O27" s="4">
        <f>'Результаты кластеризации'!AB27</f>
        <v>7</v>
      </c>
      <c r="P27" s="4">
        <f>'Результаты кластеризации'!AT27</f>
        <v>12</v>
      </c>
    </row>
    <row r="28" spans="1:16" x14ac:dyDescent="0.2">
      <c r="A28" t="str">
        <f>'Исходные данные'!A29</f>
        <v>ts27</v>
      </c>
      <c r="B28">
        <f>'Исходные данные'!B29</f>
        <v>6</v>
      </c>
      <c r="C28">
        <f>'Интервал данных'!D28</f>
        <v>30</v>
      </c>
      <c r="D28">
        <f>'Исходные данные'!D29</f>
        <v>26</v>
      </c>
      <c r="E28" s="4">
        <f>ОбщаяТенденция!G28</f>
        <v>25</v>
      </c>
      <c r="G28" s="4" t="str">
        <f t="shared" si="1"/>
        <v>ts27</v>
      </c>
      <c r="H28" s="7">
        <f t="shared" si="2"/>
        <v>3.3333333333333333E-2</v>
      </c>
      <c r="I28" s="7">
        <f t="shared" si="3"/>
        <v>8.3333333333333329E-2</v>
      </c>
      <c r="J28" s="7">
        <f t="shared" si="4"/>
        <v>2.8602860286028604E-2</v>
      </c>
      <c r="K28" s="7">
        <f t="shared" si="5"/>
        <v>0.96153846153846156</v>
      </c>
      <c r="L28" s="4">
        <f>'Результаты кластеризации'!D28</f>
        <v>1</v>
      </c>
      <c r="M28" s="4">
        <f>'Результаты кластеризации'!J28</f>
        <v>3</v>
      </c>
      <c r="N28" s="4">
        <f>'Результаты кластеризации'!R28</f>
        <v>5</v>
      </c>
      <c r="O28" s="4">
        <f>'Результаты кластеризации'!AB28</f>
        <v>7</v>
      </c>
      <c r="P28" s="4">
        <f>'Результаты кластеризации'!AT28</f>
        <v>12</v>
      </c>
    </row>
    <row r="29" spans="1:16" x14ac:dyDescent="0.2">
      <c r="A29" t="str">
        <f>'Исходные данные'!A30</f>
        <v>ts28</v>
      </c>
      <c r="B29">
        <f>'Исходные данные'!B30</f>
        <v>6</v>
      </c>
      <c r="C29">
        <f>'Интервал данных'!D29</f>
        <v>30</v>
      </c>
      <c r="D29">
        <f>'Исходные данные'!D30</f>
        <v>26</v>
      </c>
      <c r="E29" s="4">
        <f>ОбщаяТенденция!G29</f>
        <v>25</v>
      </c>
      <c r="G29" s="4" t="str">
        <f t="shared" si="1"/>
        <v>ts28</v>
      </c>
      <c r="H29" s="7">
        <f t="shared" si="2"/>
        <v>3.3333333333333333E-2</v>
      </c>
      <c r="I29" s="7">
        <f t="shared" si="3"/>
        <v>8.3333333333333329E-2</v>
      </c>
      <c r="J29" s="7">
        <f t="shared" si="4"/>
        <v>2.8602860286028604E-2</v>
      </c>
      <c r="K29" s="7">
        <f t="shared" si="5"/>
        <v>0.96153846153846156</v>
      </c>
      <c r="L29" s="4">
        <f>'Результаты кластеризации'!D29</f>
        <v>1</v>
      </c>
      <c r="M29" s="4">
        <f>'Результаты кластеризации'!J29</f>
        <v>3</v>
      </c>
      <c r="N29" s="4">
        <f>'Результаты кластеризации'!R29</f>
        <v>5</v>
      </c>
      <c r="O29" s="4">
        <f>'Результаты кластеризации'!AB29</f>
        <v>7</v>
      </c>
      <c r="P29" s="4">
        <f>'Результаты кластеризации'!AT29</f>
        <v>12</v>
      </c>
    </row>
    <row r="30" spans="1:16" x14ac:dyDescent="0.2">
      <c r="A30" t="str">
        <f>'Исходные данные'!A31</f>
        <v>ts29</v>
      </c>
      <c r="B30">
        <f>'Исходные данные'!B31</f>
        <v>6</v>
      </c>
      <c r="C30">
        <f>'Интервал данных'!D30</f>
        <v>30</v>
      </c>
      <c r="D30">
        <f>'Исходные данные'!D31</f>
        <v>26</v>
      </c>
      <c r="E30" s="4">
        <f>ОбщаяТенденция!G30</f>
        <v>25</v>
      </c>
      <c r="G30" s="4" t="str">
        <f t="shared" si="1"/>
        <v>ts29</v>
      </c>
      <c r="H30" s="7">
        <f t="shared" si="2"/>
        <v>3.3333333333333333E-2</v>
      </c>
      <c r="I30" s="7">
        <f t="shared" si="3"/>
        <v>8.3333333333333329E-2</v>
      </c>
      <c r="J30" s="7">
        <f t="shared" si="4"/>
        <v>2.8602860286028604E-2</v>
      </c>
      <c r="K30" s="7">
        <f t="shared" si="5"/>
        <v>0.96153846153846156</v>
      </c>
      <c r="L30" s="4">
        <f>'Результаты кластеризации'!D30</f>
        <v>1</v>
      </c>
      <c r="M30" s="4">
        <f>'Результаты кластеризации'!J30</f>
        <v>3</v>
      </c>
      <c r="N30" s="4">
        <f>'Результаты кластеризации'!R30</f>
        <v>5</v>
      </c>
      <c r="O30" s="4">
        <f>'Результаты кластеризации'!AB30</f>
        <v>7</v>
      </c>
      <c r="P30" s="4">
        <f>'Результаты кластеризации'!AT30</f>
        <v>12</v>
      </c>
    </row>
    <row r="31" spans="1:16" x14ac:dyDescent="0.2">
      <c r="A31" t="str">
        <f>'Исходные данные'!A32</f>
        <v>ts30</v>
      </c>
      <c r="B31">
        <f>'Исходные данные'!B32</f>
        <v>5</v>
      </c>
      <c r="C31">
        <f>'Интервал данных'!D31</f>
        <v>360</v>
      </c>
      <c r="D31">
        <f>'Исходные данные'!D32</f>
        <v>23</v>
      </c>
      <c r="E31" s="4">
        <f>ОбщаяТенденция!G31</f>
        <v>16</v>
      </c>
      <c r="G31" s="4" t="str">
        <f t="shared" si="1"/>
        <v>ts30</v>
      </c>
      <c r="H31" s="7">
        <f t="shared" si="2"/>
        <v>2.7777777777777776E-2</v>
      </c>
      <c r="I31" s="7">
        <f t="shared" si="3"/>
        <v>1</v>
      </c>
      <c r="J31" s="7">
        <f t="shared" si="4"/>
        <v>2.5302530253025302E-2</v>
      </c>
      <c r="K31" s="7">
        <f t="shared" si="5"/>
        <v>0.61538461538461542</v>
      </c>
      <c r="L31" s="4">
        <f>'Результаты кластеризации'!D31</f>
        <v>1</v>
      </c>
      <c r="M31" s="4">
        <f>'Результаты кластеризации'!J31</f>
        <v>3</v>
      </c>
      <c r="N31" s="4">
        <f>'Результаты кластеризации'!R31</f>
        <v>5</v>
      </c>
      <c r="O31" s="4">
        <f>'Результаты кластеризации'!AB31</f>
        <v>7</v>
      </c>
      <c r="P31" s="4">
        <f>'Результаты кластеризации'!AT31</f>
        <v>11</v>
      </c>
    </row>
    <row r="32" spans="1:16" x14ac:dyDescent="0.2">
      <c r="A32" t="str">
        <f>'Исходные данные'!A33</f>
        <v>ts31</v>
      </c>
      <c r="B32">
        <f>'Исходные данные'!B33</f>
        <v>5</v>
      </c>
      <c r="C32">
        <f>'Интервал данных'!D32</f>
        <v>360</v>
      </c>
      <c r="D32">
        <f>'Исходные данные'!D33</f>
        <v>23</v>
      </c>
      <c r="E32" s="4">
        <f>ОбщаяТенденция!G32</f>
        <v>26</v>
      </c>
      <c r="G32" s="4" t="str">
        <f t="shared" si="1"/>
        <v>ts31</v>
      </c>
      <c r="H32" s="7">
        <f t="shared" si="2"/>
        <v>2.7777777777777776E-2</v>
      </c>
      <c r="I32" s="7">
        <f t="shared" si="3"/>
        <v>1</v>
      </c>
      <c r="J32" s="7">
        <f t="shared" si="4"/>
        <v>2.5302530253025302E-2</v>
      </c>
      <c r="K32" s="7">
        <f t="shared" si="5"/>
        <v>1</v>
      </c>
      <c r="L32" s="4">
        <f>'Результаты кластеризации'!D32</f>
        <v>1</v>
      </c>
      <c r="M32" s="4">
        <f>'Результаты кластеризации'!J32</f>
        <v>3</v>
      </c>
      <c r="N32" s="4">
        <f>'Результаты кластеризации'!R32</f>
        <v>5</v>
      </c>
      <c r="O32" s="4">
        <f>'Результаты кластеризации'!AB32</f>
        <v>7</v>
      </c>
      <c r="P32" s="4">
        <f>'Результаты кластеризации'!AT32</f>
        <v>11</v>
      </c>
    </row>
    <row r="33" spans="1:16" x14ac:dyDescent="0.2">
      <c r="A33" t="str">
        <f>'Исходные данные'!A34</f>
        <v>ts32</v>
      </c>
      <c r="B33">
        <f>'Исходные данные'!B34</f>
        <v>5</v>
      </c>
      <c r="C33">
        <f>'Интервал данных'!D33</f>
        <v>360</v>
      </c>
      <c r="D33">
        <f>'Исходные данные'!D34</f>
        <v>23</v>
      </c>
      <c r="E33" s="4">
        <f>ОбщаяТенденция!G33</f>
        <v>26</v>
      </c>
      <c r="G33" s="4" t="str">
        <f t="shared" si="1"/>
        <v>ts32</v>
      </c>
      <c r="H33" s="7">
        <f t="shared" si="2"/>
        <v>2.7777777777777776E-2</v>
      </c>
      <c r="I33" s="7">
        <f t="shared" si="3"/>
        <v>1</v>
      </c>
      <c r="J33" s="7">
        <f t="shared" si="4"/>
        <v>2.5302530253025302E-2</v>
      </c>
      <c r="K33" s="7">
        <f t="shared" si="5"/>
        <v>1</v>
      </c>
      <c r="L33" s="4">
        <f>'Результаты кластеризации'!D33</f>
        <v>1</v>
      </c>
      <c r="M33" s="4">
        <f>'Результаты кластеризации'!J33</f>
        <v>3</v>
      </c>
      <c r="N33" s="4">
        <f>'Результаты кластеризации'!R33</f>
        <v>5</v>
      </c>
      <c r="O33" s="4">
        <f>'Результаты кластеризации'!AB33</f>
        <v>7</v>
      </c>
      <c r="P33" s="4">
        <f>'Результаты кластеризации'!AT33</f>
        <v>10</v>
      </c>
    </row>
    <row r="34" spans="1:16" x14ac:dyDescent="0.2">
      <c r="A34" t="str">
        <f>'Исходные данные'!A35</f>
        <v>ts33</v>
      </c>
      <c r="B34">
        <f>'Исходные данные'!B35</f>
        <v>5</v>
      </c>
      <c r="C34">
        <f>'Интервал данных'!D34</f>
        <v>360</v>
      </c>
      <c r="D34">
        <f>'Исходные данные'!D35</f>
        <v>23</v>
      </c>
      <c r="E34" s="4">
        <f>ОбщаяТенденция!G34</f>
        <v>16</v>
      </c>
      <c r="G34" s="4" t="str">
        <f t="shared" si="1"/>
        <v>ts33</v>
      </c>
      <c r="H34" s="7">
        <f t="shared" si="2"/>
        <v>2.7777777777777776E-2</v>
      </c>
      <c r="I34" s="7">
        <f t="shared" si="3"/>
        <v>1</v>
      </c>
      <c r="J34" s="7">
        <f t="shared" si="4"/>
        <v>2.5302530253025302E-2</v>
      </c>
      <c r="K34" s="7">
        <f t="shared" si="5"/>
        <v>0.61538461538461542</v>
      </c>
      <c r="L34" s="4">
        <f>'Результаты кластеризации'!D34</f>
        <v>1</v>
      </c>
      <c r="M34" s="4">
        <f>'Результаты кластеризации'!J34</f>
        <v>3</v>
      </c>
      <c r="N34" s="4">
        <f>'Результаты кластеризации'!R34</f>
        <v>5</v>
      </c>
      <c r="O34" s="4">
        <f>'Результаты кластеризации'!AB34</f>
        <v>7</v>
      </c>
      <c r="P34" s="4">
        <f>'Результаты кластеризации'!AT34</f>
        <v>10</v>
      </c>
    </row>
    <row r="35" spans="1:16" x14ac:dyDescent="0.2">
      <c r="A35" t="str">
        <f>'Исходные данные'!A36</f>
        <v>ts34</v>
      </c>
      <c r="B35">
        <f>'Исходные данные'!B36</f>
        <v>5</v>
      </c>
      <c r="C35">
        <f>'Интервал данных'!D35</f>
        <v>360</v>
      </c>
      <c r="D35">
        <f>'Исходные данные'!D36</f>
        <v>23</v>
      </c>
      <c r="E35" s="4">
        <f>ОбщаяТенденция!G35</f>
        <v>25</v>
      </c>
      <c r="G35" s="4" t="str">
        <f t="shared" si="1"/>
        <v>ts34</v>
      </c>
      <c r="H35" s="7">
        <f t="shared" si="2"/>
        <v>2.7777777777777776E-2</v>
      </c>
      <c r="I35" s="7">
        <f t="shared" si="3"/>
        <v>1</v>
      </c>
      <c r="J35" s="7">
        <f t="shared" si="4"/>
        <v>2.5302530253025302E-2</v>
      </c>
      <c r="K35" s="7">
        <f t="shared" si="5"/>
        <v>0.96153846153846156</v>
      </c>
      <c r="L35" s="4">
        <f>'Результаты кластеризации'!D35</f>
        <v>1</v>
      </c>
      <c r="M35" s="4">
        <f>'Результаты кластеризации'!J35</f>
        <v>3</v>
      </c>
      <c r="N35" s="4">
        <f>'Результаты кластеризации'!R35</f>
        <v>5</v>
      </c>
      <c r="O35" s="4">
        <f>'Результаты кластеризации'!AB35</f>
        <v>7</v>
      </c>
      <c r="P35" s="4">
        <f>'Результаты кластеризации'!AT35</f>
        <v>10</v>
      </c>
    </row>
    <row r="36" spans="1:16" x14ac:dyDescent="0.2">
      <c r="A36" t="str">
        <f>'Исходные данные'!A37</f>
        <v>ts35</v>
      </c>
      <c r="B36">
        <f>'Исходные данные'!B37</f>
        <v>5</v>
      </c>
      <c r="C36">
        <f>'Интервал данных'!D36</f>
        <v>360</v>
      </c>
      <c r="D36">
        <f>'Исходные данные'!D37</f>
        <v>23</v>
      </c>
      <c r="E36" s="4">
        <f>ОбщаяТенденция!G36</f>
        <v>24</v>
      </c>
      <c r="G36" s="4" t="str">
        <f t="shared" si="1"/>
        <v>ts35</v>
      </c>
      <c r="H36" s="7">
        <f t="shared" si="2"/>
        <v>2.7777777777777776E-2</v>
      </c>
      <c r="I36" s="7">
        <f t="shared" si="3"/>
        <v>1</v>
      </c>
      <c r="J36" s="7">
        <f t="shared" si="4"/>
        <v>2.5302530253025302E-2</v>
      </c>
      <c r="K36" s="7">
        <f t="shared" si="5"/>
        <v>0.92307692307692313</v>
      </c>
      <c r="L36" s="4">
        <f>'Результаты кластеризации'!D36</f>
        <v>1</v>
      </c>
      <c r="M36" s="4">
        <f>'Результаты кластеризации'!J36</f>
        <v>3</v>
      </c>
      <c r="N36" s="4">
        <f>'Результаты кластеризации'!R36</f>
        <v>5</v>
      </c>
      <c r="O36" s="4">
        <f>'Результаты кластеризации'!AB36</f>
        <v>7</v>
      </c>
      <c r="P36" s="4">
        <f>'Результаты кластеризации'!AT36</f>
        <v>10</v>
      </c>
    </row>
    <row r="37" spans="1:16" x14ac:dyDescent="0.2">
      <c r="A37" t="str">
        <f>'Исходные данные'!A38</f>
        <v>ts36</v>
      </c>
      <c r="B37">
        <f>'Исходные данные'!B38</f>
        <v>12</v>
      </c>
      <c r="C37">
        <f>'Интервал данных'!D37</f>
        <v>30</v>
      </c>
      <c r="D37">
        <f>'Исходные данные'!D38</f>
        <v>56</v>
      </c>
      <c r="E37" s="4">
        <f>ОбщаяТенденция!G37</f>
        <v>24</v>
      </c>
      <c r="G37" s="4" t="str">
        <f t="shared" si="1"/>
        <v>ts36</v>
      </c>
      <c r="H37" s="7">
        <f t="shared" si="2"/>
        <v>6.6666666666666666E-2</v>
      </c>
      <c r="I37" s="7">
        <f t="shared" si="3"/>
        <v>8.3333333333333329E-2</v>
      </c>
      <c r="J37" s="7">
        <f t="shared" si="4"/>
        <v>6.1606160616061605E-2</v>
      </c>
      <c r="K37" s="7">
        <f t="shared" si="5"/>
        <v>0.92307692307692313</v>
      </c>
      <c r="L37" s="4">
        <f>'Результаты кластеризации'!D37</f>
        <v>1</v>
      </c>
      <c r="M37" s="4">
        <f>'Результаты кластеризации'!J37</f>
        <v>3</v>
      </c>
      <c r="N37" s="4">
        <f>'Результаты кластеризации'!R37</f>
        <v>6</v>
      </c>
      <c r="O37" s="4">
        <f>'Результаты кластеризации'!AB37</f>
        <v>4</v>
      </c>
      <c r="P37" s="4">
        <f>'Результаты кластеризации'!AT37</f>
        <v>4</v>
      </c>
    </row>
    <row r="38" spans="1:16" x14ac:dyDescent="0.2">
      <c r="A38" t="str">
        <f>'Исходные данные'!A39</f>
        <v>ts37</v>
      </c>
      <c r="B38">
        <f>'Исходные данные'!B39</f>
        <v>12</v>
      </c>
      <c r="C38">
        <f>'Интервал данных'!D38</f>
        <v>30</v>
      </c>
      <c r="D38">
        <f>'Исходные данные'!D39</f>
        <v>36</v>
      </c>
      <c r="E38" s="4">
        <f>ОбщаяТенденция!G38</f>
        <v>25</v>
      </c>
      <c r="G38" s="4" t="str">
        <f t="shared" si="1"/>
        <v>ts37</v>
      </c>
      <c r="H38" s="7">
        <f t="shared" si="2"/>
        <v>6.6666666666666666E-2</v>
      </c>
      <c r="I38" s="7">
        <f t="shared" si="3"/>
        <v>8.3333333333333329E-2</v>
      </c>
      <c r="J38" s="7">
        <f t="shared" si="4"/>
        <v>3.9603960396039604E-2</v>
      </c>
      <c r="K38" s="7">
        <f t="shared" si="5"/>
        <v>0.96153846153846156</v>
      </c>
      <c r="L38" s="4">
        <f>'Результаты кластеризации'!D38</f>
        <v>1</v>
      </c>
      <c r="M38" s="4">
        <f>'Результаты кластеризации'!J38</f>
        <v>3</v>
      </c>
      <c r="N38" s="4">
        <f>'Результаты кластеризации'!R38</f>
        <v>5</v>
      </c>
      <c r="O38" s="4">
        <f>'Результаты кластеризации'!AB38</f>
        <v>7</v>
      </c>
      <c r="P38" s="4">
        <f>'Результаты кластеризации'!AT38</f>
        <v>9</v>
      </c>
    </row>
    <row r="39" spans="1:16" x14ac:dyDescent="0.2">
      <c r="A39" t="str">
        <f>'Исходные данные'!A40</f>
        <v>ts38</v>
      </c>
      <c r="B39">
        <f>'Исходные данные'!B40</f>
        <v>12</v>
      </c>
      <c r="C39">
        <f>'Интервал данных'!D39</f>
        <v>30</v>
      </c>
      <c r="D39">
        <f>'Исходные данные'!D40</f>
        <v>56</v>
      </c>
      <c r="E39" s="4">
        <f>ОбщаяТенденция!G39</f>
        <v>24</v>
      </c>
      <c r="G39" s="4" t="str">
        <f t="shared" si="1"/>
        <v>ts38</v>
      </c>
      <c r="H39" s="7">
        <f t="shared" si="2"/>
        <v>6.6666666666666666E-2</v>
      </c>
      <c r="I39" s="7">
        <f t="shared" si="3"/>
        <v>8.3333333333333329E-2</v>
      </c>
      <c r="J39" s="7">
        <f t="shared" si="4"/>
        <v>6.1606160616061605E-2</v>
      </c>
      <c r="K39" s="7">
        <f t="shared" si="5"/>
        <v>0.92307692307692313</v>
      </c>
      <c r="L39" s="4">
        <f>'Результаты кластеризации'!D39</f>
        <v>1</v>
      </c>
      <c r="M39" s="4">
        <f>'Результаты кластеризации'!J39</f>
        <v>3</v>
      </c>
      <c r="N39" s="4">
        <f>'Результаты кластеризации'!R39</f>
        <v>5</v>
      </c>
      <c r="O39" s="4">
        <f>'Результаты кластеризации'!AB39</f>
        <v>7</v>
      </c>
      <c r="P39" s="4">
        <f>'Результаты кластеризации'!AT39</f>
        <v>9</v>
      </c>
    </row>
    <row r="40" spans="1:16" x14ac:dyDescent="0.2">
      <c r="A40" t="str">
        <f>'Исходные данные'!A41</f>
        <v>ts39</v>
      </c>
      <c r="B40">
        <f>'Исходные данные'!B41</f>
        <v>12</v>
      </c>
      <c r="C40">
        <f>'Интервал данных'!D40</f>
        <v>30</v>
      </c>
      <c r="D40">
        <f>'Исходные данные'!D41</f>
        <v>51</v>
      </c>
      <c r="E40" s="4">
        <f>ОбщаяТенденция!G40</f>
        <v>24</v>
      </c>
      <c r="G40" s="4" t="str">
        <f t="shared" si="1"/>
        <v>ts39</v>
      </c>
      <c r="H40" s="7">
        <f t="shared" si="2"/>
        <v>6.6666666666666666E-2</v>
      </c>
      <c r="I40" s="7">
        <f t="shared" si="3"/>
        <v>8.3333333333333329E-2</v>
      </c>
      <c r="J40" s="7">
        <f t="shared" si="4"/>
        <v>5.6105610561056105E-2</v>
      </c>
      <c r="K40" s="7">
        <f t="shared" si="5"/>
        <v>0.92307692307692313</v>
      </c>
      <c r="L40" s="4">
        <f>'Результаты кластеризации'!D40</f>
        <v>1</v>
      </c>
      <c r="M40" s="4">
        <f>'Результаты кластеризации'!J40</f>
        <v>3</v>
      </c>
      <c r="N40" s="4">
        <f>'Результаты кластеризации'!R40</f>
        <v>5</v>
      </c>
      <c r="O40" s="4">
        <f>'Результаты кластеризации'!AB40</f>
        <v>7</v>
      </c>
      <c r="P40" s="4">
        <f>'Результаты кластеризации'!AT40</f>
        <v>9</v>
      </c>
    </row>
    <row r="41" spans="1:16" x14ac:dyDescent="0.2">
      <c r="A41" t="str">
        <f>'Исходные данные'!A42</f>
        <v>ts40</v>
      </c>
      <c r="B41">
        <f>'Исходные данные'!B42</f>
        <v>12</v>
      </c>
      <c r="C41">
        <f>'Интервал данных'!D41</f>
        <v>30</v>
      </c>
      <c r="D41">
        <f>'Исходные данные'!D42</f>
        <v>51</v>
      </c>
      <c r="E41" s="4">
        <f>ОбщаяТенденция!G41</f>
        <v>25</v>
      </c>
      <c r="G41" s="4" t="str">
        <f t="shared" si="1"/>
        <v>ts40</v>
      </c>
      <c r="H41" s="7">
        <f t="shared" si="2"/>
        <v>6.6666666666666666E-2</v>
      </c>
      <c r="I41" s="7">
        <f t="shared" si="3"/>
        <v>8.3333333333333329E-2</v>
      </c>
      <c r="J41" s="7">
        <f t="shared" si="4"/>
        <v>5.6105610561056105E-2</v>
      </c>
      <c r="K41" s="7">
        <f t="shared" si="5"/>
        <v>0.96153846153846156</v>
      </c>
      <c r="L41" s="4">
        <f>'Результаты кластеризации'!D41</f>
        <v>1</v>
      </c>
      <c r="M41" s="4">
        <f>'Результаты кластеризации'!J41</f>
        <v>3</v>
      </c>
      <c r="N41" s="4">
        <f>'Результаты кластеризации'!R41</f>
        <v>5</v>
      </c>
      <c r="O41" s="4">
        <f>'Результаты кластеризации'!AB41</f>
        <v>7</v>
      </c>
      <c r="P41" s="4">
        <f>'Результаты кластеризации'!AT41</f>
        <v>9</v>
      </c>
    </row>
    <row r="42" spans="1:16" x14ac:dyDescent="0.2">
      <c r="A42" t="str">
        <f>'Исходные данные'!A43</f>
        <v>ts41</v>
      </c>
      <c r="B42">
        <f>'Исходные данные'!B43</f>
        <v>12</v>
      </c>
      <c r="C42">
        <f>'Интервал данных'!D42</f>
        <v>30</v>
      </c>
      <c r="D42">
        <f>'Исходные данные'!D43</f>
        <v>51</v>
      </c>
      <c r="E42" s="4">
        <f>ОбщаяТенденция!G42</f>
        <v>26</v>
      </c>
      <c r="G42" s="4" t="str">
        <f t="shared" si="1"/>
        <v>ts41</v>
      </c>
      <c r="H42" s="7">
        <f t="shared" si="2"/>
        <v>6.6666666666666666E-2</v>
      </c>
      <c r="I42" s="7">
        <f t="shared" si="3"/>
        <v>8.3333333333333329E-2</v>
      </c>
      <c r="J42" s="7">
        <f t="shared" si="4"/>
        <v>5.6105610561056105E-2</v>
      </c>
      <c r="K42" s="7">
        <f t="shared" si="5"/>
        <v>1</v>
      </c>
      <c r="L42" s="4">
        <f>'Результаты кластеризации'!D42</f>
        <v>1</v>
      </c>
      <c r="M42" s="4">
        <f>'Результаты кластеризации'!J42</f>
        <v>3</v>
      </c>
      <c r="N42" s="4">
        <f>'Результаты кластеризации'!R42</f>
        <v>5</v>
      </c>
      <c r="O42" s="4">
        <f>'Результаты кластеризации'!AB42</f>
        <v>7</v>
      </c>
      <c r="P42" s="4">
        <f>'Результаты кластеризации'!AT42</f>
        <v>9</v>
      </c>
    </row>
    <row r="43" spans="1:16" x14ac:dyDescent="0.2">
      <c r="A43" t="str">
        <f>'Исходные данные'!A44</f>
        <v>ts42</v>
      </c>
      <c r="B43">
        <f>'Исходные данные'!B44</f>
        <v>4</v>
      </c>
      <c r="C43">
        <f>'Интервал данных'!D43</f>
        <v>30</v>
      </c>
      <c r="D43">
        <f>'Исходные данные'!D44</f>
        <v>16</v>
      </c>
      <c r="E43" s="4">
        <f>ОбщаяТенденция!G43</f>
        <v>24</v>
      </c>
      <c r="G43" s="4" t="str">
        <f t="shared" si="1"/>
        <v>ts42</v>
      </c>
      <c r="H43" s="7">
        <f t="shared" si="2"/>
        <v>2.2222222222222223E-2</v>
      </c>
      <c r="I43" s="7">
        <f t="shared" si="3"/>
        <v>8.3333333333333329E-2</v>
      </c>
      <c r="J43" s="7">
        <f t="shared" si="4"/>
        <v>1.7601760176017601E-2</v>
      </c>
      <c r="K43" s="7">
        <f t="shared" si="5"/>
        <v>0.92307692307692313</v>
      </c>
      <c r="L43" s="4">
        <f>'Результаты кластеризации'!D43</f>
        <v>1</v>
      </c>
      <c r="M43" s="4">
        <f>'Результаты кластеризации'!J43</f>
        <v>3</v>
      </c>
      <c r="N43" s="4">
        <f>'Результаты кластеризации'!R43</f>
        <v>5</v>
      </c>
      <c r="O43" s="4">
        <f>'Результаты кластеризации'!AB43</f>
        <v>7</v>
      </c>
      <c r="P43" s="4">
        <f>'Результаты кластеризации'!AT43</f>
        <v>8</v>
      </c>
    </row>
    <row r="44" spans="1:16" x14ac:dyDescent="0.2">
      <c r="A44" t="str">
        <f>'Исходные данные'!A45</f>
        <v>ts43</v>
      </c>
      <c r="B44">
        <f>'Исходные данные'!B45</f>
        <v>4</v>
      </c>
      <c r="C44">
        <f>'Интервал данных'!D44</f>
        <v>30</v>
      </c>
      <c r="D44">
        <f>'Исходные данные'!D45</f>
        <v>16</v>
      </c>
      <c r="E44" s="4">
        <f>ОбщаяТенденция!G44</f>
        <v>16</v>
      </c>
      <c r="G44" s="4" t="str">
        <f t="shared" si="1"/>
        <v>ts43</v>
      </c>
      <c r="H44" s="7">
        <f t="shared" si="2"/>
        <v>2.2222222222222223E-2</v>
      </c>
      <c r="I44" s="7">
        <f t="shared" si="3"/>
        <v>8.3333333333333329E-2</v>
      </c>
      <c r="J44" s="7">
        <f t="shared" si="4"/>
        <v>1.7601760176017601E-2</v>
      </c>
      <c r="K44" s="7">
        <f t="shared" si="5"/>
        <v>0.61538461538461542</v>
      </c>
      <c r="L44" s="4">
        <f>'Результаты кластеризации'!D44</f>
        <v>1</v>
      </c>
      <c r="M44" s="4">
        <f>'Результаты кластеризации'!J44</f>
        <v>3</v>
      </c>
      <c r="N44" s="4">
        <f>'Результаты кластеризации'!R44</f>
        <v>5</v>
      </c>
      <c r="O44" s="4">
        <f>'Результаты кластеризации'!AB44</f>
        <v>7</v>
      </c>
      <c r="P44" s="4">
        <f>'Результаты кластеризации'!AT44</f>
        <v>8</v>
      </c>
    </row>
    <row r="45" spans="1:16" x14ac:dyDescent="0.2">
      <c r="A45" t="str">
        <f>'Исходные данные'!A46</f>
        <v>ts44</v>
      </c>
      <c r="B45">
        <f>'Исходные данные'!B46</f>
        <v>4</v>
      </c>
      <c r="C45">
        <f>'Интервал данных'!D45</f>
        <v>30</v>
      </c>
      <c r="D45">
        <f>'Исходные данные'!D46</f>
        <v>16</v>
      </c>
      <c r="E45" s="4">
        <f>ОбщаяТенденция!G45</f>
        <v>26</v>
      </c>
      <c r="G45" s="4" t="str">
        <f t="shared" si="1"/>
        <v>ts44</v>
      </c>
      <c r="H45" s="7">
        <f t="shared" si="2"/>
        <v>2.2222222222222223E-2</v>
      </c>
      <c r="I45" s="7">
        <f t="shared" si="3"/>
        <v>8.3333333333333329E-2</v>
      </c>
      <c r="J45" s="7">
        <f t="shared" si="4"/>
        <v>1.7601760176017601E-2</v>
      </c>
      <c r="K45" s="7">
        <f t="shared" si="5"/>
        <v>1</v>
      </c>
      <c r="L45" s="4">
        <f>'Результаты кластеризации'!D45</f>
        <v>1</v>
      </c>
      <c r="M45" s="4">
        <f>'Результаты кластеризации'!J45</f>
        <v>3</v>
      </c>
      <c r="N45" s="4">
        <f>'Результаты кластеризации'!R45</f>
        <v>5</v>
      </c>
      <c r="O45" s="4">
        <f>'Результаты кластеризации'!AB45</f>
        <v>7</v>
      </c>
      <c r="P45" s="4">
        <f>'Результаты кластеризации'!AT45</f>
        <v>8</v>
      </c>
    </row>
    <row r="46" spans="1:16" x14ac:dyDescent="0.2">
      <c r="A46" t="str">
        <f>'Исходные данные'!A47</f>
        <v>ts45</v>
      </c>
      <c r="B46">
        <f>'Исходные данные'!B47</f>
        <v>4</v>
      </c>
      <c r="C46">
        <f>'Интервал данных'!D46</f>
        <v>30</v>
      </c>
      <c r="D46">
        <f>'Исходные данные'!D47</f>
        <v>16</v>
      </c>
      <c r="E46" s="4">
        <f>ОбщаяТенденция!G46</f>
        <v>26</v>
      </c>
      <c r="G46" s="4" t="str">
        <f t="shared" si="1"/>
        <v>ts45</v>
      </c>
      <c r="H46" s="7">
        <f t="shared" si="2"/>
        <v>2.2222222222222223E-2</v>
      </c>
      <c r="I46" s="7">
        <f t="shared" si="3"/>
        <v>8.3333333333333329E-2</v>
      </c>
      <c r="J46" s="7">
        <f t="shared" si="4"/>
        <v>1.7601760176017601E-2</v>
      </c>
      <c r="K46" s="7">
        <f t="shared" si="5"/>
        <v>1</v>
      </c>
      <c r="L46" s="4">
        <f>'Результаты кластеризации'!D46</f>
        <v>1</v>
      </c>
      <c r="M46" s="4">
        <f>'Результаты кластеризации'!J46</f>
        <v>3</v>
      </c>
      <c r="N46" s="4">
        <f>'Результаты кластеризации'!R46</f>
        <v>5</v>
      </c>
      <c r="O46" s="4">
        <f>'Результаты кластеризации'!AB46</f>
        <v>7</v>
      </c>
      <c r="P46" s="4">
        <f>'Результаты кластеризации'!AT46</f>
        <v>7</v>
      </c>
    </row>
    <row r="47" spans="1:16" x14ac:dyDescent="0.2">
      <c r="A47" t="str">
        <f>'Исходные данные'!A48</f>
        <v>ts46</v>
      </c>
      <c r="B47">
        <f>'Исходные данные'!B48</f>
        <v>4</v>
      </c>
      <c r="C47">
        <f>'Интервал данных'!D47</f>
        <v>30</v>
      </c>
      <c r="D47">
        <f>'Исходные данные'!D48</f>
        <v>16</v>
      </c>
      <c r="E47" s="4">
        <f>ОбщаяТенденция!G47</f>
        <v>16</v>
      </c>
      <c r="G47" s="4" t="str">
        <f t="shared" si="1"/>
        <v>ts46</v>
      </c>
      <c r="H47" s="7">
        <f t="shared" si="2"/>
        <v>2.2222222222222223E-2</v>
      </c>
      <c r="I47" s="7">
        <f t="shared" si="3"/>
        <v>8.3333333333333329E-2</v>
      </c>
      <c r="J47" s="7">
        <f t="shared" si="4"/>
        <v>1.7601760176017601E-2</v>
      </c>
      <c r="K47" s="7">
        <f t="shared" si="5"/>
        <v>0.61538461538461542</v>
      </c>
      <c r="L47" s="4">
        <f>'Результаты кластеризации'!D47</f>
        <v>1</v>
      </c>
      <c r="M47" s="4">
        <f>'Результаты кластеризации'!J47</f>
        <v>3</v>
      </c>
      <c r="N47" s="4">
        <f>'Результаты кластеризации'!R47</f>
        <v>5</v>
      </c>
      <c r="O47" s="4">
        <f>'Результаты кластеризации'!AB47</f>
        <v>7</v>
      </c>
      <c r="P47" s="4">
        <f>'Результаты кластеризации'!AT47</f>
        <v>7</v>
      </c>
    </row>
    <row r="48" spans="1:16" x14ac:dyDescent="0.2">
      <c r="A48" t="str">
        <f>'Исходные данные'!A49</f>
        <v>ts47</v>
      </c>
      <c r="B48">
        <f>'Исходные данные'!B49</f>
        <v>4</v>
      </c>
      <c r="C48">
        <f>'Интервал данных'!D48</f>
        <v>30</v>
      </c>
      <c r="D48">
        <f>'Исходные данные'!D49</f>
        <v>19</v>
      </c>
      <c r="E48" s="4">
        <f>ОбщаяТенденция!G48</f>
        <v>16</v>
      </c>
      <c r="G48" s="4" t="str">
        <f t="shared" si="1"/>
        <v>ts47</v>
      </c>
      <c r="H48" s="7">
        <f t="shared" si="2"/>
        <v>2.2222222222222223E-2</v>
      </c>
      <c r="I48" s="7">
        <f t="shared" si="3"/>
        <v>8.3333333333333329E-2</v>
      </c>
      <c r="J48" s="7">
        <f t="shared" si="4"/>
        <v>2.0902090209020903E-2</v>
      </c>
      <c r="K48" s="7">
        <f t="shared" si="5"/>
        <v>0.61538461538461542</v>
      </c>
      <c r="L48" s="4">
        <f>'Результаты кластеризации'!D48</f>
        <v>1</v>
      </c>
      <c r="M48" s="4">
        <f>'Результаты кластеризации'!J48</f>
        <v>3</v>
      </c>
      <c r="N48" s="4">
        <f>'Результаты кластеризации'!R48</f>
        <v>5</v>
      </c>
      <c r="O48" s="4">
        <f>'Результаты кластеризации'!AB48</f>
        <v>7</v>
      </c>
      <c r="P48" s="4">
        <f>'Результаты кластеризации'!AT48</f>
        <v>7</v>
      </c>
    </row>
    <row r="49" spans="1:16" x14ac:dyDescent="0.2">
      <c r="A49" t="str">
        <f>'Исходные данные'!A50</f>
        <v>ts48</v>
      </c>
      <c r="B49">
        <f>'Исходные данные'!B50</f>
        <v>4</v>
      </c>
      <c r="C49">
        <f>'Интервал данных'!D49</f>
        <v>30</v>
      </c>
      <c r="D49">
        <f>'Исходные данные'!D50</f>
        <v>19</v>
      </c>
      <c r="E49" s="4">
        <f>ОбщаяТенденция!G49</f>
        <v>24</v>
      </c>
      <c r="G49" s="4" t="str">
        <f t="shared" si="1"/>
        <v>ts48</v>
      </c>
      <c r="H49" s="7">
        <f t="shared" si="2"/>
        <v>2.2222222222222223E-2</v>
      </c>
      <c r="I49" s="7">
        <f t="shared" si="3"/>
        <v>8.3333333333333329E-2</v>
      </c>
      <c r="J49" s="7">
        <f t="shared" si="4"/>
        <v>2.0902090209020903E-2</v>
      </c>
      <c r="K49" s="7">
        <f t="shared" si="5"/>
        <v>0.92307692307692313</v>
      </c>
      <c r="L49" s="4">
        <f>'Результаты кластеризации'!D49</f>
        <v>1</v>
      </c>
      <c r="M49" s="4">
        <f>'Результаты кластеризации'!J49</f>
        <v>3</v>
      </c>
      <c r="N49" s="4">
        <f>'Результаты кластеризации'!R49</f>
        <v>5</v>
      </c>
      <c r="O49" s="4">
        <f>'Результаты кластеризации'!AB49</f>
        <v>7</v>
      </c>
      <c r="P49" s="4">
        <f>'Результаты кластеризации'!AT49</f>
        <v>7</v>
      </c>
    </row>
    <row r="50" spans="1:16" x14ac:dyDescent="0.2">
      <c r="A50" t="str">
        <f>'Исходные данные'!A51</f>
        <v>ts49</v>
      </c>
      <c r="B50">
        <f>'Исходные данные'!B51</f>
        <v>4</v>
      </c>
      <c r="C50">
        <f>'Интервал данных'!D50</f>
        <v>30</v>
      </c>
      <c r="D50">
        <f>'Исходные данные'!D51</f>
        <v>19</v>
      </c>
      <c r="E50" s="4">
        <f>ОбщаяТенденция!G50</f>
        <v>26</v>
      </c>
      <c r="G50" s="4" t="str">
        <f t="shared" si="1"/>
        <v>ts49</v>
      </c>
      <c r="H50" s="7">
        <f t="shared" si="2"/>
        <v>2.2222222222222223E-2</v>
      </c>
      <c r="I50" s="7">
        <f t="shared" si="3"/>
        <v>8.3333333333333329E-2</v>
      </c>
      <c r="J50" s="7">
        <f t="shared" si="4"/>
        <v>2.0902090209020903E-2</v>
      </c>
      <c r="K50" s="7">
        <f t="shared" si="5"/>
        <v>1</v>
      </c>
      <c r="L50" s="4">
        <f>'Результаты кластеризации'!D50</f>
        <v>1</v>
      </c>
      <c r="M50" s="4">
        <f>'Результаты кластеризации'!J50</f>
        <v>3</v>
      </c>
      <c r="N50" s="4">
        <f>'Результаты кластеризации'!R50</f>
        <v>5</v>
      </c>
      <c r="O50" s="4">
        <f>'Результаты кластеризации'!AB50</f>
        <v>7</v>
      </c>
      <c r="P50" s="4">
        <f>'Результаты кластеризации'!AT50</f>
        <v>7</v>
      </c>
    </row>
    <row r="51" spans="1:16" x14ac:dyDescent="0.2">
      <c r="A51" t="str">
        <f>'Исходные данные'!A52</f>
        <v>ts50</v>
      </c>
      <c r="B51">
        <f>'Исходные данные'!B52</f>
        <v>4</v>
      </c>
      <c r="C51">
        <f>'Интервал данных'!D51</f>
        <v>30</v>
      </c>
      <c r="D51">
        <f>'Исходные данные'!D52</f>
        <v>19</v>
      </c>
      <c r="E51" s="4">
        <f>ОбщаяТенденция!G51</f>
        <v>24</v>
      </c>
      <c r="G51" s="4" t="str">
        <f t="shared" si="1"/>
        <v>ts50</v>
      </c>
      <c r="H51" s="7">
        <f t="shared" si="2"/>
        <v>2.2222222222222223E-2</v>
      </c>
      <c r="I51" s="7">
        <f t="shared" si="3"/>
        <v>8.3333333333333329E-2</v>
      </c>
      <c r="J51" s="7">
        <f t="shared" si="4"/>
        <v>2.0902090209020903E-2</v>
      </c>
      <c r="K51" s="7">
        <f t="shared" si="5"/>
        <v>0.92307692307692313</v>
      </c>
      <c r="L51" s="4">
        <f>'Результаты кластеризации'!D51</f>
        <v>1</v>
      </c>
      <c r="M51" s="4">
        <f>'Результаты кластеризации'!J51</f>
        <v>3</v>
      </c>
      <c r="N51" s="4">
        <f>'Результаты кластеризации'!R51</f>
        <v>5</v>
      </c>
      <c r="O51" s="4">
        <f>'Результаты кластеризации'!AB51</f>
        <v>7</v>
      </c>
      <c r="P51" s="4">
        <f>'Результаты кластеризации'!AT51</f>
        <v>7</v>
      </c>
    </row>
    <row r="52" spans="1:16" x14ac:dyDescent="0.2">
      <c r="A52" t="str">
        <f>'Исходные данные'!A53</f>
        <v>ts51</v>
      </c>
      <c r="B52">
        <f>'Исходные данные'!B53</f>
        <v>4</v>
      </c>
      <c r="C52">
        <f>'Интервал данных'!D52</f>
        <v>30</v>
      </c>
      <c r="D52">
        <f>'Исходные данные'!D53</f>
        <v>19</v>
      </c>
      <c r="E52" s="4">
        <f>ОбщаяТенденция!G52</f>
        <v>26</v>
      </c>
      <c r="G52" s="4" t="str">
        <f t="shared" si="1"/>
        <v>ts51</v>
      </c>
      <c r="H52" s="7">
        <f t="shared" si="2"/>
        <v>2.2222222222222223E-2</v>
      </c>
      <c r="I52" s="7">
        <f t="shared" si="3"/>
        <v>8.3333333333333329E-2</v>
      </c>
      <c r="J52" s="7">
        <f t="shared" si="4"/>
        <v>2.0902090209020903E-2</v>
      </c>
      <c r="K52" s="7">
        <f t="shared" si="5"/>
        <v>1</v>
      </c>
      <c r="L52" s="4">
        <f>'Результаты кластеризации'!D52</f>
        <v>1</v>
      </c>
      <c r="M52" s="4">
        <f>'Результаты кластеризации'!J52</f>
        <v>3</v>
      </c>
      <c r="N52" s="4">
        <f>'Результаты кластеризации'!R52</f>
        <v>5</v>
      </c>
      <c r="O52" s="4">
        <f>'Результаты кластеризации'!AB52</f>
        <v>7</v>
      </c>
      <c r="P52" s="4">
        <f>'Результаты кластеризации'!AT52</f>
        <v>7</v>
      </c>
    </row>
    <row r="53" spans="1:16" x14ac:dyDescent="0.2">
      <c r="A53" t="str">
        <f>'Исходные данные'!A54</f>
        <v>ts52</v>
      </c>
      <c r="B53">
        <f>'Исходные данные'!B54</f>
        <v>4</v>
      </c>
      <c r="C53">
        <f>'Интервал данных'!D53</f>
        <v>90</v>
      </c>
      <c r="D53">
        <f>'Исходные данные'!D54</f>
        <v>13</v>
      </c>
      <c r="E53" s="4">
        <f>ОбщаяТенденция!G53</f>
        <v>16</v>
      </c>
      <c r="G53" s="4" t="str">
        <f t="shared" si="1"/>
        <v>ts52</v>
      </c>
      <c r="H53" s="7">
        <f t="shared" si="2"/>
        <v>2.2222222222222223E-2</v>
      </c>
      <c r="I53" s="7">
        <f t="shared" si="3"/>
        <v>0.25</v>
      </c>
      <c r="J53" s="7">
        <f t="shared" si="4"/>
        <v>1.4301430143014302E-2</v>
      </c>
      <c r="K53" s="7">
        <f t="shared" si="5"/>
        <v>0.61538461538461542</v>
      </c>
      <c r="L53" s="4">
        <f>'Результаты кластеризации'!D53</f>
        <v>1</v>
      </c>
      <c r="M53" s="4">
        <f>'Результаты кластеризации'!J53</f>
        <v>3</v>
      </c>
      <c r="N53" s="4">
        <f>'Результаты кластеризации'!R53</f>
        <v>5</v>
      </c>
      <c r="O53" s="4">
        <f>'Результаты кластеризации'!AB53</f>
        <v>7</v>
      </c>
      <c r="P53" s="4">
        <f>'Результаты кластеризации'!AT53</f>
        <v>7</v>
      </c>
    </row>
    <row r="54" spans="1:16" x14ac:dyDescent="0.2">
      <c r="A54" t="str">
        <f>'Исходные данные'!A55</f>
        <v>ts53</v>
      </c>
      <c r="B54">
        <f>'Исходные данные'!B55</f>
        <v>4</v>
      </c>
      <c r="C54">
        <f>'Интервал данных'!D54</f>
        <v>90</v>
      </c>
      <c r="D54">
        <f>'Исходные данные'!D55</f>
        <v>13</v>
      </c>
      <c r="E54" s="4">
        <f>ОбщаяТенденция!G54</f>
        <v>16</v>
      </c>
      <c r="G54" s="4" t="str">
        <f t="shared" si="1"/>
        <v>ts53</v>
      </c>
      <c r="H54" s="7">
        <f t="shared" si="2"/>
        <v>2.2222222222222223E-2</v>
      </c>
      <c r="I54" s="7">
        <f t="shared" si="3"/>
        <v>0.25</v>
      </c>
      <c r="J54" s="7">
        <f t="shared" si="4"/>
        <v>1.4301430143014302E-2</v>
      </c>
      <c r="K54" s="7">
        <f t="shared" si="5"/>
        <v>0.61538461538461542</v>
      </c>
      <c r="L54" s="4">
        <f>'Результаты кластеризации'!D54</f>
        <v>1</v>
      </c>
      <c r="M54" s="4">
        <f>'Результаты кластеризации'!J54</f>
        <v>3</v>
      </c>
      <c r="N54" s="4">
        <f>'Результаты кластеризации'!R54</f>
        <v>5</v>
      </c>
      <c r="O54" s="4">
        <f>'Результаты кластеризации'!AB54</f>
        <v>7</v>
      </c>
      <c r="P54" s="4">
        <f>'Результаты кластеризации'!AT54</f>
        <v>7</v>
      </c>
    </row>
    <row r="55" spans="1:16" x14ac:dyDescent="0.2">
      <c r="A55" t="str">
        <f>'Исходные данные'!A56</f>
        <v>ts54</v>
      </c>
      <c r="B55">
        <f>'Исходные данные'!B56</f>
        <v>4</v>
      </c>
      <c r="C55">
        <f>'Интервал данных'!D55</f>
        <v>90</v>
      </c>
      <c r="D55">
        <f>'Исходные данные'!D56</f>
        <v>13</v>
      </c>
      <c r="E55" s="4">
        <f>ОбщаяТенденция!G55</f>
        <v>16</v>
      </c>
      <c r="G55" s="4" t="str">
        <f t="shared" si="1"/>
        <v>ts54</v>
      </c>
      <c r="H55" s="7">
        <f t="shared" si="2"/>
        <v>2.2222222222222223E-2</v>
      </c>
      <c r="I55" s="7">
        <f t="shared" si="3"/>
        <v>0.25</v>
      </c>
      <c r="J55" s="7">
        <f t="shared" si="4"/>
        <v>1.4301430143014302E-2</v>
      </c>
      <c r="K55" s="7">
        <f t="shared" si="5"/>
        <v>0.61538461538461542</v>
      </c>
      <c r="L55" s="4">
        <f>'Результаты кластеризации'!D55</f>
        <v>1</v>
      </c>
      <c r="M55" s="4">
        <f>'Результаты кластеризации'!J55</f>
        <v>3</v>
      </c>
      <c r="N55" s="4">
        <f>'Результаты кластеризации'!R55</f>
        <v>5</v>
      </c>
      <c r="O55" s="4">
        <f>'Результаты кластеризации'!AB55</f>
        <v>7</v>
      </c>
      <c r="P55" s="4">
        <f>'Результаты кластеризации'!AT55</f>
        <v>7</v>
      </c>
    </row>
    <row r="56" spans="1:16" x14ac:dyDescent="0.2">
      <c r="A56" t="str">
        <f>'Исходные данные'!A57</f>
        <v>ts55</v>
      </c>
      <c r="B56">
        <f>'Исходные данные'!B57</f>
        <v>4</v>
      </c>
      <c r="C56">
        <f>'Интервал данных'!D56</f>
        <v>90</v>
      </c>
      <c r="D56">
        <f>'Исходные данные'!D57</f>
        <v>13</v>
      </c>
      <c r="E56" s="4">
        <f>ОбщаяТенденция!G56</f>
        <v>16</v>
      </c>
      <c r="G56" s="4" t="str">
        <f t="shared" si="1"/>
        <v>ts55</v>
      </c>
      <c r="H56" s="7">
        <f t="shared" si="2"/>
        <v>2.2222222222222223E-2</v>
      </c>
      <c r="I56" s="7">
        <f t="shared" si="3"/>
        <v>0.25</v>
      </c>
      <c r="J56" s="7">
        <f t="shared" si="4"/>
        <v>1.4301430143014302E-2</v>
      </c>
      <c r="K56" s="7">
        <f t="shared" si="5"/>
        <v>0.61538461538461542</v>
      </c>
      <c r="L56" s="4">
        <f>'Результаты кластеризации'!D56</f>
        <v>1</v>
      </c>
      <c r="M56" s="4">
        <f>'Результаты кластеризации'!J56</f>
        <v>3</v>
      </c>
      <c r="N56" s="4">
        <f>'Результаты кластеризации'!R56</f>
        <v>5</v>
      </c>
      <c r="O56" s="4">
        <f>'Результаты кластеризации'!AB56</f>
        <v>7</v>
      </c>
      <c r="P56" s="4">
        <f>'Результаты кластеризации'!AT56</f>
        <v>7</v>
      </c>
    </row>
    <row r="57" spans="1:16" x14ac:dyDescent="0.2">
      <c r="A57" t="str">
        <f>'Исходные данные'!A58</f>
        <v>ts56</v>
      </c>
      <c r="B57">
        <f>'Исходные данные'!B58</f>
        <v>4</v>
      </c>
      <c r="C57">
        <f>'Интервал данных'!D57</f>
        <v>90</v>
      </c>
      <c r="D57">
        <f>'Исходные данные'!D58</f>
        <v>8</v>
      </c>
      <c r="E57" s="4">
        <f>ОбщаяТенденция!G57</f>
        <v>24</v>
      </c>
      <c r="G57" s="4" t="str">
        <f t="shared" si="1"/>
        <v>ts56</v>
      </c>
      <c r="H57" s="7">
        <f t="shared" si="2"/>
        <v>2.2222222222222223E-2</v>
      </c>
      <c r="I57" s="7">
        <f t="shared" si="3"/>
        <v>0.25</v>
      </c>
      <c r="J57" s="7">
        <f t="shared" si="4"/>
        <v>8.8008800880088004E-3</v>
      </c>
      <c r="K57" s="7">
        <f t="shared" si="5"/>
        <v>0.92307692307692313</v>
      </c>
      <c r="L57" s="4">
        <f>'Результаты кластеризации'!D57</f>
        <v>1</v>
      </c>
      <c r="M57" s="4">
        <f>'Результаты кластеризации'!J57</f>
        <v>3</v>
      </c>
      <c r="N57" s="4">
        <f>'Результаты кластеризации'!R57</f>
        <v>5</v>
      </c>
      <c r="O57" s="4">
        <f>'Результаты кластеризации'!AB57</f>
        <v>7</v>
      </c>
      <c r="P57" s="4">
        <f>'Результаты кластеризации'!AT57</f>
        <v>7</v>
      </c>
    </row>
    <row r="58" spans="1:16" x14ac:dyDescent="0.2">
      <c r="A58" t="str">
        <f>'Исходные данные'!A59</f>
        <v>ts57</v>
      </c>
      <c r="B58">
        <f>'Исходные данные'!B59</f>
        <v>4</v>
      </c>
      <c r="C58">
        <f>'Интервал данных'!D58</f>
        <v>90</v>
      </c>
      <c r="D58">
        <f>'Исходные данные'!D59</f>
        <v>8</v>
      </c>
      <c r="E58" s="4">
        <f>ОбщаяТенденция!G58</f>
        <v>26</v>
      </c>
      <c r="G58" s="4" t="str">
        <f t="shared" si="1"/>
        <v>ts57</v>
      </c>
      <c r="H58" s="7">
        <f t="shared" si="2"/>
        <v>2.2222222222222223E-2</v>
      </c>
      <c r="I58" s="7">
        <f t="shared" si="3"/>
        <v>0.25</v>
      </c>
      <c r="J58" s="7">
        <f t="shared" si="4"/>
        <v>8.8008800880088004E-3</v>
      </c>
      <c r="K58" s="7">
        <f t="shared" si="5"/>
        <v>1</v>
      </c>
      <c r="L58" s="4">
        <f>'Результаты кластеризации'!D58</f>
        <v>1</v>
      </c>
      <c r="M58" s="4">
        <f>'Результаты кластеризации'!J58</f>
        <v>3</v>
      </c>
      <c r="N58" s="4">
        <f>'Результаты кластеризации'!R58</f>
        <v>5</v>
      </c>
      <c r="O58" s="4">
        <f>'Результаты кластеризации'!AB58</f>
        <v>7</v>
      </c>
      <c r="P58" s="4">
        <f>'Результаты кластеризации'!AT58</f>
        <v>7</v>
      </c>
    </row>
    <row r="59" spans="1:16" x14ac:dyDescent="0.2">
      <c r="A59" t="str">
        <f>'Исходные данные'!A60</f>
        <v>ts58</v>
      </c>
      <c r="B59">
        <f>'Исходные данные'!B60</f>
        <v>4</v>
      </c>
      <c r="C59">
        <f>'Интервал данных'!D59</f>
        <v>90</v>
      </c>
      <c r="D59">
        <f>'Исходные данные'!D60</f>
        <v>11</v>
      </c>
      <c r="E59" s="4">
        <f>ОбщаяТенденция!G59</f>
        <v>24</v>
      </c>
      <c r="G59" s="4" t="str">
        <f t="shared" si="1"/>
        <v>ts58</v>
      </c>
      <c r="H59" s="7">
        <f t="shared" si="2"/>
        <v>2.2222222222222223E-2</v>
      </c>
      <c r="I59" s="7">
        <f t="shared" si="3"/>
        <v>0.25</v>
      </c>
      <c r="J59" s="7">
        <f t="shared" si="4"/>
        <v>1.2101210121012101E-2</v>
      </c>
      <c r="K59" s="7">
        <f t="shared" si="5"/>
        <v>0.92307692307692313</v>
      </c>
      <c r="L59" s="4">
        <f>'Результаты кластеризации'!D59</f>
        <v>1</v>
      </c>
      <c r="M59" s="4">
        <f>'Результаты кластеризации'!J59</f>
        <v>3</v>
      </c>
      <c r="N59" s="4">
        <f>'Результаты кластеризации'!R59</f>
        <v>5</v>
      </c>
      <c r="O59" s="4">
        <f>'Результаты кластеризации'!AB59</f>
        <v>7</v>
      </c>
      <c r="P59" s="4">
        <f>'Результаты кластеризации'!AT59</f>
        <v>7</v>
      </c>
    </row>
    <row r="60" spans="1:16" x14ac:dyDescent="0.2">
      <c r="A60" t="str">
        <f>'Исходные данные'!A61</f>
        <v>ts59</v>
      </c>
      <c r="B60">
        <f>'Исходные данные'!B61</f>
        <v>4</v>
      </c>
      <c r="C60">
        <f>'Интервал данных'!D60</f>
        <v>90</v>
      </c>
      <c r="D60">
        <f>'Исходные данные'!D61</f>
        <v>11</v>
      </c>
      <c r="E60" s="4">
        <f>ОбщаяТенденция!G60</f>
        <v>26</v>
      </c>
      <c r="G60" s="4" t="str">
        <f t="shared" si="1"/>
        <v>ts59</v>
      </c>
      <c r="H60" s="7">
        <f t="shared" si="2"/>
        <v>2.2222222222222223E-2</v>
      </c>
      <c r="I60" s="7">
        <f t="shared" si="3"/>
        <v>0.25</v>
      </c>
      <c r="J60" s="7">
        <f t="shared" si="4"/>
        <v>1.2101210121012101E-2</v>
      </c>
      <c r="K60" s="7">
        <f t="shared" si="5"/>
        <v>1</v>
      </c>
      <c r="L60" s="4">
        <f>'Результаты кластеризации'!D60</f>
        <v>1</v>
      </c>
      <c r="M60" s="4">
        <f>'Результаты кластеризации'!J60</f>
        <v>3</v>
      </c>
      <c r="N60" s="4">
        <f>'Результаты кластеризации'!R60</f>
        <v>5</v>
      </c>
      <c r="O60" s="4">
        <f>'Результаты кластеризации'!AB60</f>
        <v>7</v>
      </c>
      <c r="P60" s="4">
        <f>'Результаты кластеризации'!AT60</f>
        <v>7</v>
      </c>
    </row>
    <row r="61" spans="1:16" x14ac:dyDescent="0.2">
      <c r="A61" t="str">
        <f>'Исходные данные'!A62</f>
        <v>ts60</v>
      </c>
      <c r="B61">
        <f>'Исходные данные'!B62</f>
        <v>4</v>
      </c>
      <c r="C61">
        <f>'Интервал данных'!D61</f>
        <v>90</v>
      </c>
      <c r="D61">
        <f>'Исходные данные'!D62</f>
        <v>11</v>
      </c>
      <c r="E61" s="4">
        <f>ОбщаяТенденция!G61</f>
        <v>24</v>
      </c>
      <c r="G61" s="4" t="str">
        <f t="shared" si="1"/>
        <v>ts60</v>
      </c>
      <c r="H61" s="7">
        <f t="shared" si="2"/>
        <v>2.2222222222222223E-2</v>
      </c>
      <c r="I61" s="7">
        <f t="shared" si="3"/>
        <v>0.25</v>
      </c>
      <c r="J61" s="7">
        <f t="shared" si="4"/>
        <v>1.2101210121012101E-2</v>
      </c>
      <c r="K61" s="7">
        <f t="shared" si="5"/>
        <v>0.92307692307692313</v>
      </c>
      <c r="L61" s="4">
        <f>'Результаты кластеризации'!D61</f>
        <v>1</v>
      </c>
      <c r="M61" s="4">
        <f>'Результаты кластеризации'!J61</f>
        <v>3</v>
      </c>
      <c r="N61" s="4">
        <f>'Результаты кластеризации'!R61</f>
        <v>5</v>
      </c>
      <c r="O61" s="4">
        <f>'Результаты кластеризации'!AB61</f>
        <v>7</v>
      </c>
      <c r="P61" s="4">
        <f>'Результаты кластеризации'!AT61</f>
        <v>7</v>
      </c>
    </row>
    <row r="62" spans="1:16" x14ac:dyDescent="0.2">
      <c r="A62" t="str">
        <f>'Исходные данные'!A63</f>
        <v>ts61</v>
      </c>
      <c r="B62">
        <f>'Исходные данные'!B63</f>
        <v>4</v>
      </c>
      <c r="C62">
        <f>'Интервал данных'!D62</f>
        <v>90</v>
      </c>
      <c r="D62">
        <f>'Исходные данные'!D63</f>
        <v>11</v>
      </c>
      <c r="E62" s="4">
        <f>ОбщаяТенденция!G62</f>
        <v>24</v>
      </c>
      <c r="G62" s="4" t="str">
        <f t="shared" si="1"/>
        <v>ts61</v>
      </c>
      <c r="H62" s="7">
        <f t="shared" si="2"/>
        <v>2.2222222222222223E-2</v>
      </c>
      <c r="I62" s="7">
        <f t="shared" si="3"/>
        <v>0.25</v>
      </c>
      <c r="J62" s="7">
        <f t="shared" si="4"/>
        <v>1.2101210121012101E-2</v>
      </c>
      <c r="K62" s="7">
        <f t="shared" si="5"/>
        <v>0.92307692307692313</v>
      </c>
      <c r="L62" s="4">
        <f>'Результаты кластеризации'!D62</f>
        <v>1</v>
      </c>
      <c r="M62" s="4">
        <f>'Результаты кластеризации'!J62</f>
        <v>3</v>
      </c>
      <c r="N62" s="4">
        <f>'Результаты кластеризации'!R62</f>
        <v>5</v>
      </c>
      <c r="O62" s="4">
        <f>'Результаты кластеризации'!AB62</f>
        <v>7</v>
      </c>
      <c r="P62" s="4">
        <f>'Результаты кластеризации'!AT62</f>
        <v>7</v>
      </c>
    </row>
    <row r="63" spans="1:16" x14ac:dyDescent="0.2">
      <c r="A63" t="str">
        <f>'Исходные данные'!A64</f>
        <v>ts62</v>
      </c>
      <c r="B63">
        <f>'Исходные данные'!B64</f>
        <v>4</v>
      </c>
      <c r="C63">
        <f>'Интервал данных'!D63</f>
        <v>90</v>
      </c>
      <c r="D63">
        <f>'Исходные данные'!D64</f>
        <v>10</v>
      </c>
      <c r="E63" s="4">
        <f>ОбщаяТенденция!G63</f>
        <v>24</v>
      </c>
      <c r="G63" s="4" t="str">
        <f t="shared" si="1"/>
        <v>ts62</v>
      </c>
      <c r="H63" s="7">
        <f t="shared" si="2"/>
        <v>2.2222222222222223E-2</v>
      </c>
      <c r="I63" s="7">
        <f t="shared" si="3"/>
        <v>0.25</v>
      </c>
      <c r="J63" s="7">
        <f t="shared" si="4"/>
        <v>1.1001100110011002E-2</v>
      </c>
      <c r="K63" s="7">
        <f t="shared" si="5"/>
        <v>0.92307692307692313</v>
      </c>
      <c r="L63" s="4">
        <f>'Результаты кластеризации'!D63</f>
        <v>1</v>
      </c>
      <c r="M63" s="4">
        <f>'Результаты кластеризации'!J63</f>
        <v>3</v>
      </c>
      <c r="N63" s="4">
        <f>'Результаты кластеризации'!R63</f>
        <v>5</v>
      </c>
      <c r="O63" s="4">
        <f>'Результаты кластеризации'!AB63</f>
        <v>7</v>
      </c>
      <c r="P63" s="4">
        <f>'Результаты кластеризации'!AT63</f>
        <v>7</v>
      </c>
    </row>
    <row r="64" spans="1:16" x14ac:dyDescent="0.2">
      <c r="A64" t="str">
        <f>'Исходные данные'!A65</f>
        <v>ts63</v>
      </c>
      <c r="B64">
        <f>'Исходные данные'!B65</f>
        <v>4</v>
      </c>
      <c r="C64">
        <f>'Интервал данных'!D64</f>
        <v>90</v>
      </c>
      <c r="D64">
        <f>'Исходные данные'!D65</f>
        <v>11</v>
      </c>
      <c r="E64" s="4">
        <f>ОбщаяТенденция!G64</f>
        <v>16</v>
      </c>
      <c r="G64" s="4" t="str">
        <f t="shared" si="1"/>
        <v>ts63</v>
      </c>
      <c r="H64" s="7">
        <f t="shared" si="2"/>
        <v>2.2222222222222223E-2</v>
      </c>
      <c r="I64" s="7">
        <f t="shared" si="3"/>
        <v>0.25</v>
      </c>
      <c r="J64" s="7">
        <f t="shared" si="4"/>
        <v>1.2101210121012101E-2</v>
      </c>
      <c r="K64" s="7">
        <f t="shared" si="5"/>
        <v>0.61538461538461542</v>
      </c>
      <c r="L64" s="4">
        <f>'Результаты кластеризации'!D64</f>
        <v>1</v>
      </c>
      <c r="M64" s="4">
        <f>'Результаты кластеризации'!J64</f>
        <v>3</v>
      </c>
      <c r="N64" s="4">
        <f>'Результаты кластеризации'!R64</f>
        <v>5</v>
      </c>
      <c r="O64" s="4">
        <f>'Результаты кластеризации'!AB64</f>
        <v>7</v>
      </c>
      <c r="P64" s="4">
        <f>'Результаты кластеризации'!AT64</f>
        <v>7</v>
      </c>
    </row>
    <row r="65" spans="1:16" x14ac:dyDescent="0.2">
      <c r="A65" t="str">
        <f>'Исходные данные'!A66</f>
        <v>ts64</v>
      </c>
      <c r="B65">
        <f>'Исходные данные'!B66</f>
        <v>4</v>
      </c>
      <c r="C65">
        <f>'Интервал данных'!D65</f>
        <v>90</v>
      </c>
      <c r="D65">
        <f>'Исходные данные'!D66</f>
        <v>11</v>
      </c>
      <c r="E65" s="4">
        <f>ОбщаяТенденция!G65</f>
        <v>26</v>
      </c>
      <c r="G65" s="4" t="str">
        <f t="shared" si="1"/>
        <v>ts64</v>
      </c>
      <c r="H65" s="7">
        <f t="shared" si="2"/>
        <v>2.2222222222222223E-2</v>
      </c>
      <c r="I65" s="7">
        <f t="shared" si="3"/>
        <v>0.25</v>
      </c>
      <c r="J65" s="7">
        <f t="shared" si="4"/>
        <v>1.2101210121012101E-2</v>
      </c>
      <c r="K65" s="7">
        <f t="shared" si="5"/>
        <v>1</v>
      </c>
      <c r="L65" s="4">
        <f>'Результаты кластеризации'!D65</f>
        <v>1</v>
      </c>
      <c r="M65" s="4">
        <f>'Результаты кластеризации'!J65</f>
        <v>3</v>
      </c>
      <c r="N65" s="4">
        <f>'Результаты кластеризации'!R65</f>
        <v>5</v>
      </c>
      <c r="O65" s="4">
        <f>'Результаты кластеризации'!AB65</f>
        <v>7</v>
      </c>
      <c r="P65" s="4">
        <f>'Результаты кластеризации'!AT65</f>
        <v>7</v>
      </c>
    </row>
    <row r="66" spans="1:16" x14ac:dyDescent="0.2">
      <c r="A66" t="str">
        <f>'Исходные данные'!A67</f>
        <v>ts65</v>
      </c>
      <c r="B66">
        <f>'Исходные данные'!B67</f>
        <v>4</v>
      </c>
      <c r="C66">
        <f>'Интервал данных'!D66</f>
        <v>90</v>
      </c>
      <c r="D66">
        <f>'Исходные данные'!D67</f>
        <v>11</v>
      </c>
      <c r="E66" s="4">
        <f>ОбщаяТенденция!G66</f>
        <v>16</v>
      </c>
      <c r="G66" s="4" t="str">
        <f t="shared" si="1"/>
        <v>ts65</v>
      </c>
      <c r="H66" s="7">
        <f t="shared" si="2"/>
        <v>2.2222222222222223E-2</v>
      </c>
      <c r="I66" s="7">
        <f t="shared" si="3"/>
        <v>0.25</v>
      </c>
      <c r="J66" s="7">
        <f t="shared" si="4"/>
        <v>1.2101210121012101E-2</v>
      </c>
      <c r="K66" s="7">
        <f t="shared" si="5"/>
        <v>0.61538461538461542</v>
      </c>
      <c r="L66" s="4">
        <f>'Результаты кластеризации'!D66</f>
        <v>1</v>
      </c>
      <c r="M66" s="4">
        <f>'Результаты кластеризации'!J66</f>
        <v>3</v>
      </c>
      <c r="N66" s="4">
        <f>'Результаты кластеризации'!R66</f>
        <v>5</v>
      </c>
      <c r="O66" s="4">
        <f>'Результаты кластеризации'!AB66</f>
        <v>7</v>
      </c>
      <c r="P66" s="4">
        <f>'Результаты кластеризации'!AT66</f>
        <v>7</v>
      </c>
    </row>
    <row r="67" spans="1:16" x14ac:dyDescent="0.2">
      <c r="A67" t="str">
        <f>'Исходные данные'!A68</f>
        <v>ts66</v>
      </c>
      <c r="B67">
        <f>'Исходные данные'!B68</f>
        <v>4</v>
      </c>
      <c r="C67">
        <f>'Интервал данных'!D67</f>
        <v>90</v>
      </c>
      <c r="D67">
        <f>'Исходные данные'!D68</f>
        <v>11</v>
      </c>
      <c r="E67" s="4">
        <f>ОбщаяТенденция!G67</f>
        <v>26</v>
      </c>
      <c r="G67" s="4" t="str">
        <f t="shared" ref="G67:G92" si="6">A67</f>
        <v>ts66</v>
      </c>
      <c r="H67" s="7">
        <f t="shared" ref="H67:H92" si="7">B67/$B$93</f>
        <v>2.2222222222222223E-2</v>
      </c>
      <c r="I67" s="7">
        <f t="shared" ref="I67:I92" si="8">C67/$C$93</f>
        <v>0.25</v>
      </c>
      <c r="J67" s="7">
        <f t="shared" ref="J67:J92" si="9">D67/$D$93</f>
        <v>1.2101210121012101E-2</v>
      </c>
      <c r="K67" s="7">
        <f t="shared" ref="K67:K92" si="10">E67/$E$93</f>
        <v>1</v>
      </c>
      <c r="L67" s="4">
        <f>'Результаты кластеризации'!D67</f>
        <v>1</v>
      </c>
      <c r="M67" s="4">
        <f>'Результаты кластеризации'!J67</f>
        <v>3</v>
      </c>
      <c r="N67" s="4">
        <f>'Результаты кластеризации'!R67</f>
        <v>5</v>
      </c>
      <c r="O67" s="4">
        <f>'Результаты кластеризации'!AB67</f>
        <v>7</v>
      </c>
      <c r="P67" s="4">
        <f>'Результаты кластеризации'!AT67</f>
        <v>7</v>
      </c>
    </row>
    <row r="68" spans="1:16" x14ac:dyDescent="0.2">
      <c r="A68" t="str">
        <f>'Исходные данные'!A69</f>
        <v>ts67</v>
      </c>
      <c r="B68">
        <f>'Исходные данные'!B69</f>
        <v>4</v>
      </c>
      <c r="C68">
        <f>'Интервал данных'!D68</f>
        <v>90</v>
      </c>
      <c r="D68">
        <f>'Исходные данные'!D69</f>
        <v>11</v>
      </c>
      <c r="E68" s="4">
        <f>ОбщаяТенденция!G68</f>
        <v>26</v>
      </c>
      <c r="G68" s="4" t="str">
        <f t="shared" si="6"/>
        <v>ts67</v>
      </c>
      <c r="H68" s="7">
        <f t="shared" si="7"/>
        <v>2.2222222222222223E-2</v>
      </c>
      <c r="I68" s="7">
        <f t="shared" si="8"/>
        <v>0.25</v>
      </c>
      <c r="J68" s="7">
        <f t="shared" si="9"/>
        <v>1.2101210121012101E-2</v>
      </c>
      <c r="K68" s="7">
        <f t="shared" si="10"/>
        <v>1</v>
      </c>
      <c r="L68" s="4">
        <f>'Результаты кластеризации'!D68</f>
        <v>1</v>
      </c>
      <c r="M68" s="4">
        <f>'Результаты кластеризации'!J68</f>
        <v>3</v>
      </c>
      <c r="N68" s="4">
        <f>'Результаты кластеризации'!R68</f>
        <v>5</v>
      </c>
      <c r="O68" s="4">
        <f>'Результаты кластеризации'!AB68</f>
        <v>7</v>
      </c>
      <c r="P68" s="4">
        <f>'Результаты кластеризации'!AT68</f>
        <v>7</v>
      </c>
    </row>
    <row r="69" spans="1:16" x14ac:dyDescent="0.2">
      <c r="A69" t="str">
        <f>'Исходные данные'!A70</f>
        <v>ts68</v>
      </c>
      <c r="B69">
        <f>'Исходные данные'!B70</f>
        <v>4</v>
      </c>
      <c r="C69">
        <f>'Интервал данных'!D69</f>
        <v>90</v>
      </c>
      <c r="D69">
        <f>'Исходные данные'!D70</f>
        <v>11</v>
      </c>
      <c r="E69" s="4">
        <f>ОбщаяТенденция!G69</f>
        <v>26</v>
      </c>
      <c r="G69" s="4" t="str">
        <f t="shared" si="6"/>
        <v>ts68</v>
      </c>
      <c r="H69" s="7">
        <f t="shared" si="7"/>
        <v>2.2222222222222223E-2</v>
      </c>
      <c r="I69" s="7">
        <f t="shared" si="8"/>
        <v>0.25</v>
      </c>
      <c r="J69" s="7">
        <f t="shared" si="9"/>
        <v>1.2101210121012101E-2</v>
      </c>
      <c r="K69" s="7">
        <f t="shared" si="10"/>
        <v>1</v>
      </c>
      <c r="L69" s="4">
        <f>'Результаты кластеризации'!D69</f>
        <v>1</v>
      </c>
      <c r="M69" s="4">
        <f>'Результаты кластеризации'!J69</f>
        <v>3</v>
      </c>
      <c r="N69" s="4">
        <f>'Результаты кластеризации'!R69</f>
        <v>5</v>
      </c>
      <c r="O69" s="4">
        <f>'Результаты кластеризации'!AB69</f>
        <v>7</v>
      </c>
      <c r="P69" s="4">
        <f>'Результаты кластеризации'!AT69</f>
        <v>7</v>
      </c>
    </row>
    <row r="70" spans="1:16" x14ac:dyDescent="0.2">
      <c r="A70" t="str">
        <f>'Исходные данные'!A71</f>
        <v>ts69</v>
      </c>
      <c r="B70">
        <f>'Исходные данные'!B71</f>
        <v>4</v>
      </c>
      <c r="C70">
        <f>'Интервал данных'!D70</f>
        <v>90</v>
      </c>
      <c r="D70">
        <f>'Исходные данные'!D71</f>
        <v>11</v>
      </c>
      <c r="E70" s="4">
        <f>ОбщаяТенденция!G70</f>
        <v>16</v>
      </c>
      <c r="G70" s="4" t="str">
        <f t="shared" si="6"/>
        <v>ts69</v>
      </c>
      <c r="H70" s="7">
        <f t="shared" si="7"/>
        <v>2.2222222222222223E-2</v>
      </c>
      <c r="I70" s="7">
        <f t="shared" si="8"/>
        <v>0.25</v>
      </c>
      <c r="J70" s="7">
        <f t="shared" si="9"/>
        <v>1.2101210121012101E-2</v>
      </c>
      <c r="K70" s="7">
        <f t="shared" si="10"/>
        <v>0.61538461538461542</v>
      </c>
      <c r="L70" s="4">
        <f>'Результаты кластеризации'!D70</f>
        <v>1</v>
      </c>
      <c r="M70" s="4">
        <f>'Результаты кластеризации'!J70</f>
        <v>3</v>
      </c>
      <c r="N70" s="4">
        <f>'Результаты кластеризации'!R70</f>
        <v>5</v>
      </c>
      <c r="O70" s="4">
        <f>'Результаты кластеризации'!AB70</f>
        <v>7</v>
      </c>
      <c r="P70" s="4">
        <f>'Результаты кластеризации'!AT70</f>
        <v>7</v>
      </c>
    </row>
    <row r="71" spans="1:16" x14ac:dyDescent="0.2">
      <c r="A71" t="str">
        <f>'Исходные данные'!A72</f>
        <v>ts70</v>
      </c>
      <c r="B71">
        <f>'Исходные данные'!B72</f>
        <v>4</v>
      </c>
      <c r="C71">
        <f>'Интервал данных'!D71</f>
        <v>90</v>
      </c>
      <c r="D71">
        <f>'Исходные данные'!D72</f>
        <v>11</v>
      </c>
      <c r="E71" s="4">
        <f>ОбщаяТенденция!G71</f>
        <v>26</v>
      </c>
      <c r="G71" s="4" t="str">
        <f t="shared" si="6"/>
        <v>ts70</v>
      </c>
      <c r="H71" s="7">
        <f t="shared" si="7"/>
        <v>2.2222222222222223E-2</v>
      </c>
      <c r="I71" s="7">
        <f t="shared" si="8"/>
        <v>0.25</v>
      </c>
      <c r="J71" s="7">
        <f t="shared" si="9"/>
        <v>1.2101210121012101E-2</v>
      </c>
      <c r="K71" s="7">
        <f t="shared" si="10"/>
        <v>1</v>
      </c>
      <c r="L71" s="4">
        <f>'Результаты кластеризации'!D71</f>
        <v>1</v>
      </c>
      <c r="M71" s="4">
        <f>'Результаты кластеризации'!J71</f>
        <v>3</v>
      </c>
      <c r="N71" s="4">
        <f>'Результаты кластеризации'!R71</f>
        <v>5</v>
      </c>
      <c r="O71" s="4">
        <f>'Результаты кластеризации'!AB71</f>
        <v>7</v>
      </c>
      <c r="P71" s="4">
        <f>'Результаты кластеризации'!AT71</f>
        <v>7</v>
      </c>
    </row>
    <row r="72" spans="1:16" x14ac:dyDescent="0.2">
      <c r="A72" t="str">
        <f>'Исходные данные'!A73</f>
        <v>ts71</v>
      </c>
      <c r="B72">
        <f>'Исходные данные'!B73</f>
        <v>4</v>
      </c>
      <c r="C72">
        <f>'Интервал данных'!D72</f>
        <v>90</v>
      </c>
      <c r="D72">
        <f>'Исходные данные'!D73</f>
        <v>11</v>
      </c>
      <c r="E72" s="4">
        <f>ОбщаяТенденция!G72</f>
        <v>24</v>
      </c>
      <c r="G72" s="4" t="str">
        <f t="shared" si="6"/>
        <v>ts71</v>
      </c>
      <c r="H72" s="7">
        <f t="shared" si="7"/>
        <v>2.2222222222222223E-2</v>
      </c>
      <c r="I72" s="7">
        <f t="shared" si="8"/>
        <v>0.25</v>
      </c>
      <c r="J72" s="7">
        <f t="shared" si="9"/>
        <v>1.2101210121012101E-2</v>
      </c>
      <c r="K72" s="7">
        <f t="shared" si="10"/>
        <v>0.92307692307692313</v>
      </c>
      <c r="L72" s="4">
        <f>'Результаты кластеризации'!D72</f>
        <v>1</v>
      </c>
      <c r="M72" s="4">
        <f>'Результаты кластеризации'!J72</f>
        <v>3</v>
      </c>
      <c r="N72" s="4">
        <f>'Результаты кластеризации'!R72</f>
        <v>5</v>
      </c>
      <c r="O72" s="4">
        <f>'Результаты кластеризации'!AB72</f>
        <v>7</v>
      </c>
      <c r="P72" s="4">
        <f>'Результаты кластеризации'!AT72</f>
        <v>7</v>
      </c>
    </row>
    <row r="73" spans="1:16" x14ac:dyDescent="0.2">
      <c r="A73" t="str">
        <f>'Исходные данные'!A74</f>
        <v>ts72</v>
      </c>
      <c r="B73">
        <f>'Исходные данные'!B74</f>
        <v>4</v>
      </c>
      <c r="C73">
        <f>'Интервал данных'!D73</f>
        <v>90</v>
      </c>
      <c r="D73">
        <f>'Исходные данные'!D74</f>
        <v>11</v>
      </c>
      <c r="E73" s="4">
        <f>ОбщаяТенденция!G73</f>
        <v>26</v>
      </c>
      <c r="G73" s="4" t="str">
        <f t="shared" si="6"/>
        <v>ts72</v>
      </c>
      <c r="H73" s="7">
        <f t="shared" si="7"/>
        <v>2.2222222222222223E-2</v>
      </c>
      <c r="I73" s="7">
        <f t="shared" si="8"/>
        <v>0.25</v>
      </c>
      <c r="J73" s="7">
        <f t="shared" si="9"/>
        <v>1.2101210121012101E-2</v>
      </c>
      <c r="K73" s="7">
        <f t="shared" si="10"/>
        <v>1</v>
      </c>
      <c r="L73" s="4">
        <f>'Результаты кластеризации'!D73</f>
        <v>1</v>
      </c>
      <c r="M73" s="4">
        <f>'Результаты кластеризации'!J73</f>
        <v>3</v>
      </c>
      <c r="N73" s="4">
        <f>'Результаты кластеризации'!R73</f>
        <v>5</v>
      </c>
      <c r="O73" s="4">
        <f>'Результаты кластеризации'!AB73</f>
        <v>7</v>
      </c>
      <c r="P73" s="4">
        <f>'Результаты кластеризации'!AT73</f>
        <v>7</v>
      </c>
    </row>
    <row r="74" spans="1:16" x14ac:dyDescent="0.2">
      <c r="A74" t="str">
        <f>'Исходные данные'!A75</f>
        <v>ts73</v>
      </c>
      <c r="B74">
        <f>'Исходные данные'!B75</f>
        <v>4</v>
      </c>
      <c r="C74">
        <f>'Интервал данных'!D74</f>
        <v>90</v>
      </c>
      <c r="D74">
        <f>'Исходные данные'!D75</f>
        <v>21</v>
      </c>
      <c r="E74" s="4">
        <f>ОбщаяТенденция!G74</f>
        <v>25</v>
      </c>
      <c r="G74" s="4" t="str">
        <f t="shared" si="6"/>
        <v>ts73</v>
      </c>
      <c r="H74" s="7">
        <f t="shared" si="7"/>
        <v>2.2222222222222223E-2</v>
      </c>
      <c r="I74" s="7">
        <f t="shared" si="8"/>
        <v>0.25</v>
      </c>
      <c r="J74" s="7">
        <f t="shared" si="9"/>
        <v>2.3102310231023101E-2</v>
      </c>
      <c r="K74" s="7">
        <f t="shared" si="10"/>
        <v>0.96153846153846156</v>
      </c>
      <c r="L74" s="4">
        <f>'Результаты кластеризации'!D74</f>
        <v>1</v>
      </c>
      <c r="M74" s="4">
        <f>'Результаты кластеризации'!J74</f>
        <v>3</v>
      </c>
      <c r="N74" s="4">
        <f>'Результаты кластеризации'!R74</f>
        <v>5</v>
      </c>
      <c r="O74" s="4">
        <f>'Результаты кластеризации'!AB74</f>
        <v>7</v>
      </c>
      <c r="P74" s="4">
        <f>'Результаты кластеризации'!AT74</f>
        <v>7</v>
      </c>
    </row>
    <row r="75" spans="1:16" x14ac:dyDescent="0.2">
      <c r="A75" t="str">
        <f>'Исходные данные'!A76</f>
        <v>ts74</v>
      </c>
      <c r="B75">
        <f>'Исходные данные'!B76</f>
        <v>4</v>
      </c>
      <c r="C75">
        <f>'Интервал данных'!D75</f>
        <v>90</v>
      </c>
      <c r="D75">
        <f>'Исходные данные'!D76</f>
        <v>14</v>
      </c>
      <c r="E75" s="4">
        <f>ОбщаяТенденция!G75</f>
        <v>25</v>
      </c>
      <c r="G75" s="4" t="str">
        <f t="shared" si="6"/>
        <v>ts74</v>
      </c>
      <c r="H75" s="7">
        <f t="shared" si="7"/>
        <v>2.2222222222222223E-2</v>
      </c>
      <c r="I75" s="7">
        <f t="shared" si="8"/>
        <v>0.25</v>
      </c>
      <c r="J75" s="7">
        <f t="shared" si="9"/>
        <v>1.5401540154015401E-2</v>
      </c>
      <c r="K75" s="7">
        <f t="shared" si="10"/>
        <v>0.96153846153846156</v>
      </c>
      <c r="L75" s="4">
        <f>'Результаты кластеризации'!D75</f>
        <v>1</v>
      </c>
      <c r="M75" s="4">
        <f>'Результаты кластеризации'!J75</f>
        <v>3</v>
      </c>
      <c r="N75" s="4">
        <f>'Результаты кластеризации'!R75</f>
        <v>5</v>
      </c>
      <c r="O75" s="4">
        <f>'Результаты кластеризации'!AB75</f>
        <v>7</v>
      </c>
      <c r="P75" s="4">
        <f>'Результаты кластеризации'!AT75</f>
        <v>7</v>
      </c>
    </row>
    <row r="76" spans="1:16" x14ac:dyDescent="0.2">
      <c r="A76" t="str">
        <f>'Исходные данные'!A77</f>
        <v>ts75</v>
      </c>
      <c r="B76">
        <f>'Исходные данные'!B77</f>
        <v>12</v>
      </c>
      <c r="C76">
        <f>'Интервал данных'!D76</f>
        <v>30</v>
      </c>
      <c r="D76">
        <f>'Исходные данные'!D77</f>
        <v>105</v>
      </c>
      <c r="E76" s="4">
        <f>ОбщаяТенденция!G76</f>
        <v>26</v>
      </c>
      <c r="G76" s="4" t="str">
        <f t="shared" si="6"/>
        <v>ts75</v>
      </c>
      <c r="H76" s="7">
        <f t="shared" si="7"/>
        <v>6.6666666666666666E-2</v>
      </c>
      <c r="I76" s="7">
        <f t="shared" si="8"/>
        <v>8.3333333333333329E-2</v>
      </c>
      <c r="J76" s="7">
        <f t="shared" si="9"/>
        <v>0.11551155115511551</v>
      </c>
      <c r="K76" s="7">
        <f t="shared" si="10"/>
        <v>1</v>
      </c>
      <c r="L76" s="4">
        <f>'Результаты кластеризации'!D76</f>
        <v>1</v>
      </c>
      <c r="M76" s="4">
        <f>'Результаты кластеризации'!J76</f>
        <v>3</v>
      </c>
      <c r="N76" s="4">
        <f>'Результаты кластеризации'!R76</f>
        <v>5</v>
      </c>
      <c r="O76" s="4">
        <f>'Результаты кластеризации'!AB76</f>
        <v>7</v>
      </c>
      <c r="P76" s="4">
        <f>'Результаты кластеризации'!AT76</f>
        <v>9</v>
      </c>
    </row>
    <row r="77" spans="1:16" x14ac:dyDescent="0.2">
      <c r="A77" t="str">
        <f>'Исходные данные'!A78</f>
        <v>ts76</v>
      </c>
      <c r="B77">
        <f>'Исходные данные'!B78</f>
        <v>12</v>
      </c>
      <c r="C77">
        <f>'Интервал данных'!D77</f>
        <v>30</v>
      </c>
      <c r="D77">
        <f>'Исходные данные'!D78</f>
        <v>105</v>
      </c>
      <c r="E77" s="4">
        <f>ОбщаяТенденция!G77</f>
        <v>24</v>
      </c>
      <c r="G77" s="4" t="str">
        <f t="shared" si="6"/>
        <v>ts76</v>
      </c>
      <c r="H77" s="7">
        <f t="shared" si="7"/>
        <v>6.6666666666666666E-2</v>
      </c>
      <c r="I77" s="7">
        <f t="shared" si="8"/>
        <v>8.3333333333333329E-2</v>
      </c>
      <c r="J77" s="7">
        <f t="shared" si="9"/>
        <v>0.11551155115511551</v>
      </c>
      <c r="K77" s="7">
        <f t="shared" si="10"/>
        <v>0.92307692307692313</v>
      </c>
      <c r="L77" s="4">
        <f>'Результаты кластеризации'!D77</f>
        <v>1</v>
      </c>
      <c r="M77" s="4">
        <f>'Результаты кластеризации'!J77</f>
        <v>3</v>
      </c>
      <c r="N77" s="4">
        <f>'Результаты кластеризации'!R77</f>
        <v>5</v>
      </c>
      <c r="O77" s="4">
        <f>'Результаты кластеризации'!AB77</f>
        <v>7</v>
      </c>
      <c r="P77" s="4">
        <f>'Результаты кластеризации'!AT77</f>
        <v>9</v>
      </c>
    </row>
    <row r="78" spans="1:16" x14ac:dyDescent="0.2">
      <c r="A78" t="str">
        <f>'Исходные данные'!A79</f>
        <v>ts77</v>
      </c>
      <c r="B78">
        <f>'Исходные данные'!B79</f>
        <v>12</v>
      </c>
      <c r="C78">
        <f>'Интервал данных'!D78</f>
        <v>30</v>
      </c>
      <c r="D78">
        <f>'Исходные данные'!D79</f>
        <v>105</v>
      </c>
      <c r="E78" s="4">
        <f>ОбщаяТенденция!G78</f>
        <v>26</v>
      </c>
      <c r="G78" s="4" t="str">
        <f t="shared" si="6"/>
        <v>ts77</v>
      </c>
      <c r="H78" s="7">
        <f t="shared" si="7"/>
        <v>6.6666666666666666E-2</v>
      </c>
      <c r="I78" s="7">
        <f t="shared" si="8"/>
        <v>8.3333333333333329E-2</v>
      </c>
      <c r="J78" s="7">
        <f t="shared" si="9"/>
        <v>0.11551155115511551</v>
      </c>
      <c r="K78" s="7">
        <f t="shared" si="10"/>
        <v>1</v>
      </c>
      <c r="L78" s="4">
        <f>'Результаты кластеризации'!D78</f>
        <v>1</v>
      </c>
      <c r="M78" s="4">
        <f>'Результаты кластеризации'!J78</f>
        <v>3</v>
      </c>
      <c r="N78" s="4">
        <f>'Результаты кластеризации'!R78</f>
        <v>5</v>
      </c>
      <c r="O78" s="4">
        <f>'Результаты кластеризации'!AB78</f>
        <v>7</v>
      </c>
      <c r="P78" s="4">
        <f>'Результаты кластеризации'!AT78</f>
        <v>9</v>
      </c>
    </row>
    <row r="79" spans="1:16" x14ac:dyDescent="0.2">
      <c r="A79" t="str">
        <f>'Исходные данные'!A80</f>
        <v>ts78</v>
      </c>
      <c r="B79">
        <f>'Исходные данные'!B80</f>
        <v>12</v>
      </c>
      <c r="C79">
        <f>'Интервал данных'!D79</f>
        <v>30</v>
      </c>
      <c r="D79">
        <f>'Исходные данные'!D80</f>
        <v>105</v>
      </c>
      <c r="E79" s="4">
        <f>ОбщаяТенденция!G79</f>
        <v>24</v>
      </c>
      <c r="G79" s="4" t="str">
        <f t="shared" si="6"/>
        <v>ts78</v>
      </c>
      <c r="H79" s="7">
        <f t="shared" si="7"/>
        <v>6.6666666666666666E-2</v>
      </c>
      <c r="I79" s="7">
        <f t="shared" si="8"/>
        <v>8.3333333333333329E-2</v>
      </c>
      <c r="J79" s="7">
        <f t="shared" si="9"/>
        <v>0.11551155115511551</v>
      </c>
      <c r="K79" s="7">
        <f t="shared" si="10"/>
        <v>0.92307692307692313</v>
      </c>
      <c r="L79" s="4">
        <f>'Результаты кластеризации'!D79</f>
        <v>1</v>
      </c>
      <c r="M79" s="4">
        <f>'Результаты кластеризации'!J79</f>
        <v>3</v>
      </c>
      <c r="N79" s="4">
        <f>'Результаты кластеризации'!R79</f>
        <v>5</v>
      </c>
      <c r="O79" s="4">
        <f>'Результаты кластеризации'!AB79</f>
        <v>7</v>
      </c>
      <c r="P79" s="4">
        <f>'Результаты кластеризации'!AT79</f>
        <v>9</v>
      </c>
    </row>
    <row r="80" spans="1:16" x14ac:dyDescent="0.2">
      <c r="A80" t="str">
        <f>'Исходные данные'!A81</f>
        <v>ts79</v>
      </c>
      <c r="B80">
        <f>'Исходные данные'!B81</f>
        <v>12</v>
      </c>
      <c r="C80">
        <f>'Интервал данных'!D80</f>
        <v>30</v>
      </c>
      <c r="D80">
        <f>'Исходные данные'!D81</f>
        <v>105</v>
      </c>
      <c r="E80" s="4">
        <f>ОбщаяТенденция!G80</f>
        <v>26</v>
      </c>
      <c r="G80" s="4" t="str">
        <f t="shared" si="6"/>
        <v>ts79</v>
      </c>
      <c r="H80" s="7">
        <f t="shared" si="7"/>
        <v>6.6666666666666666E-2</v>
      </c>
      <c r="I80" s="7">
        <f t="shared" si="8"/>
        <v>8.3333333333333329E-2</v>
      </c>
      <c r="J80" s="7">
        <f t="shared" si="9"/>
        <v>0.11551155115511551</v>
      </c>
      <c r="K80" s="7">
        <f t="shared" si="10"/>
        <v>1</v>
      </c>
      <c r="L80" s="4">
        <f>'Результаты кластеризации'!D80</f>
        <v>1</v>
      </c>
      <c r="M80" s="4">
        <f>'Результаты кластеризации'!J80</f>
        <v>3</v>
      </c>
      <c r="N80" s="4">
        <f>'Результаты кластеризации'!R80</f>
        <v>5</v>
      </c>
      <c r="O80" s="4">
        <f>'Результаты кластеризации'!AB80</f>
        <v>7</v>
      </c>
      <c r="P80" s="4">
        <f>'Результаты кластеризации'!AT80</f>
        <v>9</v>
      </c>
    </row>
    <row r="81" spans="1:16" x14ac:dyDescent="0.2">
      <c r="A81" t="str">
        <f>'Исходные данные'!A82</f>
        <v>ts80</v>
      </c>
      <c r="B81">
        <f>'Исходные данные'!B82</f>
        <v>12</v>
      </c>
      <c r="C81">
        <f>'Интервал данных'!D81</f>
        <v>30</v>
      </c>
      <c r="D81">
        <f>'Исходные данные'!D82</f>
        <v>105</v>
      </c>
      <c r="E81" s="4">
        <f>ОбщаяТенденция!G81</f>
        <v>16</v>
      </c>
      <c r="G81" s="4" t="str">
        <f t="shared" si="6"/>
        <v>ts80</v>
      </c>
      <c r="H81" s="7">
        <f t="shared" si="7"/>
        <v>6.6666666666666666E-2</v>
      </c>
      <c r="I81" s="7">
        <f t="shared" si="8"/>
        <v>8.3333333333333329E-2</v>
      </c>
      <c r="J81" s="7">
        <f t="shared" si="9"/>
        <v>0.11551155115511551</v>
      </c>
      <c r="K81" s="7">
        <f t="shared" si="10"/>
        <v>0.61538461538461542</v>
      </c>
      <c r="L81" s="4">
        <f>'Результаты кластеризации'!D81</f>
        <v>1</v>
      </c>
      <c r="M81" s="4">
        <f>'Результаты кластеризации'!J81</f>
        <v>3</v>
      </c>
      <c r="N81" s="4">
        <f>'Результаты кластеризации'!R81</f>
        <v>5</v>
      </c>
      <c r="O81" s="4">
        <f>'Результаты кластеризации'!AB81</f>
        <v>7</v>
      </c>
      <c r="P81" s="4">
        <f>'Результаты кластеризации'!AT81</f>
        <v>9</v>
      </c>
    </row>
    <row r="82" spans="1:16" x14ac:dyDescent="0.2">
      <c r="A82" t="str">
        <f>'Исходные данные'!A83</f>
        <v>ts81</v>
      </c>
      <c r="B82">
        <f>'Исходные данные'!B83</f>
        <v>12</v>
      </c>
      <c r="C82">
        <f>'Интервал данных'!D82</f>
        <v>30</v>
      </c>
      <c r="D82">
        <f>'Исходные данные'!D83</f>
        <v>105</v>
      </c>
      <c r="E82" s="4">
        <f>ОбщаяТенденция!G82</f>
        <v>24</v>
      </c>
      <c r="G82" s="4" t="str">
        <f t="shared" si="6"/>
        <v>ts81</v>
      </c>
      <c r="H82" s="7">
        <f t="shared" si="7"/>
        <v>6.6666666666666666E-2</v>
      </c>
      <c r="I82" s="7">
        <f t="shared" si="8"/>
        <v>8.3333333333333329E-2</v>
      </c>
      <c r="J82" s="7">
        <f t="shared" si="9"/>
        <v>0.11551155115511551</v>
      </c>
      <c r="K82" s="7">
        <f t="shared" si="10"/>
        <v>0.92307692307692313</v>
      </c>
      <c r="L82" s="4">
        <f>'Результаты кластеризации'!D82</f>
        <v>1</v>
      </c>
      <c r="M82" s="4">
        <f>'Результаты кластеризации'!J82</f>
        <v>3</v>
      </c>
      <c r="N82" s="4">
        <f>'Результаты кластеризации'!R82</f>
        <v>5</v>
      </c>
      <c r="O82" s="4">
        <f>'Результаты кластеризации'!AB82</f>
        <v>7</v>
      </c>
      <c r="P82" s="4">
        <f>'Результаты кластеризации'!AT82</f>
        <v>9</v>
      </c>
    </row>
    <row r="83" spans="1:16" x14ac:dyDescent="0.2">
      <c r="A83" t="str">
        <f>'Исходные данные'!A84</f>
        <v>ts82</v>
      </c>
      <c r="B83">
        <f>'Исходные данные'!B84</f>
        <v>12</v>
      </c>
      <c r="C83">
        <f>'Интервал данных'!D83</f>
        <v>30</v>
      </c>
      <c r="D83">
        <f>'Исходные данные'!D84</f>
        <v>105</v>
      </c>
      <c r="E83" s="4">
        <f>ОбщаяТенденция!G83</f>
        <v>25</v>
      </c>
      <c r="G83" s="4" t="str">
        <f t="shared" si="6"/>
        <v>ts82</v>
      </c>
      <c r="H83" s="7">
        <f t="shared" si="7"/>
        <v>6.6666666666666666E-2</v>
      </c>
      <c r="I83" s="7">
        <f t="shared" si="8"/>
        <v>8.3333333333333329E-2</v>
      </c>
      <c r="J83" s="7">
        <f t="shared" si="9"/>
        <v>0.11551155115511551</v>
      </c>
      <c r="K83" s="7">
        <f t="shared" si="10"/>
        <v>0.96153846153846156</v>
      </c>
      <c r="L83" s="4">
        <f>'Результаты кластеризации'!D83</f>
        <v>1</v>
      </c>
      <c r="M83" s="4">
        <f>'Результаты кластеризации'!J83</f>
        <v>3</v>
      </c>
      <c r="N83" s="4">
        <f>'Результаты кластеризации'!R83</f>
        <v>5</v>
      </c>
      <c r="O83" s="4">
        <f>'Результаты кластеризации'!AB83</f>
        <v>7</v>
      </c>
      <c r="P83" s="4">
        <f>'Результаты кластеризации'!AT83</f>
        <v>9</v>
      </c>
    </row>
    <row r="84" spans="1:16" x14ac:dyDescent="0.2">
      <c r="A84" t="str">
        <f>'Исходные данные'!A85</f>
        <v>ts83</v>
      </c>
      <c r="B84">
        <f>'Исходные данные'!B85</f>
        <v>18</v>
      </c>
      <c r="C84">
        <f>'Интервал данных'!D84</f>
        <v>30</v>
      </c>
      <c r="D84">
        <f>'Исходные данные'!D85</f>
        <v>99</v>
      </c>
      <c r="E84" s="4">
        <f>ОбщаяТенденция!G84</f>
        <v>26</v>
      </c>
      <c r="G84" s="4" t="str">
        <f t="shared" si="6"/>
        <v>ts83</v>
      </c>
      <c r="H84" s="7">
        <f t="shared" si="7"/>
        <v>0.1</v>
      </c>
      <c r="I84" s="7">
        <f t="shared" si="8"/>
        <v>8.3333333333333329E-2</v>
      </c>
      <c r="J84" s="7">
        <f t="shared" si="9"/>
        <v>0.10891089108910891</v>
      </c>
      <c r="K84" s="7">
        <f t="shared" si="10"/>
        <v>1</v>
      </c>
      <c r="L84" s="4">
        <f>'Результаты кластеризации'!D84</f>
        <v>1</v>
      </c>
      <c r="M84" s="4">
        <f>'Результаты кластеризации'!J84</f>
        <v>3</v>
      </c>
      <c r="N84" s="4">
        <f>'Результаты кластеризации'!R84</f>
        <v>6</v>
      </c>
      <c r="O84" s="4">
        <f>'Результаты кластеризации'!AB84</f>
        <v>8</v>
      </c>
      <c r="P84" s="4">
        <f>'Результаты кластеризации'!AT84</f>
        <v>5</v>
      </c>
    </row>
    <row r="85" spans="1:16" x14ac:dyDescent="0.2">
      <c r="A85" t="str">
        <f>'Исходные данные'!A86</f>
        <v>ts84</v>
      </c>
      <c r="B85">
        <f>'Исходные данные'!B86</f>
        <v>12</v>
      </c>
      <c r="C85">
        <f>'Интервал данных'!D85</f>
        <v>30</v>
      </c>
      <c r="D85">
        <f>'Исходные данные'!D86</f>
        <v>105</v>
      </c>
      <c r="E85" s="4">
        <f>ОбщаяТенденция!G85</f>
        <v>26</v>
      </c>
      <c r="G85" s="4" t="str">
        <f t="shared" si="6"/>
        <v>ts84</v>
      </c>
      <c r="H85" s="7">
        <f t="shared" si="7"/>
        <v>6.6666666666666666E-2</v>
      </c>
      <c r="I85" s="7">
        <f t="shared" si="8"/>
        <v>8.3333333333333329E-2</v>
      </c>
      <c r="J85" s="7">
        <f t="shared" si="9"/>
        <v>0.11551155115511551</v>
      </c>
      <c r="K85" s="7">
        <f t="shared" si="10"/>
        <v>1</v>
      </c>
      <c r="L85" s="4">
        <f>'Результаты кластеризации'!D85</f>
        <v>1</v>
      </c>
      <c r="M85" s="4">
        <f>'Результаты кластеризации'!J85</f>
        <v>3</v>
      </c>
      <c r="N85" s="4">
        <f>'Результаты кластеризации'!R85</f>
        <v>5</v>
      </c>
      <c r="O85" s="4">
        <f>'Результаты кластеризации'!AB85</f>
        <v>7</v>
      </c>
      <c r="P85" s="4">
        <f>'Результаты кластеризации'!AT85</f>
        <v>9</v>
      </c>
    </row>
    <row r="86" spans="1:16" x14ac:dyDescent="0.2">
      <c r="A86" t="str">
        <f>'Исходные данные'!A87</f>
        <v>ts85</v>
      </c>
      <c r="B86">
        <f>'Исходные данные'!B87</f>
        <v>12</v>
      </c>
      <c r="C86">
        <f>'Интервал данных'!D86</f>
        <v>30</v>
      </c>
      <c r="D86">
        <f>'Исходные данные'!D87</f>
        <v>105</v>
      </c>
      <c r="E86" s="4">
        <f>ОбщаяТенденция!G86</f>
        <v>26</v>
      </c>
      <c r="G86" s="4" t="str">
        <f t="shared" si="6"/>
        <v>ts85</v>
      </c>
      <c r="H86" s="7">
        <f t="shared" si="7"/>
        <v>6.6666666666666666E-2</v>
      </c>
      <c r="I86" s="7">
        <f t="shared" si="8"/>
        <v>8.3333333333333329E-2</v>
      </c>
      <c r="J86" s="7">
        <f t="shared" si="9"/>
        <v>0.11551155115511551</v>
      </c>
      <c r="K86" s="7">
        <f t="shared" si="10"/>
        <v>1</v>
      </c>
      <c r="L86" s="4">
        <f>'Результаты кластеризации'!D86</f>
        <v>1</v>
      </c>
      <c r="M86" s="4">
        <f>'Результаты кластеризации'!J86</f>
        <v>3</v>
      </c>
      <c r="N86" s="4">
        <f>'Результаты кластеризации'!R86</f>
        <v>5</v>
      </c>
      <c r="O86" s="4">
        <f>'Результаты кластеризации'!AB86</f>
        <v>7</v>
      </c>
      <c r="P86" s="4">
        <f>'Результаты кластеризации'!AT86</f>
        <v>9</v>
      </c>
    </row>
    <row r="87" spans="1:16" x14ac:dyDescent="0.2">
      <c r="A87" t="str">
        <f>'Исходные данные'!A88</f>
        <v>ts86</v>
      </c>
      <c r="B87">
        <f>'Исходные данные'!B88</f>
        <v>4</v>
      </c>
      <c r="C87">
        <f>'Интервал данных'!D87</f>
        <v>90</v>
      </c>
      <c r="D87">
        <f>'Исходные данные'!D88</f>
        <v>57</v>
      </c>
      <c r="E87" s="4">
        <f>ОбщаяТенденция!G87</f>
        <v>24</v>
      </c>
      <c r="G87" s="4" t="str">
        <f t="shared" si="6"/>
        <v>ts86</v>
      </c>
      <c r="H87" s="7">
        <f t="shared" si="7"/>
        <v>2.2222222222222223E-2</v>
      </c>
      <c r="I87" s="7">
        <f t="shared" si="8"/>
        <v>0.25</v>
      </c>
      <c r="J87" s="7">
        <f t="shared" si="9"/>
        <v>6.2706270627062702E-2</v>
      </c>
      <c r="K87" s="7">
        <f t="shared" si="10"/>
        <v>0.92307692307692313</v>
      </c>
      <c r="L87" s="4">
        <f>'Результаты кластеризации'!D87</f>
        <v>1</v>
      </c>
      <c r="M87" s="4">
        <f>'Результаты кластеризации'!J87</f>
        <v>3</v>
      </c>
      <c r="N87" s="4">
        <f>'Результаты кластеризации'!R87</f>
        <v>5</v>
      </c>
      <c r="O87" s="4">
        <f>'Результаты кластеризации'!AB87</f>
        <v>7</v>
      </c>
      <c r="P87" s="4">
        <f>'Результаты кластеризации'!AT87</f>
        <v>7</v>
      </c>
    </row>
    <row r="88" spans="1:16" x14ac:dyDescent="0.2">
      <c r="A88" t="str">
        <f>'Исходные данные'!A89</f>
        <v>ts87</v>
      </c>
      <c r="B88">
        <f>'Исходные данные'!B89</f>
        <v>12</v>
      </c>
      <c r="C88">
        <f>'Интервал данных'!D88</f>
        <v>90</v>
      </c>
      <c r="D88">
        <f>'Исходные данные'!D89</f>
        <v>206</v>
      </c>
      <c r="E88" s="4">
        <f>ОбщаяТенденция!G88</f>
        <v>26</v>
      </c>
      <c r="G88" s="4" t="str">
        <f t="shared" si="6"/>
        <v>ts87</v>
      </c>
      <c r="H88" s="7">
        <f t="shared" si="7"/>
        <v>6.6666666666666666E-2</v>
      </c>
      <c r="I88" s="7">
        <f t="shared" si="8"/>
        <v>0.25</v>
      </c>
      <c r="J88" s="7">
        <f t="shared" si="9"/>
        <v>0.22662266226622663</v>
      </c>
      <c r="K88" s="7">
        <f t="shared" si="10"/>
        <v>1</v>
      </c>
      <c r="L88" s="4">
        <f>'Результаты кластеризации'!D88</f>
        <v>1</v>
      </c>
      <c r="M88" s="4">
        <f>'Результаты кластеризации'!J88</f>
        <v>3</v>
      </c>
      <c r="N88" s="4">
        <f>'Результаты кластеризации'!R88</f>
        <v>5</v>
      </c>
      <c r="O88" s="4">
        <f>'Результаты кластеризации'!AB88</f>
        <v>7</v>
      </c>
      <c r="P88" s="4">
        <f>'Результаты кластеризации'!AT88</f>
        <v>9</v>
      </c>
    </row>
    <row r="89" spans="1:16" x14ac:dyDescent="0.2">
      <c r="A89" t="str">
        <f>'Исходные данные'!A90</f>
        <v>ts88</v>
      </c>
      <c r="B89">
        <f>'Исходные данные'!B90</f>
        <v>4</v>
      </c>
      <c r="C89">
        <f>'Интервал данных'!D89</f>
        <v>360</v>
      </c>
      <c r="D89">
        <f>'Исходные данные'!D90</f>
        <v>18</v>
      </c>
      <c r="E89" s="4">
        <f>ОбщаяТенденция!G89</f>
        <v>16</v>
      </c>
      <c r="G89" s="4" t="str">
        <f t="shared" si="6"/>
        <v>ts88</v>
      </c>
      <c r="H89" s="7">
        <f t="shared" si="7"/>
        <v>2.2222222222222223E-2</v>
      </c>
      <c r="I89" s="7">
        <f t="shared" si="8"/>
        <v>1</v>
      </c>
      <c r="J89" s="7">
        <f t="shared" si="9"/>
        <v>1.9801980198019802E-2</v>
      </c>
      <c r="K89" s="7">
        <f t="shared" si="10"/>
        <v>0.61538461538461542</v>
      </c>
      <c r="L89" s="4">
        <f>'Результаты кластеризации'!D89</f>
        <v>1</v>
      </c>
      <c r="M89" s="4">
        <f>'Результаты кластеризации'!J89</f>
        <v>3</v>
      </c>
      <c r="N89" s="4">
        <f>'Результаты кластеризации'!R89</f>
        <v>5</v>
      </c>
      <c r="O89" s="4">
        <f>'Результаты кластеризации'!AB89</f>
        <v>7</v>
      </c>
      <c r="P89" s="4">
        <f>'Результаты кластеризации'!AT89</f>
        <v>7</v>
      </c>
    </row>
    <row r="90" spans="1:16" x14ac:dyDescent="0.2">
      <c r="A90" t="str">
        <f>'Исходные данные'!A91</f>
        <v>ts89</v>
      </c>
      <c r="B90">
        <f>'Исходные данные'!B91</f>
        <v>6</v>
      </c>
      <c r="C90">
        <f>'Интервал данных'!D90</f>
        <v>360</v>
      </c>
      <c r="D90">
        <f>'Исходные данные'!D91</f>
        <v>44</v>
      </c>
      <c r="E90" s="4">
        <f>ОбщаяТенденция!G90</f>
        <v>26</v>
      </c>
      <c r="G90" s="4" t="str">
        <f t="shared" si="6"/>
        <v>ts89</v>
      </c>
      <c r="H90" s="7">
        <f t="shared" si="7"/>
        <v>3.3333333333333333E-2</v>
      </c>
      <c r="I90" s="7">
        <f t="shared" si="8"/>
        <v>1</v>
      </c>
      <c r="J90" s="7">
        <f t="shared" si="9"/>
        <v>4.8404840484048403E-2</v>
      </c>
      <c r="K90" s="7">
        <f t="shared" si="10"/>
        <v>1</v>
      </c>
      <c r="L90" s="4">
        <f>'Результаты кластеризации'!D90</f>
        <v>1</v>
      </c>
      <c r="M90" s="4">
        <f>'Результаты кластеризации'!J90</f>
        <v>3</v>
      </c>
      <c r="N90" s="4">
        <f>'Результаты кластеризации'!R90</f>
        <v>5</v>
      </c>
      <c r="O90" s="4">
        <f>'Результаты кластеризации'!AB90</f>
        <v>7</v>
      </c>
      <c r="P90" s="4">
        <f>'Результаты кластеризации'!AT90</f>
        <v>12</v>
      </c>
    </row>
    <row r="91" spans="1:16" x14ac:dyDescent="0.2">
      <c r="A91" t="str">
        <f>'Исходные данные'!A92</f>
        <v>ts90</v>
      </c>
      <c r="B91">
        <f>'Исходные данные'!B92</f>
        <v>6</v>
      </c>
      <c r="C91">
        <f>'Интервал данных'!D91</f>
        <v>360</v>
      </c>
      <c r="D91">
        <f>'Исходные данные'!D92</f>
        <v>48</v>
      </c>
      <c r="E91" s="4">
        <f>ОбщаяТенденция!G91</f>
        <v>26</v>
      </c>
      <c r="G91" s="4" t="str">
        <f t="shared" si="6"/>
        <v>ts90</v>
      </c>
      <c r="H91" s="7">
        <f t="shared" si="7"/>
        <v>3.3333333333333333E-2</v>
      </c>
      <c r="I91" s="7">
        <f t="shared" si="8"/>
        <v>1</v>
      </c>
      <c r="J91" s="7">
        <f t="shared" si="9"/>
        <v>5.2805280528052806E-2</v>
      </c>
      <c r="K91" s="7">
        <f t="shared" si="10"/>
        <v>1</v>
      </c>
      <c r="L91" s="4">
        <f>'Результаты кластеризации'!D91</f>
        <v>1</v>
      </c>
      <c r="M91" s="4">
        <f>'Результаты кластеризации'!J91</f>
        <v>3</v>
      </c>
      <c r="N91" s="4">
        <f>'Результаты кластеризации'!R91</f>
        <v>5</v>
      </c>
      <c r="O91" s="4">
        <f>'Результаты кластеризации'!AB91</f>
        <v>7</v>
      </c>
      <c r="P91" s="4">
        <f>'Результаты кластеризации'!AT91</f>
        <v>12</v>
      </c>
    </row>
    <row r="92" spans="1:16" x14ac:dyDescent="0.2">
      <c r="A92" t="str">
        <f>'Исходные данные'!A93</f>
        <v>ts91</v>
      </c>
      <c r="B92">
        <f>'Исходные данные'!B93</f>
        <v>4</v>
      </c>
      <c r="C92">
        <f>'Интервал данных'!D92</f>
        <v>360</v>
      </c>
      <c r="D92">
        <f>'Исходные данные'!D93</f>
        <v>13</v>
      </c>
      <c r="E92" s="4">
        <f>ОбщаяТенденция!G92</f>
        <v>26</v>
      </c>
      <c r="G92" s="4" t="str">
        <f t="shared" si="6"/>
        <v>ts91</v>
      </c>
      <c r="H92" s="7">
        <f t="shared" si="7"/>
        <v>2.2222222222222223E-2</v>
      </c>
      <c r="I92" s="7">
        <f t="shared" si="8"/>
        <v>1</v>
      </c>
      <c r="J92" s="7">
        <f t="shared" si="9"/>
        <v>1.4301430143014302E-2</v>
      </c>
      <c r="K92" s="7">
        <f t="shared" si="10"/>
        <v>1</v>
      </c>
      <c r="L92" s="4">
        <f>'Результаты кластеризации'!D92</f>
        <v>1</v>
      </c>
      <c r="M92" s="4">
        <f>'Результаты кластеризации'!J92</f>
        <v>3</v>
      </c>
      <c r="N92" s="4">
        <f>'Результаты кластеризации'!R92</f>
        <v>5</v>
      </c>
      <c r="O92" s="4">
        <f>'Результаты кластеризации'!AB92</f>
        <v>7</v>
      </c>
      <c r="P92" s="4">
        <f>'Результаты кластеризации'!AT92</f>
        <v>6</v>
      </c>
    </row>
    <row r="93" spans="1:16" x14ac:dyDescent="0.2">
      <c r="A93" t="s">
        <v>109</v>
      </c>
      <c r="B93">
        <f>MAX(B2:B92)</f>
        <v>180</v>
      </c>
      <c r="C93" s="4">
        <f t="shared" ref="C93:E93" si="11">MAX(C2:C92)</f>
        <v>360</v>
      </c>
      <c r="D93" s="4">
        <f t="shared" si="11"/>
        <v>909</v>
      </c>
      <c r="E93" s="4">
        <f t="shared" si="11"/>
        <v>26</v>
      </c>
      <c r="G93" s="4"/>
    </row>
    <row r="94" spans="1:16" x14ac:dyDescent="0.2">
      <c r="A94" t="s">
        <v>110</v>
      </c>
      <c r="B94">
        <f>MIN(B2:B92)</f>
        <v>4</v>
      </c>
      <c r="C94" s="4">
        <f t="shared" ref="C94:E94" si="12">MIN(C2:C92)</f>
        <v>1</v>
      </c>
      <c r="D94" s="4">
        <f t="shared" si="12"/>
        <v>8</v>
      </c>
      <c r="E94" s="4">
        <f t="shared" si="12"/>
        <v>16</v>
      </c>
      <c r="G94" s="4"/>
    </row>
    <row r="95" spans="1:16" ht="18.75" customHeight="1" x14ac:dyDescent="0.2">
      <c r="A95" t="s">
        <v>111</v>
      </c>
      <c r="B95">
        <f>B93-B94</f>
        <v>176</v>
      </c>
      <c r="C95" s="4">
        <f t="shared" ref="C95:E95" si="13">C93-C94</f>
        <v>359</v>
      </c>
      <c r="D95" s="4">
        <f t="shared" si="13"/>
        <v>901</v>
      </c>
      <c r="E95" s="4">
        <f t="shared" si="13"/>
        <v>10</v>
      </c>
      <c r="G95" s="4"/>
    </row>
    <row r="96" spans="1:16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</sheetData>
  <conditionalFormatting sqref="H2:H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:O16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{076F9D88-1D41-4D7A-AB6F-08B1737CC27C}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:L1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{7B49222A-70D5-470F-B630-33304A7085DA}</x14:id>
        </ext>
      </extLst>
    </cfRule>
  </conditionalFormatting>
  <conditionalFormatting sqref="O2:O10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{FE1D2DD0-5CAE-4FEF-90B1-AE256D094478}</x14:id>
        </ext>
      </extLst>
    </cfRule>
  </conditionalFormatting>
  <conditionalFormatting sqref="P2:P16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{F522F035-3342-4A71-8C42-56C1C713B81C}</x14:id>
        </ext>
      </extLst>
    </cfRule>
  </conditionalFormatting>
  <conditionalFormatting sqref="N2:N11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{AA7D1DD6-CBD9-4C56-930B-95728991AEB3}</x14:id>
        </ext>
      </extLst>
    </cfRule>
  </conditionalFormatting>
  <conditionalFormatting sqref="M2:M10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{0AC231E1-A483-4A52-B5F3-D9EF188D1763}</x14:id>
        </ext>
      </extLst>
    </cfRule>
  </conditionalFormatting>
  <conditionalFormatting sqref="L2:L16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{A0113CCE-E313-40E0-A780-34F0D4CCD6FF}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F9D88-1D41-4D7A-AB6F-08B1737CC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O126:O165</xm:sqref>
        </x14:conditionalFormatting>
        <x14:conditionalFormatting xmlns:xm="http://schemas.microsoft.com/office/excel/2006/main">
          <x14:cfRule type="dataBar" id="{7B49222A-70D5-470F-B630-33304A7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P2:P109</xm:sqref>
        </x14:conditionalFormatting>
        <x14:conditionalFormatting xmlns:xm="http://schemas.microsoft.com/office/excel/2006/main">
          <x14:cfRule type="dataBar" id="{FE1D2DD0-5CAE-4FEF-90B1-AE256D094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O2:O109</xm:sqref>
        </x14:conditionalFormatting>
        <x14:conditionalFormatting xmlns:xm="http://schemas.microsoft.com/office/excel/2006/main">
          <x14:cfRule type="dataBar" id="{F522F035-3342-4A71-8C42-56C1C713B8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P2:P165</xm:sqref>
        </x14:conditionalFormatting>
        <x14:conditionalFormatting xmlns:xm="http://schemas.microsoft.com/office/excel/2006/main">
          <x14:cfRule type="dataBar" id="{AA7D1DD6-CBD9-4C56-930B-95728991AE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N2:N110</xm:sqref>
        </x14:conditionalFormatting>
        <x14:conditionalFormatting xmlns:xm="http://schemas.microsoft.com/office/excel/2006/main">
          <x14:cfRule type="dataBar" id="{0AC231E1-A483-4A52-B5F3-D9EF188D1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M2:M109</xm:sqref>
        </x14:conditionalFormatting>
        <x14:conditionalFormatting xmlns:xm="http://schemas.microsoft.com/office/excel/2006/main">
          <x14:cfRule type="dataBar" id="{A0113CCE-E313-40E0-A780-34F0D4CCD6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L2:L165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topLeftCell="M1" zoomScale="85" zoomScaleNormal="85" workbookViewId="0">
      <selection activeCell="AT1" sqref="AT1"/>
    </sheetView>
  </sheetViews>
  <sheetFormatPr defaultRowHeight="12.75" x14ac:dyDescent="0.2"/>
  <cols>
    <col min="4" max="4" width="9.140625" style="4"/>
    <col min="10" max="10" width="9.140625" style="4"/>
    <col min="18" max="18" width="9.140625" style="4"/>
    <col min="28" max="28" width="9.140625" style="4"/>
  </cols>
  <sheetData>
    <row r="1" spans="1:46" x14ac:dyDescent="0.2">
      <c r="A1" s="8"/>
      <c r="B1" s="8">
        <v>1</v>
      </c>
      <c r="C1" s="8">
        <v>2</v>
      </c>
      <c r="D1" s="8"/>
      <c r="F1">
        <v>1</v>
      </c>
      <c r="G1">
        <v>2</v>
      </c>
      <c r="H1">
        <v>3</v>
      </c>
      <c r="I1">
        <v>4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D1" s="4">
        <v>1</v>
      </c>
      <c r="AE1" s="4">
        <v>2</v>
      </c>
      <c r="AF1" s="4">
        <v>3</v>
      </c>
      <c r="AG1" s="4">
        <v>4</v>
      </c>
      <c r="AH1" s="4">
        <v>5</v>
      </c>
      <c r="AI1" s="4">
        <v>6</v>
      </c>
      <c r="AJ1" s="4">
        <v>7</v>
      </c>
      <c r="AK1" s="4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  <c r="AR1">
        <v>15</v>
      </c>
      <c r="AS1">
        <v>16</v>
      </c>
    </row>
    <row r="2" spans="1:46" x14ac:dyDescent="0.2">
      <c r="A2" s="8" t="s">
        <v>116</v>
      </c>
      <c r="B2" s="8">
        <v>1</v>
      </c>
      <c r="C2" s="8">
        <v>0</v>
      </c>
      <c r="D2" s="8">
        <f>IF(B2=1,$B$1,$C$1)</f>
        <v>1</v>
      </c>
      <c r="E2" s="8" t="s">
        <v>116</v>
      </c>
      <c r="F2" s="8">
        <v>0</v>
      </c>
      <c r="G2" s="8">
        <v>0</v>
      </c>
      <c r="H2" s="8">
        <v>0</v>
      </c>
      <c r="I2" s="8">
        <v>1</v>
      </c>
      <c r="J2" s="8">
        <f>IF(F2=1,$F$1,IF(G2=1,$G$1,IF(H2=1,$H$1,$I$1)))</f>
        <v>4</v>
      </c>
      <c r="K2" s="8"/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f>IF(L2=1,$L$1,IF(M2=1,$M$1,IF(N2=1,$N$1,IF(O2=1,$O$1,IF(P2=1,$P$1,$Q$1)))))</f>
        <v>1</v>
      </c>
      <c r="S2" s="8" t="s">
        <v>116</v>
      </c>
      <c r="T2" s="8">
        <v>1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IF(T2=1,$T$1,IF(U2=1,$U$1,IF(V2=1,$V$1,IF(W2=1,$W$1,IF(X2=1,$X$1,IF(Y2=1,$Y$1,IF(Z2=1,$Z$1,$AA$1)))))))</f>
        <v>1</v>
      </c>
      <c r="AC2" s="8" t="s">
        <v>116</v>
      </c>
      <c r="AD2" s="8">
        <v>1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>
        <f>IF(AD2=1,$AD$1,IF(AE2=1,$AE$1,IF(AF2=1,$AF$1,IF(AG2=1,$AG$1,IF(AH2=1,$AH$1,IF(AI2=1,$AI$1,IF(AJ2=1,$AJ$1,IF(AK2=1,$AK$1,IF(AL2=1,$AL$1,IF(AM2=1,$AM$1,IF(AN2=1,$AN$1,IF(AO2=1,$AO$1,IF(AP2=1,$AP$1,IF(AQ2=1,$AQ$1,IF(AR2=1,$AR$1,$AS$1)))))))))))))))</f>
        <v>1</v>
      </c>
    </row>
    <row r="3" spans="1:46" x14ac:dyDescent="0.2">
      <c r="A3" s="8" t="s">
        <v>117</v>
      </c>
      <c r="B3" s="8">
        <v>0</v>
      </c>
      <c r="C3" s="8">
        <v>1</v>
      </c>
      <c r="D3" s="8">
        <f t="shared" ref="D3:D66" si="0">IF(B3=1,$B$1,$C$1)</f>
        <v>2</v>
      </c>
      <c r="E3" s="8" t="s">
        <v>117</v>
      </c>
      <c r="F3" s="8">
        <v>1</v>
      </c>
      <c r="G3" s="8">
        <v>0</v>
      </c>
      <c r="H3" s="8">
        <v>0</v>
      </c>
      <c r="I3" s="8">
        <v>0</v>
      </c>
      <c r="J3" s="8">
        <f t="shared" ref="J3:J66" si="1">IF(F3=1,$F$1,IF(G3=1,$G$1,IF(H3=1,$H$1,$I$1)))</f>
        <v>1</v>
      </c>
      <c r="K3" s="8" t="s">
        <v>117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f t="shared" ref="R3:R66" si="2">IF(L3=1,$L$1,IF(M3=1,$M$1,IF(N3=1,$N$1,IF(O3=1,$O$1,IF(P3=1,$P$1,$Q$1)))))</f>
        <v>2</v>
      </c>
      <c r="S3" s="8" t="s">
        <v>117</v>
      </c>
      <c r="T3" s="8">
        <v>0</v>
      </c>
      <c r="U3" s="8">
        <v>1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f t="shared" ref="AB3:AB66" si="3">IF(T3=1,$T$1,IF(U3=1,$U$1,IF(V3=1,$V$1,IF(W3=1,$W$1,IF(X3=1,$X$1,IF(Y3=1,$Y$1,IF(Z3=1,$Z$1,$AA$1)))))))</f>
        <v>2</v>
      </c>
      <c r="AC3" s="8" t="s">
        <v>117</v>
      </c>
      <c r="AD3" s="8">
        <v>0</v>
      </c>
      <c r="AE3" s="8">
        <v>1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4">
        <f t="shared" ref="AT3:AT66" si="4">IF(AD3=1,$AD$1,IF(AE3=1,$AE$1,IF(AF3=1,$AF$1,IF(AG3=1,$AG$1,IF(AH3=1,$AH$1,IF(AI3=1,$AI$1,IF(AJ3=1,$AJ$1,IF(AK3=1,$AK$1,IF(AL3=1,$AL$1,IF(AM3=1,$AM$1,IF(AN3=1,$AN$1,IF(AO3=1,$AO$1,IF(AP3=1,$AP$1,IF(AQ3=1,$AQ$1,IF(AR3=1,$AR$1,$AS$1)))))))))))))))</f>
        <v>2</v>
      </c>
    </row>
    <row r="4" spans="1:46" x14ac:dyDescent="0.2">
      <c r="A4" s="8" t="s">
        <v>118</v>
      </c>
      <c r="B4" s="8">
        <v>1</v>
      </c>
      <c r="C4" s="8">
        <v>0</v>
      </c>
      <c r="D4" s="8">
        <f t="shared" si="0"/>
        <v>1</v>
      </c>
      <c r="E4" s="8" t="s">
        <v>118</v>
      </c>
      <c r="F4" s="8">
        <v>0</v>
      </c>
      <c r="G4" s="8">
        <v>0</v>
      </c>
      <c r="H4" s="8">
        <v>0</v>
      </c>
      <c r="I4" s="8">
        <v>1</v>
      </c>
      <c r="J4" s="8">
        <f t="shared" si="1"/>
        <v>4</v>
      </c>
      <c r="K4" s="8" t="s">
        <v>118</v>
      </c>
      <c r="L4" s="8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8">
        <f t="shared" si="2"/>
        <v>4</v>
      </c>
      <c r="S4" s="8" t="s">
        <v>118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0</v>
      </c>
      <c r="AB4" s="8">
        <f t="shared" si="3"/>
        <v>6</v>
      </c>
      <c r="AC4" s="8" t="s">
        <v>118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1</v>
      </c>
      <c r="AT4" s="4">
        <f t="shared" si="4"/>
        <v>16</v>
      </c>
    </row>
    <row r="5" spans="1:46" x14ac:dyDescent="0.2">
      <c r="A5" s="8" t="s">
        <v>119</v>
      </c>
      <c r="B5" s="8">
        <v>1</v>
      </c>
      <c r="C5" s="8">
        <v>0</v>
      </c>
      <c r="D5" s="8">
        <f t="shared" si="0"/>
        <v>1</v>
      </c>
      <c r="E5" s="8" t="s">
        <v>119</v>
      </c>
      <c r="F5" s="8">
        <v>0</v>
      </c>
      <c r="G5" s="8">
        <v>0</v>
      </c>
      <c r="H5" s="8">
        <v>0</v>
      </c>
      <c r="I5" s="8">
        <v>1</v>
      </c>
      <c r="J5" s="8">
        <f t="shared" si="1"/>
        <v>4</v>
      </c>
      <c r="K5" s="8" t="s">
        <v>119</v>
      </c>
      <c r="L5" s="8">
        <v>0</v>
      </c>
      <c r="M5" s="8">
        <v>0</v>
      </c>
      <c r="N5" s="8">
        <v>0</v>
      </c>
      <c r="O5" s="8">
        <v>1</v>
      </c>
      <c r="P5" s="8">
        <v>0</v>
      </c>
      <c r="Q5" s="8">
        <v>0</v>
      </c>
      <c r="R5" s="8">
        <f t="shared" si="2"/>
        <v>4</v>
      </c>
      <c r="S5" s="8" t="s">
        <v>119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1</v>
      </c>
      <c r="Z5" s="8">
        <v>0</v>
      </c>
      <c r="AA5" s="8">
        <v>0</v>
      </c>
      <c r="AB5" s="8">
        <f t="shared" si="3"/>
        <v>6</v>
      </c>
      <c r="AC5" s="8" t="s">
        <v>119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1</v>
      </c>
      <c r="AT5" s="4">
        <f t="shared" si="4"/>
        <v>16</v>
      </c>
    </row>
    <row r="6" spans="1:46" x14ac:dyDescent="0.2">
      <c r="A6" s="8" t="s">
        <v>120</v>
      </c>
      <c r="B6" s="8">
        <v>1</v>
      </c>
      <c r="C6" s="8">
        <v>0</v>
      </c>
      <c r="D6" s="8">
        <f t="shared" si="0"/>
        <v>1</v>
      </c>
      <c r="E6" s="8" t="s">
        <v>120</v>
      </c>
      <c r="F6" s="8">
        <v>0</v>
      </c>
      <c r="G6" s="8">
        <v>0</v>
      </c>
      <c r="H6" s="8">
        <v>1</v>
      </c>
      <c r="I6" s="8">
        <v>0</v>
      </c>
      <c r="J6" s="8">
        <f t="shared" si="1"/>
        <v>3</v>
      </c>
      <c r="K6" s="8" t="s">
        <v>120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f t="shared" si="2"/>
        <v>6</v>
      </c>
      <c r="S6" s="8" t="s">
        <v>120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1</v>
      </c>
      <c r="AB6" s="8">
        <f t="shared" si="3"/>
        <v>8</v>
      </c>
      <c r="AC6" s="8" t="s">
        <v>120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1</v>
      </c>
      <c r="AS6" s="8">
        <v>0</v>
      </c>
      <c r="AT6" s="4">
        <f t="shared" si="4"/>
        <v>15</v>
      </c>
    </row>
    <row r="7" spans="1:46" x14ac:dyDescent="0.2">
      <c r="A7" s="8" t="s">
        <v>121</v>
      </c>
      <c r="B7" s="8">
        <v>1</v>
      </c>
      <c r="C7" s="8">
        <v>0</v>
      </c>
      <c r="D7" s="8">
        <f t="shared" si="0"/>
        <v>1</v>
      </c>
      <c r="E7" s="8" t="s">
        <v>121</v>
      </c>
      <c r="F7" s="8">
        <v>0</v>
      </c>
      <c r="G7" s="8">
        <v>0</v>
      </c>
      <c r="H7" s="8">
        <v>1</v>
      </c>
      <c r="I7" s="8">
        <v>0</v>
      </c>
      <c r="J7" s="8">
        <f t="shared" si="1"/>
        <v>3</v>
      </c>
      <c r="K7" s="8" t="s">
        <v>121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f t="shared" si="2"/>
        <v>6</v>
      </c>
      <c r="S7" s="8" t="s">
        <v>121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1</v>
      </c>
      <c r="AB7" s="8">
        <f t="shared" si="3"/>
        <v>8</v>
      </c>
      <c r="AC7" s="8" t="s">
        <v>121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1</v>
      </c>
      <c r="AS7" s="8">
        <v>0</v>
      </c>
      <c r="AT7" s="4">
        <f t="shared" si="4"/>
        <v>15</v>
      </c>
    </row>
    <row r="8" spans="1:46" x14ac:dyDescent="0.2">
      <c r="A8" s="8" t="s">
        <v>122</v>
      </c>
      <c r="B8" s="8">
        <v>1</v>
      </c>
      <c r="C8" s="8">
        <v>0</v>
      </c>
      <c r="D8" s="8">
        <f t="shared" si="0"/>
        <v>1</v>
      </c>
      <c r="E8" s="8" t="s">
        <v>122</v>
      </c>
      <c r="F8" s="8">
        <v>0</v>
      </c>
      <c r="G8" s="8">
        <v>0</v>
      </c>
      <c r="H8" s="8">
        <v>1</v>
      </c>
      <c r="I8" s="8">
        <v>0</v>
      </c>
      <c r="J8" s="8">
        <f t="shared" si="1"/>
        <v>3</v>
      </c>
      <c r="K8" s="8" t="s">
        <v>122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f t="shared" si="2"/>
        <v>6</v>
      </c>
      <c r="S8" s="8" t="s">
        <v>122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1</v>
      </c>
      <c r="AB8" s="8">
        <f t="shared" si="3"/>
        <v>8</v>
      </c>
      <c r="AC8" s="8" t="s">
        <v>122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1</v>
      </c>
      <c r="AS8" s="8">
        <v>0</v>
      </c>
      <c r="AT8" s="4">
        <f t="shared" si="4"/>
        <v>15</v>
      </c>
    </row>
    <row r="9" spans="1:46" x14ac:dyDescent="0.2">
      <c r="A9" s="8" t="s">
        <v>123</v>
      </c>
      <c r="B9" s="8">
        <v>1</v>
      </c>
      <c r="C9" s="8">
        <v>0</v>
      </c>
      <c r="D9" s="8">
        <f t="shared" si="0"/>
        <v>1</v>
      </c>
      <c r="E9" s="8" t="s">
        <v>123</v>
      </c>
      <c r="F9" s="8">
        <v>0</v>
      </c>
      <c r="G9" s="8">
        <v>0</v>
      </c>
      <c r="H9" s="8">
        <v>1</v>
      </c>
      <c r="I9" s="8">
        <v>0</v>
      </c>
      <c r="J9" s="8">
        <f t="shared" si="1"/>
        <v>3</v>
      </c>
      <c r="K9" s="8" t="s">
        <v>123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f t="shared" si="2"/>
        <v>6</v>
      </c>
      <c r="S9" s="8" t="s">
        <v>123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1</v>
      </c>
      <c r="AB9" s="8">
        <f t="shared" si="3"/>
        <v>8</v>
      </c>
      <c r="AC9" s="8" t="s">
        <v>123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1</v>
      </c>
      <c r="AS9" s="8">
        <v>0</v>
      </c>
      <c r="AT9" s="4">
        <f t="shared" si="4"/>
        <v>15</v>
      </c>
    </row>
    <row r="10" spans="1:46" x14ac:dyDescent="0.2">
      <c r="A10" s="8" t="s">
        <v>124</v>
      </c>
      <c r="B10" s="8">
        <v>0</v>
      </c>
      <c r="C10" s="8">
        <v>1</v>
      </c>
      <c r="D10" s="8">
        <f t="shared" si="0"/>
        <v>2</v>
      </c>
      <c r="E10" s="8" t="s">
        <v>124</v>
      </c>
      <c r="F10" s="8">
        <v>0</v>
      </c>
      <c r="G10" s="8">
        <v>1</v>
      </c>
      <c r="H10" s="8">
        <v>0</v>
      </c>
      <c r="I10" s="8">
        <v>0</v>
      </c>
      <c r="J10" s="8">
        <f t="shared" si="1"/>
        <v>2</v>
      </c>
      <c r="K10" s="8" t="s">
        <v>124</v>
      </c>
      <c r="L10" s="8">
        <v>0</v>
      </c>
      <c r="M10" s="8">
        <v>0</v>
      </c>
      <c r="N10" s="8">
        <v>1</v>
      </c>
      <c r="O10" s="8">
        <v>0</v>
      </c>
      <c r="P10" s="8">
        <v>0</v>
      </c>
      <c r="Q10" s="8">
        <v>0</v>
      </c>
      <c r="R10" s="8">
        <f t="shared" si="2"/>
        <v>3</v>
      </c>
      <c r="S10" s="8" t="s">
        <v>124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f t="shared" si="3"/>
        <v>5</v>
      </c>
      <c r="AC10" s="8" t="s">
        <v>124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1</v>
      </c>
      <c r="AR10" s="8">
        <v>0</v>
      </c>
      <c r="AS10" s="8">
        <v>0</v>
      </c>
      <c r="AT10" s="4">
        <f t="shared" si="4"/>
        <v>14</v>
      </c>
    </row>
    <row r="11" spans="1:46" x14ac:dyDescent="0.2">
      <c r="A11" s="8" t="s">
        <v>19</v>
      </c>
      <c r="B11" s="8">
        <v>0</v>
      </c>
      <c r="C11" s="8">
        <v>1</v>
      </c>
      <c r="D11" s="8">
        <f t="shared" si="0"/>
        <v>2</v>
      </c>
      <c r="E11" s="8" t="s">
        <v>19</v>
      </c>
      <c r="F11" s="8">
        <v>0</v>
      </c>
      <c r="G11" s="8">
        <v>1</v>
      </c>
      <c r="H11" s="8">
        <v>0</v>
      </c>
      <c r="I11" s="8">
        <v>0</v>
      </c>
      <c r="J11" s="8">
        <f t="shared" si="1"/>
        <v>2</v>
      </c>
      <c r="K11" s="8" t="s">
        <v>19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f t="shared" si="2"/>
        <v>3</v>
      </c>
      <c r="S11" s="8" t="s">
        <v>19</v>
      </c>
      <c r="T11" s="8">
        <v>0</v>
      </c>
      <c r="U11" s="8">
        <v>0</v>
      </c>
      <c r="V11" s="8">
        <v>0</v>
      </c>
      <c r="W11" s="8">
        <v>0</v>
      </c>
      <c r="X11" s="8">
        <v>1</v>
      </c>
      <c r="Y11" s="8">
        <v>0</v>
      </c>
      <c r="Z11" s="8">
        <v>0</v>
      </c>
      <c r="AA11" s="8">
        <v>0</v>
      </c>
      <c r="AB11" s="8">
        <f t="shared" si="3"/>
        <v>5</v>
      </c>
      <c r="AC11" s="8" t="s">
        <v>19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1</v>
      </c>
      <c r="AR11" s="8">
        <v>0</v>
      </c>
      <c r="AS11" s="8">
        <v>0</v>
      </c>
      <c r="AT11" s="4">
        <f t="shared" si="4"/>
        <v>14</v>
      </c>
    </row>
    <row r="12" spans="1:46" x14ac:dyDescent="0.2">
      <c r="A12" s="8" t="s">
        <v>20</v>
      </c>
      <c r="B12" s="8">
        <v>0</v>
      </c>
      <c r="C12" s="8">
        <v>1</v>
      </c>
      <c r="D12" s="8">
        <f t="shared" si="0"/>
        <v>2</v>
      </c>
      <c r="E12" s="8" t="s">
        <v>20</v>
      </c>
      <c r="F12" s="8">
        <v>0</v>
      </c>
      <c r="G12" s="8">
        <v>1</v>
      </c>
      <c r="H12" s="8">
        <v>0</v>
      </c>
      <c r="I12" s="8">
        <v>0</v>
      </c>
      <c r="J12" s="8">
        <f t="shared" si="1"/>
        <v>2</v>
      </c>
      <c r="K12" s="8" t="s">
        <v>20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8">
        <v>0</v>
      </c>
      <c r="R12" s="8">
        <f t="shared" si="2"/>
        <v>3</v>
      </c>
      <c r="S12" s="8" t="s">
        <v>20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f t="shared" si="3"/>
        <v>5</v>
      </c>
      <c r="AC12" s="8" t="s">
        <v>20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1</v>
      </c>
      <c r="AR12" s="8">
        <v>0</v>
      </c>
      <c r="AS12" s="8">
        <v>0</v>
      </c>
      <c r="AT12" s="4">
        <f t="shared" si="4"/>
        <v>14</v>
      </c>
    </row>
    <row r="13" spans="1:46" x14ac:dyDescent="0.2">
      <c r="A13" s="8" t="s">
        <v>21</v>
      </c>
      <c r="B13" s="8">
        <v>1</v>
      </c>
      <c r="C13" s="8">
        <v>0</v>
      </c>
      <c r="D13" s="8">
        <f t="shared" si="0"/>
        <v>1</v>
      </c>
      <c r="E13" s="8" t="s">
        <v>21</v>
      </c>
      <c r="F13" s="8">
        <v>0</v>
      </c>
      <c r="G13" s="8">
        <v>0</v>
      </c>
      <c r="H13" s="8">
        <v>1</v>
      </c>
      <c r="I13" s="8">
        <v>0</v>
      </c>
      <c r="J13" s="8">
        <f t="shared" si="1"/>
        <v>3</v>
      </c>
      <c r="K13" s="8" t="s">
        <v>21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f t="shared" si="2"/>
        <v>5</v>
      </c>
      <c r="S13" s="8" t="s">
        <v>21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f t="shared" si="3"/>
        <v>7</v>
      </c>
      <c r="AC13" s="8" t="s">
        <v>21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1</v>
      </c>
      <c r="AQ13" s="8">
        <v>0</v>
      </c>
      <c r="AR13" s="8">
        <v>0</v>
      </c>
      <c r="AS13" s="8">
        <v>0</v>
      </c>
      <c r="AT13" s="4">
        <f t="shared" si="4"/>
        <v>13</v>
      </c>
    </row>
    <row r="14" spans="1:46" x14ac:dyDescent="0.2">
      <c r="A14" s="8" t="s">
        <v>23</v>
      </c>
      <c r="B14" s="8">
        <v>1</v>
      </c>
      <c r="C14" s="8">
        <v>0</v>
      </c>
      <c r="D14" s="8">
        <f t="shared" si="0"/>
        <v>1</v>
      </c>
      <c r="E14" s="8" t="s">
        <v>23</v>
      </c>
      <c r="F14" s="8">
        <v>0</v>
      </c>
      <c r="G14" s="8">
        <v>0</v>
      </c>
      <c r="H14" s="8">
        <v>1</v>
      </c>
      <c r="I14" s="8">
        <v>0</v>
      </c>
      <c r="J14" s="8">
        <f t="shared" si="1"/>
        <v>3</v>
      </c>
      <c r="K14" s="8" t="s">
        <v>23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f t="shared" si="2"/>
        <v>5</v>
      </c>
      <c r="S14" s="8" t="s">
        <v>23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f t="shared" si="3"/>
        <v>7</v>
      </c>
      <c r="AC14" s="8" t="s">
        <v>23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1</v>
      </c>
      <c r="AQ14" s="8">
        <v>0</v>
      </c>
      <c r="AR14" s="8">
        <v>0</v>
      </c>
      <c r="AS14" s="8">
        <v>0</v>
      </c>
      <c r="AT14" s="4">
        <f t="shared" si="4"/>
        <v>13</v>
      </c>
    </row>
    <row r="15" spans="1:46" x14ac:dyDescent="0.2">
      <c r="A15" s="8" t="s">
        <v>24</v>
      </c>
      <c r="B15" s="8">
        <v>1</v>
      </c>
      <c r="C15" s="8">
        <v>0</v>
      </c>
      <c r="D15" s="8">
        <f t="shared" si="0"/>
        <v>1</v>
      </c>
      <c r="E15" s="8" t="s">
        <v>24</v>
      </c>
      <c r="F15" s="8">
        <v>0</v>
      </c>
      <c r="G15" s="8">
        <v>0</v>
      </c>
      <c r="H15" s="8">
        <v>1</v>
      </c>
      <c r="I15" s="8">
        <v>0</v>
      </c>
      <c r="J15" s="8">
        <f t="shared" si="1"/>
        <v>3</v>
      </c>
      <c r="K15" s="8" t="s">
        <v>24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f t="shared" si="2"/>
        <v>5</v>
      </c>
      <c r="S15" s="8" t="s">
        <v>24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0</v>
      </c>
      <c r="AB15" s="8">
        <f t="shared" si="3"/>
        <v>7</v>
      </c>
      <c r="AC15" s="8" t="s">
        <v>24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4">
        <f t="shared" si="4"/>
        <v>8</v>
      </c>
    </row>
    <row r="16" spans="1:46" x14ac:dyDescent="0.2">
      <c r="A16" s="8" t="s">
        <v>25</v>
      </c>
      <c r="B16" s="8">
        <v>1</v>
      </c>
      <c r="C16" s="8">
        <v>0</v>
      </c>
      <c r="D16" s="8">
        <f t="shared" si="0"/>
        <v>1</v>
      </c>
      <c r="E16" s="8" t="s">
        <v>25</v>
      </c>
      <c r="F16" s="8">
        <v>0</v>
      </c>
      <c r="G16" s="8">
        <v>0</v>
      </c>
      <c r="H16" s="8">
        <v>1</v>
      </c>
      <c r="I16" s="8">
        <v>0</v>
      </c>
      <c r="J16" s="8">
        <f t="shared" si="1"/>
        <v>3</v>
      </c>
      <c r="K16" s="8" t="s">
        <v>25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f t="shared" si="2"/>
        <v>5</v>
      </c>
      <c r="S16" s="8" t="s">
        <v>25</v>
      </c>
      <c r="T16" s="8">
        <v>0</v>
      </c>
      <c r="U16" s="8">
        <v>0</v>
      </c>
      <c r="V16" s="8">
        <v>1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f t="shared" si="3"/>
        <v>3</v>
      </c>
      <c r="AC16" s="8" t="s">
        <v>25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4">
        <f t="shared" si="4"/>
        <v>3</v>
      </c>
    </row>
    <row r="17" spans="1:46" x14ac:dyDescent="0.2">
      <c r="A17" s="8" t="s">
        <v>26</v>
      </c>
      <c r="B17" s="8">
        <v>1</v>
      </c>
      <c r="C17" s="8">
        <v>0</v>
      </c>
      <c r="D17" s="8">
        <f t="shared" si="0"/>
        <v>1</v>
      </c>
      <c r="E17" s="8" t="s">
        <v>26</v>
      </c>
      <c r="F17" s="8">
        <v>0</v>
      </c>
      <c r="G17" s="8">
        <v>0</v>
      </c>
      <c r="H17" s="8">
        <v>1</v>
      </c>
      <c r="I17" s="8">
        <v>0</v>
      </c>
      <c r="J17" s="8">
        <f t="shared" si="1"/>
        <v>3</v>
      </c>
      <c r="K17" s="8" t="s">
        <v>26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f t="shared" si="2"/>
        <v>5</v>
      </c>
      <c r="S17" s="8" t="s">
        <v>26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1</v>
      </c>
      <c r="AA17" s="8">
        <v>0</v>
      </c>
      <c r="AB17" s="8">
        <f t="shared" si="3"/>
        <v>7</v>
      </c>
      <c r="AC17" s="8" t="s">
        <v>26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1</v>
      </c>
      <c r="AP17" s="8">
        <v>0</v>
      </c>
      <c r="AQ17" s="8">
        <v>0</v>
      </c>
      <c r="AR17" s="8">
        <v>0</v>
      </c>
      <c r="AS17" s="8">
        <v>0</v>
      </c>
      <c r="AT17" s="4">
        <f t="shared" si="4"/>
        <v>12</v>
      </c>
    </row>
    <row r="18" spans="1:46" x14ac:dyDescent="0.2">
      <c r="A18" s="8" t="s">
        <v>27</v>
      </c>
      <c r="B18" s="8">
        <v>1</v>
      </c>
      <c r="C18" s="8">
        <v>0</v>
      </c>
      <c r="D18" s="8">
        <f t="shared" si="0"/>
        <v>1</v>
      </c>
      <c r="E18" s="8" t="s">
        <v>27</v>
      </c>
      <c r="F18" s="8">
        <v>0</v>
      </c>
      <c r="G18" s="8">
        <v>0</v>
      </c>
      <c r="H18" s="8">
        <v>1</v>
      </c>
      <c r="I18" s="8">
        <v>0</v>
      </c>
      <c r="J18" s="8">
        <f t="shared" si="1"/>
        <v>3</v>
      </c>
      <c r="K18" s="8" t="s">
        <v>27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8">
        <f t="shared" si="2"/>
        <v>5</v>
      </c>
      <c r="S18" s="8" t="s">
        <v>27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1</v>
      </c>
      <c r="AA18" s="8">
        <v>0</v>
      </c>
      <c r="AB18" s="8">
        <f t="shared" si="3"/>
        <v>7</v>
      </c>
      <c r="AC18" s="8" t="s">
        <v>27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  <c r="AS18" s="8">
        <v>0</v>
      </c>
      <c r="AT18" s="4">
        <f t="shared" si="4"/>
        <v>12</v>
      </c>
    </row>
    <row r="19" spans="1:46" x14ac:dyDescent="0.2">
      <c r="A19" s="8" t="s">
        <v>28</v>
      </c>
      <c r="B19" s="8">
        <v>1</v>
      </c>
      <c r="C19" s="8">
        <v>0</v>
      </c>
      <c r="D19" s="8">
        <f t="shared" si="0"/>
        <v>1</v>
      </c>
      <c r="E19" s="8" t="s">
        <v>28</v>
      </c>
      <c r="F19" s="8">
        <v>0</v>
      </c>
      <c r="G19" s="8">
        <v>0</v>
      </c>
      <c r="H19" s="8">
        <v>1</v>
      </c>
      <c r="I19" s="8">
        <v>0</v>
      </c>
      <c r="J19" s="8">
        <f t="shared" si="1"/>
        <v>3</v>
      </c>
      <c r="K19" s="8" t="s">
        <v>28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f t="shared" si="2"/>
        <v>5</v>
      </c>
      <c r="S19" s="8" t="s">
        <v>28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1</v>
      </c>
      <c r="AA19" s="8">
        <v>0</v>
      </c>
      <c r="AB19" s="8">
        <f t="shared" si="3"/>
        <v>7</v>
      </c>
      <c r="AC19" s="8" t="s">
        <v>28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1</v>
      </c>
      <c r="AP19" s="8">
        <v>0</v>
      </c>
      <c r="AQ19" s="8">
        <v>0</v>
      </c>
      <c r="AR19" s="8">
        <v>0</v>
      </c>
      <c r="AS19" s="8">
        <v>0</v>
      </c>
      <c r="AT19" s="4">
        <f t="shared" si="4"/>
        <v>12</v>
      </c>
    </row>
    <row r="20" spans="1:46" x14ac:dyDescent="0.2">
      <c r="A20" s="8" t="s">
        <v>103</v>
      </c>
      <c r="B20" s="8">
        <v>1</v>
      </c>
      <c r="C20" s="8">
        <v>0</v>
      </c>
      <c r="D20" s="8">
        <f t="shared" si="0"/>
        <v>1</v>
      </c>
      <c r="E20" s="8" t="s">
        <v>103</v>
      </c>
      <c r="F20" s="8">
        <v>0</v>
      </c>
      <c r="G20" s="8">
        <v>0</v>
      </c>
      <c r="H20" s="8">
        <v>1</v>
      </c>
      <c r="I20" s="8">
        <v>0</v>
      </c>
      <c r="J20" s="8">
        <f t="shared" si="1"/>
        <v>3</v>
      </c>
      <c r="K20" s="8" t="s">
        <v>103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f t="shared" si="2"/>
        <v>5</v>
      </c>
      <c r="S20" s="8" t="s">
        <v>103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1</v>
      </c>
      <c r="AA20" s="8">
        <v>0</v>
      </c>
      <c r="AB20" s="8">
        <f t="shared" si="3"/>
        <v>7</v>
      </c>
      <c r="AC20" s="8" t="s">
        <v>103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1</v>
      </c>
      <c r="AP20" s="8">
        <v>0</v>
      </c>
      <c r="AQ20" s="8">
        <v>0</v>
      </c>
      <c r="AR20" s="8">
        <v>0</v>
      </c>
      <c r="AS20" s="8">
        <v>0</v>
      </c>
      <c r="AT20" s="4">
        <f t="shared" si="4"/>
        <v>12</v>
      </c>
    </row>
    <row r="21" spans="1:46" x14ac:dyDescent="0.2">
      <c r="A21" s="8" t="s">
        <v>29</v>
      </c>
      <c r="B21" s="8">
        <v>1</v>
      </c>
      <c r="C21" s="8">
        <v>0</v>
      </c>
      <c r="D21" s="8">
        <f t="shared" si="0"/>
        <v>1</v>
      </c>
      <c r="E21" s="8" t="s">
        <v>29</v>
      </c>
      <c r="F21" s="8">
        <v>0</v>
      </c>
      <c r="G21" s="8">
        <v>0</v>
      </c>
      <c r="H21" s="8">
        <v>1</v>
      </c>
      <c r="I21" s="8">
        <v>0</v>
      </c>
      <c r="J21" s="8">
        <f t="shared" si="1"/>
        <v>3</v>
      </c>
      <c r="K21" s="8" t="s">
        <v>29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f t="shared" si="2"/>
        <v>5</v>
      </c>
      <c r="S21" s="8" t="s">
        <v>29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1</v>
      </c>
      <c r="AA21" s="8">
        <v>0</v>
      </c>
      <c r="AB21" s="8">
        <f t="shared" si="3"/>
        <v>7</v>
      </c>
      <c r="AC21" s="8" t="s">
        <v>29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1</v>
      </c>
      <c r="AP21" s="8">
        <v>0</v>
      </c>
      <c r="AQ21" s="8">
        <v>0</v>
      </c>
      <c r="AR21" s="8">
        <v>0</v>
      </c>
      <c r="AS21" s="8">
        <v>0</v>
      </c>
      <c r="AT21" s="4">
        <f t="shared" si="4"/>
        <v>12</v>
      </c>
    </row>
    <row r="22" spans="1:46" x14ac:dyDescent="0.2">
      <c r="A22" s="8" t="s">
        <v>30</v>
      </c>
      <c r="B22" s="8">
        <v>1</v>
      </c>
      <c r="C22" s="8">
        <v>0</v>
      </c>
      <c r="D22" s="8">
        <f t="shared" si="0"/>
        <v>1</v>
      </c>
      <c r="E22" s="8" t="s">
        <v>30</v>
      </c>
      <c r="F22" s="8">
        <v>0</v>
      </c>
      <c r="G22" s="8">
        <v>0</v>
      </c>
      <c r="H22" s="8">
        <v>1</v>
      </c>
      <c r="I22" s="8">
        <v>0</v>
      </c>
      <c r="J22" s="8">
        <f t="shared" si="1"/>
        <v>3</v>
      </c>
      <c r="K22" s="8" t="s">
        <v>30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f t="shared" si="2"/>
        <v>5</v>
      </c>
      <c r="S22" s="8" t="s">
        <v>30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1</v>
      </c>
      <c r="AA22" s="8">
        <v>0</v>
      </c>
      <c r="AB22" s="8">
        <f t="shared" si="3"/>
        <v>7</v>
      </c>
      <c r="AC22" s="8" t="s">
        <v>30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1</v>
      </c>
      <c r="AP22" s="8">
        <v>0</v>
      </c>
      <c r="AQ22" s="8">
        <v>0</v>
      </c>
      <c r="AR22" s="8">
        <v>0</v>
      </c>
      <c r="AS22" s="8">
        <v>0</v>
      </c>
      <c r="AT22" s="4">
        <f t="shared" si="4"/>
        <v>12</v>
      </c>
    </row>
    <row r="23" spans="1:46" x14ac:dyDescent="0.2">
      <c r="A23" s="8" t="s">
        <v>31</v>
      </c>
      <c r="B23" s="8">
        <v>1</v>
      </c>
      <c r="C23" s="8">
        <v>0</v>
      </c>
      <c r="D23" s="8">
        <f t="shared" si="0"/>
        <v>1</v>
      </c>
      <c r="E23" s="8" t="s">
        <v>31</v>
      </c>
      <c r="F23" s="8">
        <v>0</v>
      </c>
      <c r="G23" s="8">
        <v>0</v>
      </c>
      <c r="H23" s="8">
        <v>1</v>
      </c>
      <c r="I23" s="8">
        <v>0</v>
      </c>
      <c r="J23" s="8">
        <f t="shared" si="1"/>
        <v>3</v>
      </c>
      <c r="K23" s="8" t="s">
        <v>31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f t="shared" si="2"/>
        <v>5</v>
      </c>
      <c r="S23" s="8" t="s">
        <v>31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1</v>
      </c>
      <c r="AA23" s="8">
        <v>0</v>
      </c>
      <c r="AB23" s="8">
        <f t="shared" si="3"/>
        <v>7</v>
      </c>
      <c r="AC23" s="8" t="s">
        <v>31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0</v>
      </c>
      <c r="AT23" s="4">
        <f t="shared" si="4"/>
        <v>12</v>
      </c>
    </row>
    <row r="24" spans="1:46" x14ac:dyDescent="0.2">
      <c r="A24" s="8" t="s">
        <v>32</v>
      </c>
      <c r="B24" s="8">
        <v>1</v>
      </c>
      <c r="C24" s="8">
        <v>0</v>
      </c>
      <c r="D24" s="8">
        <f t="shared" si="0"/>
        <v>1</v>
      </c>
      <c r="E24" s="8" t="s">
        <v>32</v>
      </c>
      <c r="F24" s="8">
        <v>0</v>
      </c>
      <c r="G24" s="8">
        <v>0</v>
      </c>
      <c r="H24" s="8">
        <v>1</v>
      </c>
      <c r="I24" s="8">
        <v>0</v>
      </c>
      <c r="J24" s="8">
        <f t="shared" si="1"/>
        <v>3</v>
      </c>
      <c r="K24" s="8" t="s">
        <v>32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f t="shared" si="2"/>
        <v>5</v>
      </c>
      <c r="S24" s="8" t="s">
        <v>32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1</v>
      </c>
      <c r="AA24" s="8">
        <v>0</v>
      </c>
      <c r="AB24" s="8">
        <f t="shared" si="3"/>
        <v>7</v>
      </c>
      <c r="AC24" s="8" t="s">
        <v>32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0</v>
      </c>
      <c r="AT24" s="4">
        <f t="shared" si="4"/>
        <v>12</v>
      </c>
    </row>
    <row r="25" spans="1:46" x14ac:dyDescent="0.2">
      <c r="A25" s="8" t="s">
        <v>33</v>
      </c>
      <c r="B25" s="8">
        <v>1</v>
      </c>
      <c r="C25" s="8">
        <v>0</v>
      </c>
      <c r="D25" s="8">
        <f t="shared" si="0"/>
        <v>1</v>
      </c>
      <c r="E25" s="8" t="s">
        <v>33</v>
      </c>
      <c r="F25" s="8">
        <v>0</v>
      </c>
      <c r="G25" s="8">
        <v>0</v>
      </c>
      <c r="H25" s="8">
        <v>1</v>
      </c>
      <c r="I25" s="8">
        <v>0</v>
      </c>
      <c r="J25" s="8">
        <f t="shared" si="1"/>
        <v>3</v>
      </c>
      <c r="K25" s="8" t="s">
        <v>33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f t="shared" si="2"/>
        <v>5</v>
      </c>
      <c r="S25" s="8" t="s">
        <v>33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0</v>
      </c>
      <c r="AB25" s="8">
        <f t="shared" si="3"/>
        <v>7</v>
      </c>
      <c r="AC25" s="8" t="s">
        <v>33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1</v>
      </c>
      <c r="AP25" s="8">
        <v>0</v>
      </c>
      <c r="AQ25" s="8">
        <v>0</v>
      </c>
      <c r="AR25" s="8">
        <v>0</v>
      </c>
      <c r="AS25" s="8">
        <v>0</v>
      </c>
      <c r="AT25" s="4">
        <f t="shared" si="4"/>
        <v>12</v>
      </c>
    </row>
    <row r="26" spans="1:46" x14ac:dyDescent="0.2">
      <c r="A26" s="8" t="s">
        <v>34</v>
      </c>
      <c r="B26" s="8">
        <v>1</v>
      </c>
      <c r="C26" s="8">
        <v>0</v>
      </c>
      <c r="D26" s="8">
        <f t="shared" si="0"/>
        <v>1</v>
      </c>
      <c r="E26" s="8" t="s">
        <v>34</v>
      </c>
      <c r="F26" s="8">
        <v>0</v>
      </c>
      <c r="G26" s="8">
        <v>0</v>
      </c>
      <c r="H26" s="8">
        <v>1</v>
      </c>
      <c r="I26" s="8">
        <v>0</v>
      </c>
      <c r="J26" s="8">
        <f t="shared" si="1"/>
        <v>3</v>
      </c>
      <c r="K26" s="8" t="s">
        <v>34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f t="shared" si="2"/>
        <v>5</v>
      </c>
      <c r="S26" s="8" t="s">
        <v>34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1</v>
      </c>
      <c r="AA26" s="8">
        <v>0</v>
      </c>
      <c r="AB26" s="8">
        <f t="shared" si="3"/>
        <v>7</v>
      </c>
      <c r="AC26" s="8" t="s">
        <v>34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1</v>
      </c>
      <c r="AP26" s="8">
        <v>0</v>
      </c>
      <c r="AQ26" s="8">
        <v>0</v>
      </c>
      <c r="AR26" s="8">
        <v>0</v>
      </c>
      <c r="AS26" s="8">
        <v>0</v>
      </c>
      <c r="AT26" s="4">
        <f t="shared" si="4"/>
        <v>12</v>
      </c>
    </row>
    <row r="27" spans="1:46" x14ac:dyDescent="0.2">
      <c r="A27" s="8" t="s">
        <v>35</v>
      </c>
      <c r="B27" s="8">
        <v>1</v>
      </c>
      <c r="C27" s="8">
        <v>0</v>
      </c>
      <c r="D27" s="8">
        <f t="shared" si="0"/>
        <v>1</v>
      </c>
      <c r="E27" s="8" t="s">
        <v>35</v>
      </c>
      <c r="F27" s="8">
        <v>0</v>
      </c>
      <c r="G27" s="8">
        <v>0</v>
      </c>
      <c r="H27" s="8">
        <v>1</v>
      </c>
      <c r="I27" s="8">
        <v>0</v>
      </c>
      <c r="J27" s="8">
        <f t="shared" si="1"/>
        <v>3</v>
      </c>
      <c r="K27" s="8" t="s">
        <v>35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f t="shared" si="2"/>
        <v>5</v>
      </c>
      <c r="S27" s="8" t="s">
        <v>35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1</v>
      </c>
      <c r="AA27" s="8">
        <v>0</v>
      </c>
      <c r="AB27" s="8">
        <f t="shared" si="3"/>
        <v>7</v>
      </c>
      <c r="AC27" s="8" t="s">
        <v>35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1</v>
      </c>
      <c r="AP27" s="8">
        <v>0</v>
      </c>
      <c r="AQ27" s="8">
        <v>0</v>
      </c>
      <c r="AR27" s="8">
        <v>0</v>
      </c>
      <c r="AS27" s="8">
        <v>0</v>
      </c>
      <c r="AT27" s="4">
        <f t="shared" si="4"/>
        <v>12</v>
      </c>
    </row>
    <row r="28" spans="1:46" x14ac:dyDescent="0.2">
      <c r="A28" s="8" t="s">
        <v>36</v>
      </c>
      <c r="B28" s="8">
        <v>1</v>
      </c>
      <c r="C28" s="8">
        <v>0</v>
      </c>
      <c r="D28" s="8">
        <f t="shared" si="0"/>
        <v>1</v>
      </c>
      <c r="E28" s="8" t="s">
        <v>36</v>
      </c>
      <c r="F28" s="8">
        <v>0</v>
      </c>
      <c r="G28" s="8">
        <v>0</v>
      </c>
      <c r="H28" s="8">
        <v>1</v>
      </c>
      <c r="I28" s="8">
        <v>0</v>
      </c>
      <c r="J28" s="8">
        <f t="shared" si="1"/>
        <v>3</v>
      </c>
      <c r="K28" s="8" t="s">
        <v>36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f t="shared" si="2"/>
        <v>5</v>
      </c>
      <c r="S28" s="8" t="s">
        <v>36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1</v>
      </c>
      <c r="AA28" s="8">
        <v>0</v>
      </c>
      <c r="AB28" s="8">
        <f t="shared" si="3"/>
        <v>7</v>
      </c>
      <c r="AC28" s="8" t="s">
        <v>36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1</v>
      </c>
      <c r="AP28" s="8">
        <v>0</v>
      </c>
      <c r="AQ28" s="8">
        <v>0</v>
      </c>
      <c r="AR28" s="8">
        <v>0</v>
      </c>
      <c r="AS28" s="8">
        <v>0</v>
      </c>
      <c r="AT28" s="4">
        <f t="shared" si="4"/>
        <v>12</v>
      </c>
    </row>
    <row r="29" spans="1:46" x14ac:dyDescent="0.2">
      <c r="A29" s="8" t="s">
        <v>37</v>
      </c>
      <c r="B29" s="8">
        <v>1</v>
      </c>
      <c r="C29" s="8">
        <v>0</v>
      </c>
      <c r="D29" s="8">
        <f t="shared" si="0"/>
        <v>1</v>
      </c>
      <c r="E29" s="8" t="s">
        <v>37</v>
      </c>
      <c r="F29" s="8">
        <v>0</v>
      </c>
      <c r="G29" s="8">
        <v>0</v>
      </c>
      <c r="H29" s="8">
        <v>1</v>
      </c>
      <c r="I29" s="8">
        <v>0</v>
      </c>
      <c r="J29" s="8">
        <f t="shared" si="1"/>
        <v>3</v>
      </c>
      <c r="K29" s="8" t="s">
        <v>37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f t="shared" si="2"/>
        <v>5</v>
      </c>
      <c r="S29" s="8" t="s">
        <v>37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f t="shared" si="3"/>
        <v>7</v>
      </c>
      <c r="AC29" s="8" t="s">
        <v>37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1</v>
      </c>
      <c r="AP29" s="8">
        <v>0</v>
      </c>
      <c r="AQ29" s="8">
        <v>0</v>
      </c>
      <c r="AR29" s="8">
        <v>0</v>
      </c>
      <c r="AS29" s="8">
        <v>0</v>
      </c>
      <c r="AT29" s="4">
        <f t="shared" si="4"/>
        <v>12</v>
      </c>
    </row>
    <row r="30" spans="1:46" x14ac:dyDescent="0.2">
      <c r="A30" s="8" t="s">
        <v>38</v>
      </c>
      <c r="B30" s="8">
        <v>1</v>
      </c>
      <c r="C30" s="8">
        <v>0</v>
      </c>
      <c r="D30" s="8">
        <f t="shared" si="0"/>
        <v>1</v>
      </c>
      <c r="E30" s="8" t="s">
        <v>38</v>
      </c>
      <c r="F30" s="8">
        <v>0</v>
      </c>
      <c r="G30" s="8">
        <v>0</v>
      </c>
      <c r="H30" s="8">
        <v>1</v>
      </c>
      <c r="I30" s="8">
        <v>0</v>
      </c>
      <c r="J30" s="8">
        <f t="shared" si="1"/>
        <v>3</v>
      </c>
      <c r="K30" s="8" t="s">
        <v>38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f t="shared" si="2"/>
        <v>5</v>
      </c>
      <c r="S30" s="8" t="s">
        <v>38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1</v>
      </c>
      <c r="AA30" s="8">
        <v>0</v>
      </c>
      <c r="AB30" s="8">
        <f t="shared" si="3"/>
        <v>7</v>
      </c>
      <c r="AC30" s="8" t="s">
        <v>38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1</v>
      </c>
      <c r="AP30" s="8">
        <v>0</v>
      </c>
      <c r="AQ30" s="8">
        <v>0</v>
      </c>
      <c r="AR30" s="8">
        <v>0</v>
      </c>
      <c r="AS30" s="8">
        <v>0</v>
      </c>
      <c r="AT30" s="4">
        <f t="shared" si="4"/>
        <v>12</v>
      </c>
    </row>
    <row r="31" spans="1:46" x14ac:dyDescent="0.2">
      <c r="A31" s="8" t="s">
        <v>39</v>
      </c>
      <c r="B31" s="8">
        <v>1</v>
      </c>
      <c r="C31" s="8">
        <v>0</v>
      </c>
      <c r="D31" s="8">
        <f t="shared" si="0"/>
        <v>1</v>
      </c>
      <c r="E31" s="8" t="s">
        <v>39</v>
      </c>
      <c r="F31" s="8">
        <v>0</v>
      </c>
      <c r="G31" s="8">
        <v>0</v>
      </c>
      <c r="H31" s="8">
        <v>1</v>
      </c>
      <c r="I31" s="8">
        <v>0</v>
      </c>
      <c r="J31" s="8">
        <f t="shared" si="1"/>
        <v>3</v>
      </c>
      <c r="K31" s="8" t="s">
        <v>39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8">
        <f t="shared" si="2"/>
        <v>5</v>
      </c>
      <c r="S31" s="8" t="s">
        <v>39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 s="8">
        <v>0</v>
      </c>
      <c r="AB31" s="8">
        <f t="shared" si="3"/>
        <v>7</v>
      </c>
      <c r="AC31" s="8" t="s">
        <v>39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4">
        <f t="shared" si="4"/>
        <v>11</v>
      </c>
    </row>
    <row r="32" spans="1:46" x14ac:dyDescent="0.2">
      <c r="A32" s="8" t="s">
        <v>41</v>
      </c>
      <c r="B32" s="8">
        <v>1</v>
      </c>
      <c r="C32" s="8">
        <v>0</v>
      </c>
      <c r="D32" s="8">
        <f t="shared" si="0"/>
        <v>1</v>
      </c>
      <c r="E32" s="8" t="s">
        <v>41</v>
      </c>
      <c r="F32" s="8">
        <v>0</v>
      </c>
      <c r="G32" s="8">
        <v>0</v>
      </c>
      <c r="H32" s="8">
        <v>1</v>
      </c>
      <c r="I32" s="8">
        <v>0</v>
      </c>
      <c r="J32" s="8">
        <f t="shared" si="1"/>
        <v>3</v>
      </c>
      <c r="K32" s="8" t="s">
        <v>41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f t="shared" si="2"/>
        <v>5</v>
      </c>
      <c r="S32" s="8" t="s">
        <v>41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8">
        <f t="shared" si="3"/>
        <v>7</v>
      </c>
      <c r="AC32" s="8" t="s">
        <v>41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1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4">
        <f t="shared" si="4"/>
        <v>11</v>
      </c>
    </row>
    <row r="33" spans="1:46" x14ac:dyDescent="0.2">
      <c r="A33" s="8" t="s">
        <v>42</v>
      </c>
      <c r="B33" s="8">
        <v>1</v>
      </c>
      <c r="C33" s="8">
        <v>0</v>
      </c>
      <c r="D33" s="8">
        <f t="shared" si="0"/>
        <v>1</v>
      </c>
      <c r="E33" s="8" t="s">
        <v>42</v>
      </c>
      <c r="F33" s="8">
        <v>0</v>
      </c>
      <c r="G33" s="8">
        <v>0</v>
      </c>
      <c r="H33" s="8">
        <v>1</v>
      </c>
      <c r="I33" s="8">
        <v>0</v>
      </c>
      <c r="J33" s="8">
        <f t="shared" si="1"/>
        <v>3</v>
      </c>
      <c r="K33" s="8" t="s">
        <v>42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0</v>
      </c>
      <c r="R33" s="8">
        <f t="shared" si="2"/>
        <v>5</v>
      </c>
      <c r="S33" s="8" t="s">
        <v>42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f t="shared" si="3"/>
        <v>7</v>
      </c>
      <c r="AC33" s="8" t="s">
        <v>42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1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4">
        <f t="shared" si="4"/>
        <v>10</v>
      </c>
    </row>
    <row r="34" spans="1:46" x14ac:dyDescent="0.2">
      <c r="A34" s="8" t="s">
        <v>43</v>
      </c>
      <c r="B34" s="8">
        <v>1</v>
      </c>
      <c r="C34" s="8">
        <v>0</v>
      </c>
      <c r="D34" s="8">
        <f t="shared" si="0"/>
        <v>1</v>
      </c>
      <c r="E34" s="8" t="s">
        <v>43</v>
      </c>
      <c r="F34" s="8">
        <v>0</v>
      </c>
      <c r="G34" s="8">
        <v>0</v>
      </c>
      <c r="H34" s="8">
        <v>1</v>
      </c>
      <c r="I34" s="8">
        <v>0</v>
      </c>
      <c r="J34" s="8">
        <f t="shared" si="1"/>
        <v>3</v>
      </c>
      <c r="K34" s="8" t="s">
        <v>43</v>
      </c>
      <c r="L34" s="8">
        <v>0</v>
      </c>
      <c r="M34" s="8">
        <v>0</v>
      </c>
      <c r="N34" s="8">
        <v>0</v>
      </c>
      <c r="O34" s="8">
        <v>0</v>
      </c>
      <c r="P34" s="8">
        <v>1</v>
      </c>
      <c r="Q34" s="8">
        <v>0</v>
      </c>
      <c r="R34" s="8">
        <f t="shared" si="2"/>
        <v>5</v>
      </c>
      <c r="S34" s="8" t="s">
        <v>43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f t="shared" si="3"/>
        <v>7</v>
      </c>
      <c r="AC34" s="8" t="s">
        <v>43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1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4">
        <f t="shared" si="4"/>
        <v>10</v>
      </c>
    </row>
    <row r="35" spans="1:46" x14ac:dyDescent="0.2">
      <c r="A35" s="8" t="s">
        <v>44</v>
      </c>
      <c r="B35" s="8">
        <v>1</v>
      </c>
      <c r="C35" s="8">
        <v>0</v>
      </c>
      <c r="D35" s="8">
        <f t="shared" si="0"/>
        <v>1</v>
      </c>
      <c r="E35" s="8" t="s">
        <v>44</v>
      </c>
      <c r="F35" s="8">
        <v>0</v>
      </c>
      <c r="G35" s="8">
        <v>0</v>
      </c>
      <c r="H35" s="8">
        <v>1</v>
      </c>
      <c r="I35" s="8">
        <v>0</v>
      </c>
      <c r="J35" s="8">
        <f t="shared" si="1"/>
        <v>3</v>
      </c>
      <c r="K35" s="8" t="s">
        <v>44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f t="shared" si="2"/>
        <v>5</v>
      </c>
      <c r="S35" s="8" t="s">
        <v>44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1</v>
      </c>
      <c r="AA35" s="8">
        <v>0</v>
      </c>
      <c r="AB35" s="8">
        <f t="shared" si="3"/>
        <v>7</v>
      </c>
      <c r="AC35" s="8" t="s">
        <v>44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1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4">
        <f t="shared" si="4"/>
        <v>10</v>
      </c>
    </row>
    <row r="36" spans="1:46" x14ac:dyDescent="0.2">
      <c r="A36" s="8" t="s">
        <v>45</v>
      </c>
      <c r="B36" s="8">
        <v>1</v>
      </c>
      <c r="C36" s="8">
        <v>0</v>
      </c>
      <c r="D36" s="8">
        <f t="shared" si="0"/>
        <v>1</v>
      </c>
      <c r="E36" s="8" t="s">
        <v>45</v>
      </c>
      <c r="F36" s="8">
        <v>0</v>
      </c>
      <c r="G36" s="8">
        <v>0</v>
      </c>
      <c r="H36" s="8">
        <v>1</v>
      </c>
      <c r="I36" s="8">
        <v>0</v>
      </c>
      <c r="J36" s="8">
        <f t="shared" si="1"/>
        <v>3</v>
      </c>
      <c r="K36" s="8" t="s">
        <v>45</v>
      </c>
      <c r="L36" s="8">
        <v>0</v>
      </c>
      <c r="M36" s="8">
        <v>0</v>
      </c>
      <c r="N36" s="8">
        <v>0</v>
      </c>
      <c r="O36" s="8">
        <v>0</v>
      </c>
      <c r="P36" s="8">
        <v>1</v>
      </c>
      <c r="Q36" s="8">
        <v>0</v>
      </c>
      <c r="R36" s="8">
        <f t="shared" si="2"/>
        <v>5</v>
      </c>
      <c r="S36" s="8" t="s">
        <v>45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1</v>
      </c>
      <c r="AA36" s="8">
        <v>0</v>
      </c>
      <c r="AB36" s="8">
        <f t="shared" si="3"/>
        <v>7</v>
      </c>
      <c r="AC36" s="8" t="s">
        <v>45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1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4">
        <f t="shared" si="4"/>
        <v>10</v>
      </c>
    </row>
    <row r="37" spans="1:46" x14ac:dyDescent="0.2">
      <c r="A37" s="8" t="s">
        <v>46</v>
      </c>
      <c r="B37" s="8">
        <v>1</v>
      </c>
      <c r="C37" s="8">
        <v>0</v>
      </c>
      <c r="D37" s="8">
        <f t="shared" si="0"/>
        <v>1</v>
      </c>
      <c r="E37" s="8" t="s">
        <v>46</v>
      </c>
      <c r="F37" s="8">
        <v>0</v>
      </c>
      <c r="G37" s="8">
        <v>0</v>
      </c>
      <c r="H37" s="8">
        <v>1</v>
      </c>
      <c r="I37" s="8">
        <v>0</v>
      </c>
      <c r="J37" s="8">
        <f t="shared" si="1"/>
        <v>3</v>
      </c>
      <c r="K37" s="8" t="s">
        <v>46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1</v>
      </c>
      <c r="R37" s="8">
        <f t="shared" si="2"/>
        <v>6</v>
      </c>
      <c r="S37" s="8" t="s">
        <v>46</v>
      </c>
      <c r="T37" s="8">
        <v>0</v>
      </c>
      <c r="U37" s="8">
        <v>0</v>
      </c>
      <c r="V37" s="8">
        <v>0</v>
      </c>
      <c r="W37" s="8">
        <v>1</v>
      </c>
      <c r="X37" s="8">
        <v>0</v>
      </c>
      <c r="Y37" s="8">
        <v>0</v>
      </c>
      <c r="Z37" s="8">
        <v>0</v>
      </c>
      <c r="AA37" s="8">
        <v>0</v>
      </c>
      <c r="AB37" s="8">
        <f t="shared" si="3"/>
        <v>4</v>
      </c>
      <c r="AC37" s="8" t="s">
        <v>46</v>
      </c>
      <c r="AD37" s="8">
        <v>0</v>
      </c>
      <c r="AE37" s="8">
        <v>0</v>
      </c>
      <c r="AF37" s="8">
        <v>0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4">
        <f t="shared" si="4"/>
        <v>4</v>
      </c>
    </row>
    <row r="38" spans="1:46" x14ac:dyDescent="0.2">
      <c r="A38" s="8" t="s">
        <v>47</v>
      </c>
      <c r="B38" s="8">
        <v>1</v>
      </c>
      <c r="C38" s="8">
        <v>0</v>
      </c>
      <c r="D38" s="8">
        <f t="shared" si="0"/>
        <v>1</v>
      </c>
      <c r="E38" s="8" t="s">
        <v>47</v>
      </c>
      <c r="F38" s="8">
        <v>0</v>
      </c>
      <c r="G38" s="8">
        <v>0</v>
      </c>
      <c r="H38" s="8">
        <v>1</v>
      </c>
      <c r="I38" s="8">
        <v>0</v>
      </c>
      <c r="J38" s="8">
        <f t="shared" si="1"/>
        <v>3</v>
      </c>
      <c r="K38" s="8" t="s">
        <v>47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f t="shared" si="2"/>
        <v>5</v>
      </c>
      <c r="S38" s="8" t="s">
        <v>47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f t="shared" si="3"/>
        <v>7</v>
      </c>
      <c r="AC38" s="8" t="s">
        <v>47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4">
        <f t="shared" si="4"/>
        <v>9</v>
      </c>
    </row>
    <row r="39" spans="1:46" x14ac:dyDescent="0.2">
      <c r="A39" s="8" t="s">
        <v>48</v>
      </c>
      <c r="B39" s="8">
        <v>1</v>
      </c>
      <c r="C39" s="8">
        <v>0</v>
      </c>
      <c r="D39" s="8">
        <f t="shared" si="0"/>
        <v>1</v>
      </c>
      <c r="E39" s="8" t="s">
        <v>48</v>
      </c>
      <c r="F39" s="8">
        <v>0</v>
      </c>
      <c r="G39" s="8">
        <v>0</v>
      </c>
      <c r="H39" s="8">
        <v>1</v>
      </c>
      <c r="I39" s="8">
        <v>0</v>
      </c>
      <c r="J39" s="8">
        <f t="shared" si="1"/>
        <v>3</v>
      </c>
      <c r="K39" s="8" t="s">
        <v>48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f t="shared" si="2"/>
        <v>5</v>
      </c>
      <c r="S39" s="8" t="s">
        <v>48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f t="shared" si="3"/>
        <v>7</v>
      </c>
      <c r="AC39" s="8" t="s">
        <v>48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1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4">
        <f t="shared" si="4"/>
        <v>9</v>
      </c>
    </row>
    <row r="40" spans="1:46" x14ac:dyDescent="0.2">
      <c r="A40" s="8" t="s">
        <v>49</v>
      </c>
      <c r="B40" s="8">
        <v>1</v>
      </c>
      <c r="C40" s="8">
        <v>0</v>
      </c>
      <c r="D40" s="8">
        <f t="shared" si="0"/>
        <v>1</v>
      </c>
      <c r="E40" s="8" t="s">
        <v>49</v>
      </c>
      <c r="F40" s="8">
        <v>0</v>
      </c>
      <c r="G40" s="8">
        <v>0</v>
      </c>
      <c r="H40" s="8">
        <v>1</v>
      </c>
      <c r="I40" s="8">
        <v>0</v>
      </c>
      <c r="J40" s="8">
        <f t="shared" si="1"/>
        <v>3</v>
      </c>
      <c r="K40" s="8" t="s">
        <v>49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f t="shared" si="2"/>
        <v>5</v>
      </c>
      <c r="S40" s="8" t="s">
        <v>49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0</v>
      </c>
      <c r="AB40" s="8">
        <f t="shared" si="3"/>
        <v>7</v>
      </c>
      <c r="AC40" s="8" t="s">
        <v>49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4">
        <f t="shared" si="4"/>
        <v>9</v>
      </c>
    </row>
    <row r="41" spans="1:46" x14ac:dyDescent="0.2">
      <c r="A41" s="8" t="s">
        <v>50</v>
      </c>
      <c r="B41" s="8">
        <v>1</v>
      </c>
      <c r="C41" s="8">
        <v>0</v>
      </c>
      <c r="D41" s="8">
        <f t="shared" si="0"/>
        <v>1</v>
      </c>
      <c r="E41" s="8" t="s">
        <v>50</v>
      </c>
      <c r="F41" s="8">
        <v>0</v>
      </c>
      <c r="G41" s="8">
        <v>0</v>
      </c>
      <c r="H41" s="8">
        <v>1</v>
      </c>
      <c r="I41" s="8">
        <v>0</v>
      </c>
      <c r="J41" s="8">
        <f t="shared" si="1"/>
        <v>3</v>
      </c>
      <c r="K41" s="8" t="s">
        <v>50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f t="shared" si="2"/>
        <v>5</v>
      </c>
      <c r="S41" s="8" t="s">
        <v>50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1</v>
      </c>
      <c r="AA41" s="8">
        <v>0</v>
      </c>
      <c r="AB41" s="8">
        <f t="shared" si="3"/>
        <v>7</v>
      </c>
      <c r="AC41" s="8" t="s">
        <v>50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1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4">
        <f t="shared" si="4"/>
        <v>9</v>
      </c>
    </row>
    <row r="42" spans="1:46" x14ac:dyDescent="0.2">
      <c r="A42" s="8" t="s">
        <v>51</v>
      </c>
      <c r="B42" s="8">
        <v>1</v>
      </c>
      <c r="C42" s="8">
        <v>0</v>
      </c>
      <c r="D42" s="8">
        <f t="shared" si="0"/>
        <v>1</v>
      </c>
      <c r="E42" s="8" t="s">
        <v>51</v>
      </c>
      <c r="F42" s="8">
        <v>0</v>
      </c>
      <c r="G42" s="8">
        <v>0</v>
      </c>
      <c r="H42" s="8">
        <v>1</v>
      </c>
      <c r="I42" s="8">
        <v>0</v>
      </c>
      <c r="J42" s="8">
        <f t="shared" si="1"/>
        <v>3</v>
      </c>
      <c r="K42" s="8" t="s">
        <v>51</v>
      </c>
      <c r="L42" s="8">
        <v>0</v>
      </c>
      <c r="M42" s="8">
        <v>0</v>
      </c>
      <c r="N42" s="8">
        <v>0</v>
      </c>
      <c r="O42" s="8">
        <v>0</v>
      </c>
      <c r="P42" s="8">
        <v>1</v>
      </c>
      <c r="Q42" s="8">
        <v>0</v>
      </c>
      <c r="R42" s="8">
        <f t="shared" si="2"/>
        <v>5</v>
      </c>
      <c r="S42" s="8" t="s">
        <v>51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1</v>
      </c>
      <c r="AA42" s="8">
        <v>0</v>
      </c>
      <c r="AB42" s="8">
        <f t="shared" si="3"/>
        <v>7</v>
      </c>
      <c r="AC42" s="8" t="s">
        <v>51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1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4">
        <f t="shared" si="4"/>
        <v>9</v>
      </c>
    </row>
    <row r="43" spans="1:46" x14ac:dyDescent="0.2">
      <c r="A43" s="8" t="s">
        <v>52</v>
      </c>
      <c r="B43" s="8">
        <v>1</v>
      </c>
      <c r="C43" s="8">
        <v>0</v>
      </c>
      <c r="D43" s="8">
        <f t="shared" si="0"/>
        <v>1</v>
      </c>
      <c r="E43" s="8" t="s">
        <v>52</v>
      </c>
      <c r="F43" s="8">
        <v>0</v>
      </c>
      <c r="G43" s="8">
        <v>0</v>
      </c>
      <c r="H43" s="8">
        <v>1</v>
      </c>
      <c r="I43" s="8">
        <v>0</v>
      </c>
      <c r="J43" s="8">
        <f t="shared" si="1"/>
        <v>3</v>
      </c>
      <c r="K43" s="8" t="s">
        <v>52</v>
      </c>
      <c r="L43" s="8">
        <v>0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8">
        <f t="shared" si="2"/>
        <v>5</v>
      </c>
      <c r="S43" s="8" t="s">
        <v>52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1</v>
      </c>
      <c r="AA43" s="8">
        <v>0</v>
      </c>
      <c r="AB43" s="8">
        <f t="shared" si="3"/>
        <v>7</v>
      </c>
      <c r="AC43" s="8" t="s">
        <v>52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1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4">
        <f t="shared" si="4"/>
        <v>8</v>
      </c>
    </row>
    <row r="44" spans="1:46" x14ac:dyDescent="0.2">
      <c r="A44" s="8" t="s">
        <v>53</v>
      </c>
      <c r="B44" s="8">
        <v>1</v>
      </c>
      <c r="C44" s="8">
        <v>0</v>
      </c>
      <c r="D44" s="8">
        <f t="shared" si="0"/>
        <v>1</v>
      </c>
      <c r="E44" s="8" t="s">
        <v>53</v>
      </c>
      <c r="F44" s="8">
        <v>0</v>
      </c>
      <c r="G44" s="8">
        <v>0</v>
      </c>
      <c r="H44" s="8">
        <v>1</v>
      </c>
      <c r="I44" s="8">
        <v>0</v>
      </c>
      <c r="J44" s="8">
        <f t="shared" si="1"/>
        <v>3</v>
      </c>
      <c r="K44" s="8" t="s">
        <v>53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f t="shared" si="2"/>
        <v>5</v>
      </c>
      <c r="S44" s="8" t="s">
        <v>53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1</v>
      </c>
      <c r="AA44" s="8">
        <v>0</v>
      </c>
      <c r="AB44" s="8">
        <f t="shared" si="3"/>
        <v>7</v>
      </c>
      <c r="AC44" s="8" t="s">
        <v>53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1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4">
        <f t="shared" si="4"/>
        <v>8</v>
      </c>
    </row>
    <row r="45" spans="1:46" x14ac:dyDescent="0.2">
      <c r="A45" s="8" t="s">
        <v>54</v>
      </c>
      <c r="B45" s="8">
        <v>1</v>
      </c>
      <c r="C45" s="8">
        <v>0</v>
      </c>
      <c r="D45" s="8">
        <f t="shared" si="0"/>
        <v>1</v>
      </c>
      <c r="E45" s="8" t="s">
        <v>54</v>
      </c>
      <c r="F45" s="8">
        <v>0</v>
      </c>
      <c r="G45" s="8">
        <v>0</v>
      </c>
      <c r="H45" s="8">
        <v>1</v>
      </c>
      <c r="I45" s="8">
        <v>0</v>
      </c>
      <c r="J45" s="8">
        <f t="shared" si="1"/>
        <v>3</v>
      </c>
      <c r="K45" s="8" t="s">
        <v>54</v>
      </c>
      <c r="L45" s="8">
        <v>0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8">
        <f t="shared" si="2"/>
        <v>5</v>
      </c>
      <c r="S45" s="8" t="s">
        <v>54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1</v>
      </c>
      <c r="AA45" s="8">
        <v>0</v>
      </c>
      <c r="AB45" s="8">
        <f t="shared" si="3"/>
        <v>7</v>
      </c>
      <c r="AC45" s="8" t="s">
        <v>54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4">
        <f t="shared" si="4"/>
        <v>8</v>
      </c>
    </row>
    <row r="46" spans="1:46" x14ac:dyDescent="0.2">
      <c r="A46" s="8" t="s">
        <v>55</v>
      </c>
      <c r="B46" s="8">
        <v>1</v>
      </c>
      <c r="C46" s="8">
        <v>0</v>
      </c>
      <c r="D46" s="8">
        <f t="shared" si="0"/>
        <v>1</v>
      </c>
      <c r="E46" s="8" t="s">
        <v>55</v>
      </c>
      <c r="F46" s="8">
        <v>0</v>
      </c>
      <c r="G46" s="8">
        <v>0</v>
      </c>
      <c r="H46" s="8">
        <v>1</v>
      </c>
      <c r="I46" s="8">
        <v>0</v>
      </c>
      <c r="J46" s="8">
        <f t="shared" si="1"/>
        <v>3</v>
      </c>
      <c r="K46" s="8" t="s">
        <v>55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f t="shared" si="2"/>
        <v>5</v>
      </c>
      <c r="S46" s="8" t="s">
        <v>55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0</v>
      </c>
      <c r="AB46" s="8">
        <f t="shared" si="3"/>
        <v>7</v>
      </c>
      <c r="AC46" s="8" t="s">
        <v>55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4">
        <f t="shared" si="4"/>
        <v>7</v>
      </c>
    </row>
    <row r="47" spans="1:46" x14ac:dyDescent="0.2">
      <c r="A47" s="8" t="s">
        <v>56</v>
      </c>
      <c r="B47" s="8">
        <v>1</v>
      </c>
      <c r="C47" s="8">
        <v>0</v>
      </c>
      <c r="D47" s="8">
        <f t="shared" si="0"/>
        <v>1</v>
      </c>
      <c r="E47" s="8" t="s">
        <v>56</v>
      </c>
      <c r="F47" s="8">
        <v>0</v>
      </c>
      <c r="G47" s="8">
        <v>0</v>
      </c>
      <c r="H47" s="8">
        <v>1</v>
      </c>
      <c r="I47" s="8">
        <v>0</v>
      </c>
      <c r="J47" s="8">
        <f t="shared" si="1"/>
        <v>3</v>
      </c>
      <c r="K47" s="8" t="s">
        <v>56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f t="shared" si="2"/>
        <v>5</v>
      </c>
      <c r="S47" s="8" t="s">
        <v>56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1</v>
      </c>
      <c r="AA47" s="8">
        <v>0</v>
      </c>
      <c r="AB47" s="8">
        <f t="shared" si="3"/>
        <v>7</v>
      </c>
      <c r="AC47" s="8" t="s">
        <v>56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4">
        <f t="shared" si="4"/>
        <v>7</v>
      </c>
    </row>
    <row r="48" spans="1:46" x14ac:dyDescent="0.2">
      <c r="A48" s="8" t="s">
        <v>57</v>
      </c>
      <c r="B48" s="8">
        <v>1</v>
      </c>
      <c r="C48" s="8">
        <v>0</v>
      </c>
      <c r="D48" s="8">
        <f t="shared" si="0"/>
        <v>1</v>
      </c>
      <c r="E48" s="8" t="s">
        <v>57</v>
      </c>
      <c r="F48" s="8">
        <v>0</v>
      </c>
      <c r="G48" s="8">
        <v>0</v>
      </c>
      <c r="H48" s="8">
        <v>1</v>
      </c>
      <c r="I48" s="8">
        <v>0</v>
      </c>
      <c r="J48" s="8">
        <f t="shared" si="1"/>
        <v>3</v>
      </c>
      <c r="K48" s="8" t="s">
        <v>57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f t="shared" si="2"/>
        <v>5</v>
      </c>
      <c r="S48" s="8" t="s">
        <v>57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1</v>
      </c>
      <c r="AA48" s="8">
        <v>0</v>
      </c>
      <c r="AB48" s="8">
        <f t="shared" si="3"/>
        <v>7</v>
      </c>
      <c r="AC48" s="8" t="s">
        <v>57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4">
        <f t="shared" si="4"/>
        <v>7</v>
      </c>
    </row>
    <row r="49" spans="1:46" x14ac:dyDescent="0.2">
      <c r="A49" s="8" t="s">
        <v>58</v>
      </c>
      <c r="B49" s="8">
        <v>1</v>
      </c>
      <c r="C49" s="8">
        <v>0</v>
      </c>
      <c r="D49" s="8">
        <f t="shared" si="0"/>
        <v>1</v>
      </c>
      <c r="E49" s="8" t="s">
        <v>58</v>
      </c>
      <c r="F49" s="8">
        <v>0</v>
      </c>
      <c r="G49" s="8">
        <v>0</v>
      </c>
      <c r="H49" s="8">
        <v>1</v>
      </c>
      <c r="I49" s="8">
        <v>0</v>
      </c>
      <c r="J49" s="8">
        <f t="shared" si="1"/>
        <v>3</v>
      </c>
      <c r="K49" s="8" t="s">
        <v>58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f t="shared" si="2"/>
        <v>5</v>
      </c>
      <c r="S49" s="8" t="s">
        <v>58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1</v>
      </c>
      <c r="AA49" s="8">
        <v>0</v>
      </c>
      <c r="AB49" s="8">
        <f t="shared" si="3"/>
        <v>7</v>
      </c>
      <c r="AC49" s="8" t="s">
        <v>58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1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4">
        <f t="shared" si="4"/>
        <v>7</v>
      </c>
    </row>
    <row r="50" spans="1:46" x14ac:dyDescent="0.2">
      <c r="A50" s="8" t="s">
        <v>59</v>
      </c>
      <c r="B50" s="8">
        <v>1</v>
      </c>
      <c r="C50" s="8">
        <v>0</v>
      </c>
      <c r="D50" s="8">
        <f t="shared" si="0"/>
        <v>1</v>
      </c>
      <c r="E50" s="8" t="s">
        <v>59</v>
      </c>
      <c r="F50" s="8">
        <v>0</v>
      </c>
      <c r="G50" s="8">
        <v>0</v>
      </c>
      <c r="H50" s="8">
        <v>1</v>
      </c>
      <c r="I50" s="8">
        <v>0</v>
      </c>
      <c r="J50" s="8">
        <f t="shared" si="1"/>
        <v>3</v>
      </c>
      <c r="K50" s="8" t="s">
        <v>59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8">
        <f t="shared" si="2"/>
        <v>5</v>
      </c>
      <c r="S50" s="8" t="s">
        <v>59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1</v>
      </c>
      <c r="AA50" s="8">
        <v>0</v>
      </c>
      <c r="AB50" s="8">
        <f t="shared" si="3"/>
        <v>7</v>
      </c>
      <c r="AC50" s="8" t="s">
        <v>59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1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4">
        <f t="shared" si="4"/>
        <v>7</v>
      </c>
    </row>
    <row r="51" spans="1:46" x14ac:dyDescent="0.2">
      <c r="A51" s="8" t="s">
        <v>60</v>
      </c>
      <c r="B51" s="8">
        <v>1</v>
      </c>
      <c r="C51" s="8">
        <v>0</v>
      </c>
      <c r="D51" s="8">
        <f t="shared" si="0"/>
        <v>1</v>
      </c>
      <c r="E51" s="8" t="s">
        <v>60</v>
      </c>
      <c r="F51" s="8">
        <v>0</v>
      </c>
      <c r="G51" s="8">
        <v>0</v>
      </c>
      <c r="H51" s="8">
        <v>1</v>
      </c>
      <c r="I51" s="8">
        <v>0</v>
      </c>
      <c r="J51" s="8">
        <f t="shared" si="1"/>
        <v>3</v>
      </c>
      <c r="K51" s="8" t="s">
        <v>60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8">
        <f t="shared" si="2"/>
        <v>5</v>
      </c>
      <c r="S51" s="8" t="s">
        <v>60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1</v>
      </c>
      <c r="AA51" s="8">
        <v>0</v>
      </c>
      <c r="AB51" s="8">
        <f t="shared" si="3"/>
        <v>7</v>
      </c>
      <c r="AC51" s="8" t="s">
        <v>60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4">
        <f t="shared" si="4"/>
        <v>7</v>
      </c>
    </row>
    <row r="52" spans="1:46" x14ac:dyDescent="0.2">
      <c r="A52" s="8" t="s">
        <v>61</v>
      </c>
      <c r="B52" s="8">
        <v>1</v>
      </c>
      <c r="C52" s="8">
        <v>0</v>
      </c>
      <c r="D52" s="8">
        <f t="shared" si="0"/>
        <v>1</v>
      </c>
      <c r="E52" s="8" t="s">
        <v>61</v>
      </c>
      <c r="F52" s="8">
        <v>0</v>
      </c>
      <c r="G52" s="8">
        <v>0</v>
      </c>
      <c r="H52" s="8">
        <v>1</v>
      </c>
      <c r="I52" s="8">
        <v>0</v>
      </c>
      <c r="J52" s="8">
        <f t="shared" si="1"/>
        <v>3</v>
      </c>
      <c r="K52" s="8" t="s">
        <v>61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f t="shared" si="2"/>
        <v>5</v>
      </c>
      <c r="S52" s="8" t="s">
        <v>61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f t="shared" si="3"/>
        <v>7</v>
      </c>
      <c r="AC52" s="8" t="s">
        <v>61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1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4">
        <f t="shared" si="4"/>
        <v>7</v>
      </c>
    </row>
    <row r="53" spans="1:46" x14ac:dyDescent="0.2">
      <c r="A53" s="8" t="s">
        <v>62</v>
      </c>
      <c r="B53" s="8">
        <v>1</v>
      </c>
      <c r="C53" s="8">
        <v>0</v>
      </c>
      <c r="D53" s="8">
        <f t="shared" si="0"/>
        <v>1</v>
      </c>
      <c r="E53" s="8" t="s">
        <v>62</v>
      </c>
      <c r="F53" s="8">
        <v>0</v>
      </c>
      <c r="G53" s="8">
        <v>0</v>
      </c>
      <c r="H53" s="8">
        <v>1</v>
      </c>
      <c r="I53" s="8">
        <v>0</v>
      </c>
      <c r="J53" s="8">
        <f t="shared" si="1"/>
        <v>3</v>
      </c>
      <c r="K53" s="8" t="s">
        <v>62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f t="shared" si="2"/>
        <v>5</v>
      </c>
      <c r="S53" s="8" t="s">
        <v>62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1</v>
      </c>
      <c r="AA53" s="8">
        <v>0</v>
      </c>
      <c r="AB53" s="8">
        <f t="shared" si="3"/>
        <v>7</v>
      </c>
      <c r="AC53" s="8" t="s">
        <v>62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1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4">
        <f t="shared" si="4"/>
        <v>7</v>
      </c>
    </row>
    <row r="54" spans="1:46" x14ac:dyDescent="0.2">
      <c r="A54" s="8" t="s">
        <v>64</v>
      </c>
      <c r="B54" s="8">
        <v>1</v>
      </c>
      <c r="C54" s="8">
        <v>0</v>
      </c>
      <c r="D54" s="8">
        <f t="shared" si="0"/>
        <v>1</v>
      </c>
      <c r="E54" s="8" t="s">
        <v>64</v>
      </c>
      <c r="F54" s="8">
        <v>0</v>
      </c>
      <c r="G54" s="8">
        <v>0</v>
      </c>
      <c r="H54" s="8">
        <v>1</v>
      </c>
      <c r="I54" s="8">
        <v>0</v>
      </c>
      <c r="J54" s="8">
        <f t="shared" si="1"/>
        <v>3</v>
      </c>
      <c r="K54" s="8" t="s">
        <v>64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f t="shared" si="2"/>
        <v>5</v>
      </c>
      <c r="S54" s="8" t="s">
        <v>64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1</v>
      </c>
      <c r="AA54" s="8">
        <v>0</v>
      </c>
      <c r="AB54" s="8">
        <f t="shared" si="3"/>
        <v>7</v>
      </c>
      <c r="AC54" s="8" t="s">
        <v>64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1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4">
        <f t="shared" si="4"/>
        <v>7</v>
      </c>
    </row>
    <row r="55" spans="1:46" x14ac:dyDescent="0.2">
      <c r="A55" s="8" t="s">
        <v>65</v>
      </c>
      <c r="B55" s="8">
        <v>1</v>
      </c>
      <c r="C55" s="8">
        <v>0</v>
      </c>
      <c r="D55" s="8">
        <f t="shared" si="0"/>
        <v>1</v>
      </c>
      <c r="E55" s="8" t="s">
        <v>65</v>
      </c>
      <c r="F55" s="8">
        <v>0</v>
      </c>
      <c r="G55" s="8">
        <v>0</v>
      </c>
      <c r="H55" s="8">
        <v>1</v>
      </c>
      <c r="I55" s="8">
        <v>0</v>
      </c>
      <c r="J55" s="8">
        <f t="shared" si="1"/>
        <v>3</v>
      </c>
      <c r="K55" s="8" t="s">
        <v>65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f t="shared" si="2"/>
        <v>5</v>
      </c>
      <c r="S55" s="8" t="s">
        <v>65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1</v>
      </c>
      <c r="AA55" s="8">
        <v>0</v>
      </c>
      <c r="AB55" s="8">
        <f t="shared" si="3"/>
        <v>7</v>
      </c>
      <c r="AC55" s="8" t="s">
        <v>65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1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4">
        <f t="shared" si="4"/>
        <v>7</v>
      </c>
    </row>
    <row r="56" spans="1:46" x14ac:dyDescent="0.2">
      <c r="A56" s="8" t="s">
        <v>66</v>
      </c>
      <c r="B56" s="8">
        <v>1</v>
      </c>
      <c r="C56" s="8">
        <v>0</v>
      </c>
      <c r="D56" s="8">
        <f t="shared" si="0"/>
        <v>1</v>
      </c>
      <c r="E56" s="8" t="s">
        <v>66</v>
      </c>
      <c r="F56" s="8">
        <v>0</v>
      </c>
      <c r="G56" s="8">
        <v>0</v>
      </c>
      <c r="H56" s="8">
        <v>1</v>
      </c>
      <c r="I56" s="8">
        <v>0</v>
      </c>
      <c r="J56" s="8">
        <f t="shared" si="1"/>
        <v>3</v>
      </c>
      <c r="K56" s="8" t="s">
        <v>66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f t="shared" si="2"/>
        <v>5</v>
      </c>
      <c r="S56" s="8" t="s">
        <v>66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1</v>
      </c>
      <c r="AA56" s="8">
        <v>0</v>
      </c>
      <c r="AB56" s="8">
        <f t="shared" si="3"/>
        <v>7</v>
      </c>
      <c r="AC56" s="8" t="s">
        <v>66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4">
        <f t="shared" si="4"/>
        <v>7</v>
      </c>
    </row>
    <row r="57" spans="1:46" x14ac:dyDescent="0.2">
      <c r="A57" s="8" t="s">
        <v>67</v>
      </c>
      <c r="B57" s="8">
        <v>1</v>
      </c>
      <c r="C57" s="8">
        <v>0</v>
      </c>
      <c r="D57" s="8">
        <f t="shared" si="0"/>
        <v>1</v>
      </c>
      <c r="E57" s="8" t="s">
        <v>67</v>
      </c>
      <c r="F57" s="8">
        <v>0</v>
      </c>
      <c r="G57" s="8">
        <v>0</v>
      </c>
      <c r="H57" s="8">
        <v>1</v>
      </c>
      <c r="I57" s="8">
        <v>0</v>
      </c>
      <c r="J57" s="8">
        <f t="shared" si="1"/>
        <v>3</v>
      </c>
      <c r="K57" s="8" t="s">
        <v>67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0</v>
      </c>
      <c r="R57" s="8">
        <f t="shared" si="2"/>
        <v>5</v>
      </c>
      <c r="S57" s="8" t="s">
        <v>67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>
        <v>0</v>
      </c>
      <c r="AB57" s="8">
        <f t="shared" si="3"/>
        <v>7</v>
      </c>
      <c r="AC57" s="8" t="s">
        <v>67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1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4">
        <f t="shared" si="4"/>
        <v>7</v>
      </c>
    </row>
    <row r="58" spans="1:46" x14ac:dyDescent="0.2">
      <c r="A58" s="8" t="s">
        <v>68</v>
      </c>
      <c r="B58" s="8">
        <v>1</v>
      </c>
      <c r="C58" s="8">
        <v>0</v>
      </c>
      <c r="D58" s="8">
        <f t="shared" si="0"/>
        <v>1</v>
      </c>
      <c r="E58" s="8" t="s">
        <v>68</v>
      </c>
      <c r="F58" s="8">
        <v>0</v>
      </c>
      <c r="G58" s="8">
        <v>0</v>
      </c>
      <c r="H58" s="8">
        <v>1</v>
      </c>
      <c r="I58" s="8">
        <v>0</v>
      </c>
      <c r="J58" s="8">
        <f t="shared" si="1"/>
        <v>3</v>
      </c>
      <c r="K58" s="8" t="s">
        <v>68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f t="shared" si="2"/>
        <v>5</v>
      </c>
      <c r="S58" s="8" t="s">
        <v>68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1</v>
      </c>
      <c r="AA58" s="8">
        <v>0</v>
      </c>
      <c r="AB58" s="8">
        <f t="shared" si="3"/>
        <v>7</v>
      </c>
      <c r="AC58" s="8" t="s">
        <v>68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1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4">
        <f t="shared" si="4"/>
        <v>7</v>
      </c>
    </row>
    <row r="59" spans="1:46" x14ac:dyDescent="0.2">
      <c r="A59" s="8" t="s">
        <v>69</v>
      </c>
      <c r="B59" s="8">
        <v>1</v>
      </c>
      <c r="C59" s="8">
        <v>0</v>
      </c>
      <c r="D59" s="8">
        <f t="shared" si="0"/>
        <v>1</v>
      </c>
      <c r="E59" s="8" t="s">
        <v>69</v>
      </c>
      <c r="F59" s="8">
        <v>0</v>
      </c>
      <c r="G59" s="8">
        <v>0</v>
      </c>
      <c r="H59" s="8">
        <v>1</v>
      </c>
      <c r="I59" s="8">
        <v>0</v>
      </c>
      <c r="J59" s="8">
        <f t="shared" si="1"/>
        <v>3</v>
      </c>
      <c r="K59" s="8" t="s">
        <v>69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8">
        <f t="shared" si="2"/>
        <v>5</v>
      </c>
      <c r="S59" s="8" t="s">
        <v>69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f t="shared" si="3"/>
        <v>7</v>
      </c>
      <c r="AC59" s="8" t="s">
        <v>69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1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4">
        <f t="shared" si="4"/>
        <v>7</v>
      </c>
    </row>
    <row r="60" spans="1:46" x14ac:dyDescent="0.2">
      <c r="A60" s="8" t="s">
        <v>70</v>
      </c>
      <c r="B60" s="8">
        <v>1</v>
      </c>
      <c r="C60" s="8">
        <v>0</v>
      </c>
      <c r="D60" s="8">
        <f t="shared" si="0"/>
        <v>1</v>
      </c>
      <c r="E60" s="8" t="s">
        <v>70</v>
      </c>
      <c r="F60" s="8">
        <v>0</v>
      </c>
      <c r="G60" s="8">
        <v>0</v>
      </c>
      <c r="H60" s="8">
        <v>1</v>
      </c>
      <c r="I60" s="8">
        <v>0</v>
      </c>
      <c r="J60" s="8">
        <f t="shared" si="1"/>
        <v>3</v>
      </c>
      <c r="K60" s="8" t="s">
        <v>70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f t="shared" si="2"/>
        <v>5</v>
      </c>
      <c r="S60" s="8" t="s">
        <v>70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1</v>
      </c>
      <c r="AA60" s="8">
        <v>0</v>
      </c>
      <c r="AB60" s="8">
        <f t="shared" si="3"/>
        <v>7</v>
      </c>
      <c r="AC60" s="8" t="s">
        <v>70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1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4">
        <f t="shared" si="4"/>
        <v>7</v>
      </c>
    </row>
    <row r="61" spans="1:46" x14ac:dyDescent="0.2">
      <c r="A61" s="8" t="s">
        <v>71</v>
      </c>
      <c r="B61" s="8">
        <v>1</v>
      </c>
      <c r="C61" s="8">
        <v>0</v>
      </c>
      <c r="D61" s="8">
        <f t="shared" si="0"/>
        <v>1</v>
      </c>
      <c r="E61" s="8" t="s">
        <v>71</v>
      </c>
      <c r="F61" s="8">
        <v>0</v>
      </c>
      <c r="G61" s="8">
        <v>0</v>
      </c>
      <c r="H61" s="8">
        <v>1</v>
      </c>
      <c r="I61" s="8">
        <v>0</v>
      </c>
      <c r="J61" s="8">
        <f t="shared" si="1"/>
        <v>3</v>
      </c>
      <c r="K61" s="8" t="s">
        <v>71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f t="shared" si="2"/>
        <v>5</v>
      </c>
      <c r="S61" s="8" t="s">
        <v>71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1</v>
      </c>
      <c r="AA61" s="8">
        <v>0</v>
      </c>
      <c r="AB61" s="8">
        <f t="shared" si="3"/>
        <v>7</v>
      </c>
      <c r="AC61" s="8" t="s">
        <v>71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4">
        <f t="shared" si="4"/>
        <v>7</v>
      </c>
    </row>
    <row r="62" spans="1:46" x14ac:dyDescent="0.2">
      <c r="A62" s="8" t="s">
        <v>72</v>
      </c>
      <c r="B62" s="8">
        <v>1</v>
      </c>
      <c r="C62" s="8">
        <v>0</v>
      </c>
      <c r="D62" s="8">
        <f t="shared" si="0"/>
        <v>1</v>
      </c>
      <c r="E62" s="8" t="s">
        <v>72</v>
      </c>
      <c r="F62" s="8">
        <v>0</v>
      </c>
      <c r="G62" s="8">
        <v>0</v>
      </c>
      <c r="H62" s="8">
        <v>1</v>
      </c>
      <c r="I62" s="8">
        <v>0</v>
      </c>
      <c r="J62" s="8">
        <f t="shared" si="1"/>
        <v>3</v>
      </c>
      <c r="K62" s="8" t="s">
        <v>72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f t="shared" si="2"/>
        <v>5</v>
      </c>
      <c r="S62" s="8" t="s">
        <v>72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8">
        <f t="shared" si="3"/>
        <v>7</v>
      </c>
      <c r="AC62" s="8" t="s">
        <v>72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1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4">
        <f t="shared" si="4"/>
        <v>7</v>
      </c>
    </row>
    <row r="63" spans="1:46" x14ac:dyDescent="0.2">
      <c r="A63" s="8" t="s">
        <v>73</v>
      </c>
      <c r="B63" s="8">
        <v>1</v>
      </c>
      <c r="C63" s="8">
        <v>0</v>
      </c>
      <c r="D63" s="8">
        <f t="shared" si="0"/>
        <v>1</v>
      </c>
      <c r="E63" s="8" t="s">
        <v>73</v>
      </c>
      <c r="F63" s="8">
        <v>0</v>
      </c>
      <c r="G63" s="8">
        <v>0</v>
      </c>
      <c r="H63" s="8">
        <v>1</v>
      </c>
      <c r="I63" s="8">
        <v>0</v>
      </c>
      <c r="J63" s="8">
        <f t="shared" si="1"/>
        <v>3</v>
      </c>
      <c r="K63" s="8" t="s">
        <v>73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f t="shared" si="2"/>
        <v>5</v>
      </c>
      <c r="S63" s="8" t="s">
        <v>73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1</v>
      </c>
      <c r="AA63" s="8">
        <v>0</v>
      </c>
      <c r="AB63" s="8">
        <f t="shared" si="3"/>
        <v>7</v>
      </c>
      <c r="AC63" s="8" t="s">
        <v>73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1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4">
        <f t="shared" si="4"/>
        <v>7</v>
      </c>
    </row>
    <row r="64" spans="1:46" x14ac:dyDescent="0.2">
      <c r="A64" s="8" t="s">
        <v>74</v>
      </c>
      <c r="B64" s="8">
        <v>1</v>
      </c>
      <c r="C64" s="8">
        <v>0</v>
      </c>
      <c r="D64" s="8">
        <f t="shared" si="0"/>
        <v>1</v>
      </c>
      <c r="E64" s="8" t="s">
        <v>74</v>
      </c>
      <c r="F64" s="8">
        <v>0</v>
      </c>
      <c r="G64" s="8">
        <v>0</v>
      </c>
      <c r="H64" s="8">
        <v>1</v>
      </c>
      <c r="I64" s="8">
        <v>0</v>
      </c>
      <c r="J64" s="8">
        <f t="shared" si="1"/>
        <v>3</v>
      </c>
      <c r="K64" s="8" t="s">
        <v>74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f t="shared" si="2"/>
        <v>5</v>
      </c>
      <c r="S64" s="8" t="s">
        <v>74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1</v>
      </c>
      <c r="AA64" s="8">
        <v>0</v>
      </c>
      <c r="AB64" s="8">
        <f t="shared" si="3"/>
        <v>7</v>
      </c>
      <c r="AC64" s="8" t="s">
        <v>74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1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4">
        <f t="shared" si="4"/>
        <v>7</v>
      </c>
    </row>
    <row r="65" spans="1:46" x14ac:dyDescent="0.2">
      <c r="A65" s="8" t="s">
        <v>75</v>
      </c>
      <c r="B65" s="8">
        <v>1</v>
      </c>
      <c r="C65" s="8">
        <v>0</v>
      </c>
      <c r="D65" s="8">
        <f t="shared" si="0"/>
        <v>1</v>
      </c>
      <c r="E65" s="8" t="s">
        <v>75</v>
      </c>
      <c r="F65" s="8">
        <v>0</v>
      </c>
      <c r="G65" s="8">
        <v>0</v>
      </c>
      <c r="H65" s="8">
        <v>1</v>
      </c>
      <c r="I65" s="8">
        <v>0</v>
      </c>
      <c r="J65" s="8">
        <f t="shared" si="1"/>
        <v>3</v>
      </c>
      <c r="K65" s="8" t="s">
        <v>75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f t="shared" si="2"/>
        <v>5</v>
      </c>
      <c r="S65" s="8" t="s">
        <v>75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1</v>
      </c>
      <c r="AA65" s="8">
        <v>0</v>
      </c>
      <c r="AB65" s="8">
        <f t="shared" si="3"/>
        <v>7</v>
      </c>
      <c r="AC65" s="8" t="s">
        <v>75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1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4">
        <f t="shared" si="4"/>
        <v>7</v>
      </c>
    </row>
    <row r="66" spans="1:46" x14ac:dyDescent="0.2">
      <c r="A66" s="8" t="s">
        <v>76</v>
      </c>
      <c r="B66" s="8">
        <v>1</v>
      </c>
      <c r="C66" s="8">
        <v>0</v>
      </c>
      <c r="D66" s="8">
        <f t="shared" si="0"/>
        <v>1</v>
      </c>
      <c r="E66" s="8" t="s">
        <v>76</v>
      </c>
      <c r="F66" s="8">
        <v>0</v>
      </c>
      <c r="G66" s="8">
        <v>0</v>
      </c>
      <c r="H66" s="8">
        <v>1</v>
      </c>
      <c r="I66" s="8">
        <v>0</v>
      </c>
      <c r="J66" s="8">
        <f t="shared" si="1"/>
        <v>3</v>
      </c>
      <c r="K66" s="8" t="s">
        <v>76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f t="shared" si="2"/>
        <v>5</v>
      </c>
      <c r="S66" s="8" t="s">
        <v>76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1</v>
      </c>
      <c r="AA66" s="8">
        <v>0</v>
      </c>
      <c r="AB66" s="8">
        <f t="shared" si="3"/>
        <v>7</v>
      </c>
      <c r="AC66" s="8" t="s">
        <v>76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1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4">
        <f t="shared" si="4"/>
        <v>7</v>
      </c>
    </row>
    <row r="67" spans="1:46" x14ac:dyDescent="0.2">
      <c r="A67" s="8" t="s">
        <v>77</v>
      </c>
      <c r="B67" s="8">
        <v>1</v>
      </c>
      <c r="C67" s="8">
        <v>0</v>
      </c>
      <c r="D67" s="8">
        <f t="shared" ref="D67:D92" si="5">IF(B67=1,$B$1,$C$1)</f>
        <v>1</v>
      </c>
      <c r="E67" s="8" t="s">
        <v>77</v>
      </c>
      <c r="F67" s="8">
        <v>0</v>
      </c>
      <c r="G67" s="8">
        <v>0</v>
      </c>
      <c r="H67" s="8">
        <v>1</v>
      </c>
      <c r="I67" s="8">
        <v>0</v>
      </c>
      <c r="J67" s="8">
        <f t="shared" ref="J67:J92" si="6">IF(F67=1,$F$1,IF(G67=1,$G$1,IF(H67=1,$H$1,$I$1)))</f>
        <v>3</v>
      </c>
      <c r="K67" s="8" t="s">
        <v>77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0</v>
      </c>
      <c r="R67" s="8">
        <f t="shared" ref="R67:R92" si="7">IF(L67=1,$L$1,IF(M67=1,$M$1,IF(N67=1,$N$1,IF(O67=1,$O$1,IF(P67=1,$P$1,$Q$1)))))</f>
        <v>5</v>
      </c>
      <c r="S67" s="8" t="s">
        <v>77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1</v>
      </c>
      <c r="AA67" s="8">
        <v>0</v>
      </c>
      <c r="AB67" s="8">
        <f t="shared" ref="AB67:AB92" si="8">IF(T67=1,$T$1,IF(U67=1,$U$1,IF(V67=1,$V$1,IF(W67=1,$W$1,IF(X67=1,$X$1,IF(Y67=1,$Y$1,IF(Z67=1,$Z$1,$AA$1)))))))</f>
        <v>7</v>
      </c>
      <c r="AC67" s="8" t="s">
        <v>77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1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4">
        <f t="shared" ref="AT67:AT92" si="9">IF(AD67=1,$AD$1,IF(AE67=1,$AE$1,IF(AF67=1,$AF$1,IF(AG67=1,$AG$1,IF(AH67=1,$AH$1,IF(AI67=1,$AI$1,IF(AJ67=1,$AJ$1,IF(AK67=1,$AK$1,IF(AL67=1,$AL$1,IF(AM67=1,$AM$1,IF(AN67=1,$AN$1,IF(AO67=1,$AO$1,IF(AP67=1,$AP$1,IF(AQ67=1,$AQ$1,IF(AR67=1,$AR$1,$AS$1)))))))))))))))</f>
        <v>7</v>
      </c>
    </row>
    <row r="68" spans="1:46" x14ac:dyDescent="0.2">
      <c r="A68" s="8" t="s">
        <v>78</v>
      </c>
      <c r="B68" s="8">
        <v>1</v>
      </c>
      <c r="C68" s="8">
        <v>0</v>
      </c>
      <c r="D68" s="8">
        <f t="shared" si="5"/>
        <v>1</v>
      </c>
      <c r="E68" s="8" t="s">
        <v>78</v>
      </c>
      <c r="F68" s="8">
        <v>0</v>
      </c>
      <c r="G68" s="8">
        <v>0</v>
      </c>
      <c r="H68" s="8">
        <v>1</v>
      </c>
      <c r="I68" s="8">
        <v>0</v>
      </c>
      <c r="J68" s="8">
        <f t="shared" si="6"/>
        <v>3</v>
      </c>
      <c r="K68" s="8" t="s">
        <v>78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f t="shared" si="7"/>
        <v>5</v>
      </c>
      <c r="S68" s="8" t="s">
        <v>78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1</v>
      </c>
      <c r="AA68" s="8">
        <v>0</v>
      </c>
      <c r="AB68" s="8">
        <f t="shared" si="8"/>
        <v>7</v>
      </c>
      <c r="AC68" s="8" t="s">
        <v>78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1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4">
        <f t="shared" si="9"/>
        <v>7</v>
      </c>
    </row>
    <row r="69" spans="1:46" x14ac:dyDescent="0.2">
      <c r="A69" s="8" t="s">
        <v>79</v>
      </c>
      <c r="B69" s="8">
        <v>1</v>
      </c>
      <c r="C69" s="8">
        <v>0</v>
      </c>
      <c r="D69" s="8">
        <f t="shared" si="5"/>
        <v>1</v>
      </c>
      <c r="E69" s="8" t="s">
        <v>79</v>
      </c>
      <c r="F69" s="8">
        <v>0</v>
      </c>
      <c r="G69" s="8">
        <v>0</v>
      </c>
      <c r="H69" s="8">
        <v>1</v>
      </c>
      <c r="I69" s="8">
        <v>0</v>
      </c>
      <c r="J69" s="8">
        <f t="shared" si="6"/>
        <v>3</v>
      </c>
      <c r="K69" s="8" t="s">
        <v>79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8">
        <f t="shared" si="7"/>
        <v>5</v>
      </c>
      <c r="S69" s="8" t="s">
        <v>79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1</v>
      </c>
      <c r="AA69" s="8">
        <v>0</v>
      </c>
      <c r="AB69" s="8">
        <f t="shared" si="8"/>
        <v>7</v>
      </c>
      <c r="AC69" s="8" t="s">
        <v>79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1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4">
        <f t="shared" si="9"/>
        <v>7</v>
      </c>
    </row>
    <row r="70" spans="1:46" x14ac:dyDescent="0.2">
      <c r="A70" s="8" t="s">
        <v>80</v>
      </c>
      <c r="B70" s="8">
        <v>1</v>
      </c>
      <c r="C70" s="8">
        <v>0</v>
      </c>
      <c r="D70" s="8">
        <f t="shared" si="5"/>
        <v>1</v>
      </c>
      <c r="E70" s="8" t="s">
        <v>80</v>
      </c>
      <c r="F70" s="8">
        <v>0</v>
      </c>
      <c r="G70" s="8">
        <v>0</v>
      </c>
      <c r="H70" s="8">
        <v>1</v>
      </c>
      <c r="I70" s="8">
        <v>0</v>
      </c>
      <c r="J70" s="8">
        <f t="shared" si="6"/>
        <v>3</v>
      </c>
      <c r="K70" s="8" t="s">
        <v>80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f t="shared" si="7"/>
        <v>5</v>
      </c>
      <c r="S70" s="8" t="s">
        <v>80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1</v>
      </c>
      <c r="AA70" s="8">
        <v>0</v>
      </c>
      <c r="AB70" s="8">
        <f t="shared" si="8"/>
        <v>7</v>
      </c>
      <c r="AC70" s="8" t="s">
        <v>80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1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4">
        <f t="shared" si="9"/>
        <v>7</v>
      </c>
    </row>
    <row r="71" spans="1:46" x14ac:dyDescent="0.2">
      <c r="A71" s="8" t="s">
        <v>81</v>
      </c>
      <c r="B71" s="8">
        <v>1</v>
      </c>
      <c r="C71" s="8">
        <v>0</v>
      </c>
      <c r="D71" s="8">
        <f t="shared" si="5"/>
        <v>1</v>
      </c>
      <c r="E71" s="8" t="s">
        <v>81</v>
      </c>
      <c r="F71" s="8">
        <v>0</v>
      </c>
      <c r="G71" s="8">
        <v>0</v>
      </c>
      <c r="H71" s="8">
        <v>1</v>
      </c>
      <c r="I71" s="8">
        <v>0</v>
      </c>
      <c r="J71" s="8">
        <f t="shared" si="6"/>
        <v>3</v>
      </c>
      <c r="K71" s="8" t="s">
        <v>81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f t="shared" si="7"/>
        <v>5</v>
      </c>
      <c r="S71" s="8" t="s">
        <v>81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1</v>
      </c>
      <c r="AA71" s="8">
        <v>0</v>
      </c>
      <c r="AB71" s="8">
        <f t="shared" si="8"/>
        <v>7</v>
      </c>
      <c r="AC71" s="8" t="s">
        <v>81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1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4">
        <f t="shared" si="9"/>
        <v>7</v>
      </c>
    </row>
    <row r="72" spans="1:46" x14ac:dyDescent="0.2">
      <c r="A72" s="8" t="s">
        <v>82</v>
      </c>
      <c r="B72" s="8">
        <v>1</v>
      </c>
      <c r="C72" s="8">
        <v>0</v>
      </c>
      <c r="D72" s="8">
        <f t="shared" si="5"/>
        <v>1</v>
      </c>
      <c r="E72" s="8" t="s">
        <v>82</v>
      </c>
      <c r="F72" s="8">
        <v>0</v>
      </c>
      <c r="G72" s="8">
        <v>0</v>
      </c>
      <c r="H72" s="8">
        <v>1</v>
      </c>
      <c r="I72" s="8">
        <v>0</v>
      </c>
      <c r="J72" s="8">
        <f t="shared" si="6"/>
        <v>3</v>
      </c>
      <c r="K72" s="8" t="s">
        <v>82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f t="shared" si="7"/>
        <v>5</v>
      </c>
      <c r="S72" s="8" t="s">
        <v>82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1</v>
      </c>
      <c r="AA72" s="8">
        <v>0</v>
      </c>
      <c r="AB72" s="8">
        <f t="shared" si="8"/>
        <v>7</v>
      </c>
      <c r="AC72" s="8" t="s">
        <v>82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1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4">
        <f t="shared" si="9"/>
        <v>7</v>
      </c>
    </row>
    <row r="73" spans="1:46" x14ac:dyDescent="0.2">
      <c r="A73" s="8" t="s">
        <v>83</v>
      </c>
      <c r="B73" s="8">
        <v>1</v>
      </c>
      <c r="C73" s="8">
        <v>0</v>
      </c>
      <c r="D73" s="8">
        <f t="shared" si="5"/>
        <v>1</v>
      </c>
      <c r="E73" s="8" t="s">
        <v>83</v>
      </c>
      <c r="F73" s="8">
        <v>0</v>
      </c>
      <c r="G73" s="8">
        <v>0</v>
      </c>
      <c r="H73" s="8">
        <v>1</v>
      </c>
      <c r="I73" s="8">
        <v>0</v>
      </c>
      <c r="J73" s="8">
        <f t="shared" si="6"/>
        <v>3</v>
      </c>
      <c r="K73" s="8" t="s">
        <v>83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f t="shared" si="7"/>
        <v>5</v>
      </c>
      <c r="S73" s="8" t="s">
        <v>83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1</v>
      </c>
      <c r="AA73" s="8">
        <v>0</v>
      </c>
      <c r="AB73" s="8">
        <f t="shared" si="8"/>
        <v>7</v>
      </c>
      <c r="AC73" s="8" t="s">
        <v>83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1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4">
        <f t="shared" si="9"/>
        <v>7</v>
      </c>
    </row>
    <row r="74" spans="1:46" x14ac:dyDescent="0.2">
      <c r="A74" s="8" t="s">
        <v>84</v>
      </c>
      <c r="B74" s="8">
        <v>1</v>
      </c>
      <c r="C74" s="8">
        <v>0</v>
      </c>
      <c r="D74" s="8">
        <f t="shared" si="5"/>
        <v>1</v>
      </c>
      <c r="E74" s="8" t="s">
        <v>84</v>
      </c>
      <c r="F74" s="8">
        <v>0</v>
      </c>
      <c r="G74" s="8">
        <v>0</v>
      </c>
      <c r="H74" s="8">
        <v>1</v>
      </c>
      <c r="I74" s="8">
        <v>0</v>
      </c>
      <c r="J74" s="8">
        <f t="shared" si="6"/>
        <v>3</v>
      </c>
      <c r="K74" s="8" t="s">
        <v>84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f t="shared" si="7"/>
        <v>5</v>
      </c>
      <c r="S74" s="8" t="s">
        <v>84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1</v>
      </c>
      <c r="AA74" s="8">
        <v>0</v>
      </c>
      <c r="AB74" s="8">
        <f t="shared" si="8"/>
        <v>7</v>
      </c>
      <c r="AC74" s="8" t="s">
        <v>84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1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4">
        <f t="shared" si="9"/>
        <v>7</v>
      </c>
    </row>
    <row r="75" spans="1:46" x14ac:dyDescent="0.2">
      <c r="A75" s="8" t="s">
        <v>85</v>
      </c>
      <c r="B75" s="8">
        <v>1</v>
      </c>
      <c r="C75" s="8">
        <v>0</v>
      </c>
      <c r="D75" s="8">
        <f t="shared" si="5"/>
        <v>1</v>
      </c>
      <c r="E75" s="8" t="s">
        <v>85</v>
      </c>
      <c r="F75" s="8">
        <v>0</v>
      </c>
      <c r="G75" s="8">
        <v>0</v>
      </c>
      <c r="H75" s="8">
        <v>1</v>
      </c>
      <c r="I75" s="8">
        <v>0</v>
      </c>
      <c r="J75" s="8">
        <f t="shared" si="6"/>
        <v>3</v>
      </c>
      <c r="K75" s="8" t="s">
        <v>85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0</v>
      </c>
      <c r="R75" s="8">
        <f t="shared" si="7"/>
        <v>5</v>
      </c>
      <c r="S75" s="8" t="s">
        <v>85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1</v>
      </c>
      <c r="AA75" s="8">
        <v>0</v>
      </c>
      <c r="AB75" s="8">
        <f t="shared" si="8"/>
        <v>7</v>
      </c>
      <c r="AC75" s="8" t="s">
        <v>85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1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4">
        <f t="shared" si="9"/>
        <v>7</v>
      </c>
    </row>
    <row r="76" spans="1:46" x14ac:dyDescent="0.2">
      <c r="A76" s="8" t="s">
        <v>86</v>
      </c>
      <c r="B76" s="8">
        <v>1</v>
      </c>
      <c r="C76" s="8">
        <v>0</v>
      </c>
      <c r="D76" s="8">
        <f t="shared" si="5"/>
        <v>1</v>
      </c>
      <c r="E76" s="8" t="s">
        <v>86</v>
      </c>
      <c r="F76" s="8">
        <v>0</v>
      </c>
      <c r="G76" s="8">
        <v>0</v>
      </c>
      <c r="H76" s="8">
        <v>1</v>
      </c>
      <c r="I76" s="8">
        <v>0</v>
      </c>
      <c r="J76" s="8">
        <f t="shared" si="6"/>
        <v>3</v>
      </c>
      <c r="K76" s="8" t="s">
        <v>86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0</v>
      </c>
      <c r="R76" s="8">
        <f t="shared" si="7"/>
        <v>5</v>
      </c>
      <c r="S76" s="8" t="s">
        <v>86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1</v>
      </c>
      <c r="AA76" s="8">
        <v>0</v>
      </c>
      <c r="AB76" s="8">
        <f t="shared" si="8"/>
        <v>7</v>
      </c>
      <c r="AC76" s="8" t="s">
        <v>86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1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4">
        <f t="shared" si="9"/>
        <v>9</v>
      </c>
    </row>
    <row r="77" spans="1:46" x14ac:dyDescent="0.2">
      <c r="A77" s="8" t="s">
        <v>87</v>
      </c>
      <c r="B77" s="8">
        <v>1</v>
      </c>
      <c r="C77" s="8">
        <v>0</v>
      </c>
      <c r="D77" s="8">
        <f t="shared" si="5"/>
        <v>1</v>
      </c>
      <c r="E77" s="8" t="s">
        <v>87</v>
      </c>
      <c r="F77" s="8">
        <v>0</v>
      </c>
      <c r="G77" s="8">
        <v>0</v>
      </c>
      <c r="H77" s="8">
        <v>1</v>
      </c>
      <c r="I77" s="8">
        <v>0</v>
      </c>
      <c r="J77" s="8">
        <f t="shared" si="6"/>
        <v>3</v>
      </c>
      <c r="K77" s="8" t="s">
        <v>87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8">
        <f t="shared" si="7"/>
        <v>5</v>
      </c>
      <c r="S77" s="8" t="s">
        <v>87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1</v>
      </c>
      <c r="AA77" s="8">
        <v>0</v>
      </c>
      <c r="AB77" s="8">
        <f t="shared" si="8"/>
        <v>7</v>
      </c>
      <c r="AC77" s="8" t="s">
        <v>87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1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4">
        <f t="shared" si="9"/>
        <v>9</v>
      </c>
    </row>
    <row r="78" spans="1:46" x14ac:dyDescent="0.2">
      <c r="A78" s="8" t="s">
        <v>88</v>
      </c>
      <c r="B78" s="8">
        <v>1</v>
      </c>
      <c r="C78" s="8">
        <v>0</v>
      </c>
      <c r="D78" s="8">
        <f t="shared" si="5"/>
        <v>1</v>
      </c>
      <c r="E78" s="8" t="s">
        <v>88</v>
      </c>
      <c r="F78" s="8">
        <v>0</v>
      </c>
      <c r="G78" s="8">
        <v>0</v>
      </c>
      <c r="H78" s="8">
        <v>1</v>
      </c>
      <c r="I78" s="8">
        <v>0</v>
      </c>
      <c r="J78" s="8">
        <f t="shared" si="6"/>
        <v>3</v>
      </c>
      <c r="K78" s="8" t="s">
        <v>88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8">
        <f t="shared" si="7"/>
        <v>5</v>
      </c>
      <c r="S78" s="8" t="s">
        <v>88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1</v>
      </c>
      <c r="AA78" s="8">
        <v>0</v>
      </c>
      <c r="AB78" s="8">
        <f t="shared" si="8"/>
        <v>7</v>
      </c>
      <c r="AC78" s="8" t="s">
        <v>88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1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4">
        <f t="shared" si="9"/>
        <v>9</v>
      </c>
    </row>
    <row r="79" spans="1:46" x14ac:dyDescent="0.2">
      <c r="A79" s="8" t="s">
        <v>89</v>
      </c>
      <c r="B79" s="8">
        <v>1</v>
      </c>
      <c r="C79" s="8">
        <v>0</v>
      </c>
      <c r="D79" s="8">
        <f t="shared" si="5"/>
        <v>1</v>
      </c>
      <c r="E79" s="8" t="s">
        <v>89</v>
      </c>
      <c r="F79" s="8">
        <v>0</v>
      </c>
      <c r="G79" s="8">
        <v>0</v>
      </c>
      <c r="H79" s="8">
        <v>1</v>
      </c>
      <c r="I79" s="8">
        <v>0</v>
      </c>
      <c r="J79" s="8">
        <f t="shared" si="6"/>
        <v>3</v>
      </c>
      <c r="K79" s="8" t="s">
        <v>89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8">
        <f t="shared" si="7"/>
        <v>5</v>
      </c>
      <c r="S79" s="8" t="s">
        <v>89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1</v>
      </c>
      <c r="AA79" s="8">
        <v>0</v>
      </c>
      <c r="AB79" s="8">
        <f t="shared" si="8"/>
        <v>7</v>
      </c>
      <c r="AC79" s="8" t="s">
        <v>89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1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4">
        <f t="shared" si="9"/>
        <v>9</v>
      </c>
    </row>
    <row r="80" spans="1:46" x14ac:dyDescent="0.2">
      <c r="A80" s="8" t="s">
        <v>90</v>
      </c>
      <c r="B80" s="8">
        <v>1</v>
      </c>
      <c r="C80" s="8">
        <v>0</v>
      </c>
      <c r="D80" s="8">
        <f t="shared" si="5"/>
        <v>1</v>
      </c>
      <c r="E80" s="8" t="s">
        <v>90</v>
      </c>
      <c r="F80" s="8">
        <v>0</v>
      </c>
      <c r="G80" s="8">
        <v>0</v>
      </c>
      <c r="H80" s="8">
        <v>1</v>
      </c>
      <c r="I80" s="8">
        <v>0</v>
      </c>
      <c r="J80" s="8">
        <f t="shared" si="6"/>
        <v>3</v>
      </c>
      <c r="K80" s="8" t="s">
        <v>90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f t="shared" si="7"/>
        <v>5</v>
      </c>
      <c r="S80" s="8" t="s">
        <v>90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1</v>
      </c>
      <c r="AA80" s="8">
        <v>0</v>
      </c>
      <c r="AB80" s="8">
        <f t="shared" si="8"/>
        <v>7</v>
      </c>
      <c r="AC80" s="8" t="s">
        <v>90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1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4">
        <f t="shared" si="9"/>
        <v>9</v>
      </c>
    </row>
    <row r="81" spans="1:46" x14ac:dyDescent="0.2">
      <c r="A81" s="8" t="s">
        <v>91</v>
      </c>
      <c r="B81" s="8">
        <v>1</v>
      </c>
      <c r="C81" s="8">
        <v>0</v>
      </c>
      <c r="D81" s="8">
        <f t="shared" si="5"/>
        <v>1</v>
      </c>
      <c r="E81" s="8" t="s">
        <v>91</v>
      </c>
      <c r="F81" s="8">
        <v>0</v>
      </c>
      <c r="G81" s="8">
        <v>0</v>
      </c>
      <c r="H81" s="8">
        <v>1</v>
      </c>
      <c r="I81" s="8">
        <v>0</v>
      </c>
      <c r="J81" s="8">
        <f t="shared" si="6"/>
        <v>3</v>
      </c>
      <c r="K81" s="8" t="s">
        <v>91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f t="shared" si="7"/>
        <v>5</v>
      </c>
      <c r="S81" s="8" t="s">
        <v>91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1</v>
      </c>
      <c r="AA81" s="8">
        <v>0</v>
      </c>
      <c r="AB81" s="8">
        <f t="shared" si="8"/>
        <v>7</v>
      </c>
      <c r="AC81" s="8" t="s">
        <v>91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1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4">
        <f t="shared" si="9"/>
        <v>9</v>
      </c>
    </row>
    <row r="82" spans="1:46" x14ac:dyDescent="0.2">
      <c r="A82" s="8" t="s">
        <v>92</v>
      </c>
      <c r="B82" s="8">
        <v>1</v>
      </c>
      <c r="C82" s="8">
        <v>0</v>
      </c>
      <c r="D82" s="8">
        <f t="shared" si="5"/>
        <v>1</v>
      </c>
      <c r="E82" s="8" t="s">
        <v>92</v>
      </c>
      <c r="F82" s="8">
        <v>0</v>
      </c>
      <c r="G82" s="8">
        <v>0</v>
      </c>
      <c r="H82" s="8">
        <v>1</v>
      </c>
      <c r="I82" s="8">
        <v>0</v>
      </c>
      <c r="J82" s="8">
        <f t="shared" si="6"/>
        <v>3</v>
      </c>
      <c r="K82" s="8" t="s">
        <v>92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f t="shared" si="7"/>
        <v>5</v>
      </c>
      <c r="S82" s="8" t="s">
        <v>92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1</v>
      </c>
      <c r="AA82" s="8">
        <v>0</v>
      </c>
      <c r="AB82" s="8">
        <f t="shared" si="8"/>
        <v>7</v>
      </c>
      <c r="AC82" s="8" t="s">
        <v>92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1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4">
        <f t="shared" si="9"/>
        <v>9</v>
      </c>
    </row>
    <row r="83" spans="1:46" x14ac:dyDescent="0.2">
      <c r="A83" s="8" t="s">
        <v>93</v>
      </c>
      <c r="B83" s="8">
        <v>1</v>
      </c>
      <c r="C83" s="8">
        <v>0</v>
      </c>
      <c r="D83" s="8">
        <f t="shared" si="5"/>
        <v>1</v>
      </c>
      <c r="E83" s="8" t="s">
        <v>93</v>
      </c>
      <c r="F83" s="8">
        <v>0</v>
      </c>
      <c r="G83" s="8">
        <v>0</v>
      </c>
      <c r="H83" s="8">
        <v>1</v>
      </c>
      <c r="I83" s="8">
        <v>0</v>
      </c>
      <c r="J83" s="8">
        <f t="shared" si="6"/>
        <v>3</v>
      </c>
      <c r="K83" s="8" t="s">
        <v>93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f t="shared" si="7"/>
        <v>5</v>
      </c>
      <c r="S83" s="8" t="s">
        <v>93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0</v>
      </c>
      <c r="AB83" s="8">
        <f t="shared" si="8"/>
        <v>7</v>
      </c>
      <c r="AC83" s="8" t="s">
        <v>93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1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4">
        <f t="shared" si="9"/>
        <v>9</v>
      </c>
    </row>
    <row r="84" spans="1:46" x14ac:dyDescent="0.2">
      <c r="A84" s="8" t="s">
        <v>94</v>
      </c>
      <c r="B84" s="8">
        <v>1</v>
      </c>
      <c r="C84" s="8">
        <v>0</v>
      </c>
      <c r="D84" s="8">
        <f t="shared" si="5"/>
        <v>1</v>
      </c>
      <c r="E84" s="8" t="s">
        <v>94</v>
      </c>
      <c r="F84" s="8">
        <v>0</v>
      </c>
      <c r="G84" s="8">
        <v>0</v>
      </c>
      <c r="H84" s="8">
        <v>1</v>
      </c>
      <c r="I84" s="8">
        <v>0</v>
      </c>
      <c r="J84" s="8">
        <f t="shared" si="6"/>
        <v>3</v>
      </c>
      <c r="K84" s="8" t="s">
        <v>94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1</v>
      </c>
      <c r="R84" s="8">
        <f t="shared" si="7"/>
        <v>6</v>
      </c>
      <c r="S84" s="8" t="s">
        <v>94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1</v>
      </c>
      <c r="AB84" s="8">
        <f t="shared" si="8"/>
        <v>8</v>
      </c>
      <c r="AC84" s="8" t="s">
        <v>94</v>
      </c>
      <c r="AD84" s="8">
        <v>0</v>
      </c>
      <c r="AE84" s="8">
        <v>0</v>
      </c>
      <c r="AF84" s="8">
        <v>0</v>
      </c>
      <c r="AG84" s="8">
        <v>0</v>
      </c>
      <c r="AH84" s="8">
        <v>1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4">
        <f t="shared" si="9"/>
        <v>5</v>
      </c>
    </row>
    <row r="85" spans="1:46" x14ac:dyDescent="0.2">
      <c r="A85" s="8" t="s">
        <v>95</v>
      </c>
      <c r="B85" s="8">
        <v>1</v>
      </c>
      <c r="C85" s="8">
        <v>0</v>
      </c>
      <c r="D85" s="8">
        <f t="shared" si="5"/>
        <v>1</v>
      </c>
      <c r="E85" s="8" t="s">
        <v>95</v>
      </c>
      <c r="F85" s="8">
        <v>0</v>
      </c>
      <c r="G85" s="8">
        <v>0</v>
      </c>
      <c r="H85" s="8">
        <v>1</v>
      </c>
      <c r="I85" s="8">
        <v>0</v>
      </c>
      <c r="J85" s="8">
        <f t="shared" si="6"/>
        <v>3</v>
      </c>
      <c r="K85" s="8" t="s">
        <v>95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0</v>
      </c>
      <c r="R85" s="8">
        <f t="shared" si="7"/>
        <v>5</v>
      </c>
      <c r="S85" s="8" t="s">
        <v>95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0</v>
      </c>
      <c r="AB85" s="8">
        <f t="shared" si="8"/>
        <v>7</v>
      </c>
      <c r="AC85" s="8" t="s">
        <v>95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1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4">
        <f t="shared" si="9"/>
        <v>9</v>
      </c>
    </row>
    <row r="86" spans="1:46" x14ac:dyDescent="0.2">
      <c r="A86" s="8" t="s">
        <v>96</v>
      </c>
      <c r="B86" s="8">
        <v>1</v>
      </c>
      <c r="C86" s="8">
        <v>0</v>
      </c>
      <c r="D86" s="8">
        <f t="shared" si="5"/>
        <v>1</v>
      </c>
      <c r="E86" s="8" t="s">
        <v>96</v>
      </c>
      <c r="F86" s="8">
        <v>0</v>
      </c>
      <c r="G86" s="8">
        <v>0</v>
      </c>
      <c r="H86" s="8">
        <v>1</v>
      </c>
      <c r="I86" s="8">
        <v>0</v>
      </c>
      <c r="J86" s="8">
        <f t="shared" si="6"/>
        <v>3</v>
      </c>
      <c r="K86" s="8" t="s">
        <v>96</v>
      </c>
      <c r="L86" s="8">
        <v>0</v>
      </c>
      <c r="M86" s="8">
        <v>0</v>
      </c>
      <c r="N86" s="8">
        <v>0</v>
      </c>
      <c r="O86" s="8">
        <v>0</v>
      </c>
      <c r="P86" s="8">
        <v>1</v>
      </c>
      <c r="Q86" s="8">
        <v>0</v>
      </c>
      <c r="R86" s="8">
        <f t="shared" si="7"/>
        <v>5</v>
      </c>
      <c r="S86" s="8" t="s">
        <v>96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1</v>
      </c>
      <c r="AA86" s="8">
        <v>0</v>
      </c>
      <c r="AB86" s="8">
        <f t="shared" si="8"/>
        <v>7</v>
      </c>
      <c r="AC86" s="8" t="s">
        <v>96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1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4">
        <f t="shared" si="9"/>
        <v>9</v>
      </c>
    </row>
    <row r="87" spans="1:46" x14ac:dyDescent="0.2">
      <c r="A87" s="8" t="s">
        <v>97</v>
      </c>
      <c r="B87" s="8">
        <v>1</v>
      </c>
      <c r="C87" s="8">
        <v>0</v>
      </c>
      <c r="D87" s="8">
        <f t="shared" si="5"/>
        <v>1</v>
      </c>
      <c r="E87" s="8" t="s">
        <v>97</v>
      </c>
      <c r="F87" s="8">
        <v>0</v>
      </c>
      <c r="G87" s="8">
        <v>0</v>
      </c>
      <c r="H87" s="8">
        <v>1</v>
      </c>
      <c r="I87" s="8">
        <v>0</v>
      </c>
      <c r="J87" s="8">
        <f t="shared" si="6"/>
        <v>3</v>
      </c>
      <c r="K87" s="8" t="s">
        <v>97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0</v>
      </c>
      <c r="R87" s="8">
        <f t="shared" si="7"/>
        <v>5</v>
      </c>
      <c r="S87" s="8" t="s">
        <v>97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1</v>
      </c>
      <c r="AA87" s="8">
        <v>0</v>
      </c>
      <c r="AB87" s="8">
        <f t="shared" si="8"/>
        <v>7</v>
      </c>
      <c r="AC87" s="8" t="s">
        <v>97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1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4">
        <f t="shared" si="9"/>
        <v>7</v>
      </c>
    </row>
    <row r="88" spans="1:46" x14ac:dyDescent="0.2">
      <c r="A88" s="8" t="s">
        <v>98</v>
      </c>
      <c r="B88" s="8">
        <v>1</v>
      </c>
      <c r="C88" s="8">
        <v>0</v>
      </c>
      <c r="D88" s="8">
        <f t="shared" si="5"/>
        <v>1</v>
      </c>
      <c r="E88" s="8" t="s">
        <v>98</v>
      </c>
      <c r="F88" s="8">
        <v>0</v>
      </c>
      <c r="G88" s="8">
        <v>0</v>
      </c>
      <c r="H88" s="8">
        <v>1</v>
      </c>
      <c r="I88" s="8">
        <v>0</v>
      </c>
      <c r="J88" s="8">
        <f t="shared" si="6"/>
        <v>3</v>
      </c>
      <c r="K88" s="8" t="s">
        <v>98</v>
      </c>
      <c r="L88" s="8">
        <v>0</v>
      </c>
      <c r="M88" s="8">
        <v>0</v>
      </c>
      <c r="N88" s="8">
        <v>0</v>
      </c>
      <c r="O88" s="8">
        <v>0</v>
      </c>
      <c r="P88" s="8">
        <v>1</v>
      </c>
      <c r="Q88" s="8">
        <v>0</v>
      </c>
      <c r="R88" s="8">
        <f t="shared" si="7"/>
        <v>5</v>
      </c>
      <c r="S88" s="8" t="s">
        <v>98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1</v>
      </c>
      <c r="AA88" s="8">
        <v>0</v>
      </c>
      <c r="AB88" s="8">
        <f t="shared" si="8"/>
        <v>7</v>
      </c>
      <c r="AC88" s="8" t="s">
        <v>98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1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4">
        <f t="shared" si="9"/>
        <v>9</v>
      </c>
    </row>
    <row r="89" spans="1:46" x14ac:dyDescent="0.2">
      <c r="A89" s="8" t="s">
        <v>99</v>
      </c>
      <c r="B89" s="8">
        <v>1</v>
      </c>
      <c r="C89" s="8">
        <v>0</v>
      </c>
      <c r="D89" s="8">
        <f t="shared" si="5"/>
        <v>1</v>
      </c>
      <c r="E89" s="8" t="s">
        <v>99</v>
      </c>
      <c r="F89" s="8">
        <v>0</v>
      </c>
      <c r="G89" s="8">
        <v>0</v>
      </c>
      <c r="H89" s="8">
        <v>1</v>
      </c>
      <c r="I89" s="8">
        <v>0</v>
      </c>
      <c r="J89" s="8">
        <f t="shared" si="6"/>
        <v>3</v>
      </c>
      <c r="K89" s="8" t="s">
        <v>99</v>
      </c>
      <c r="L89" s="8">
        <v>0</v>
      </c>
      <c r="M89" s="8">
        <v>0</v>
      </c>
      <c r="N89" s="8">
        <v>0</v>
      </c>
      <c r="O89" s="8">
        <v>0</v>
      </c>
      <c r="P89" s="8">
        <v>1</v>
      </c>
      <c r="Q89" s="8">
        <v>0</v>
      </c>
      <c r="R89" s="8">
        <f t="shared" si="7"/>
        <v>5</v>
      </c>
      <c r="S89" s="8" t="s">
        <v>99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1</v>
      </c>
      <c r="AA89" s="8">
        <v>0</v>
      </c>
      <c r="AB89" s="8">
        <f t="shared" si="8"/>
        <v>7</v>
      </c>
      <c r="AC89" s="8" t="s">
        <v>99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1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4">
        <f t="shared" si="9"/>
        <v>7</v>
      </c>
    </row>
    <row r="90" spans="1:46" x14ac:dyDescent="0.2">
      <c r="A90" s="8" t="s">
        <v>100</v>
      </c>
      <c r="B90" s="8">
        <v>1</v>
      </c>
      <c r="C90" s="8">
        <v>0</v>
      </c>
      <c r="D90" s="8">
        <f t="shared" si="5"/>
        <v>1</v>
      </c>
      <c r="E90" s="8" t="s">
        <v>100</v>
      </c>
      <c r="F90" s="8">
        <v>0</v>
      </c>
      <c r="G90" s="8">
        <v>0</v>
      </c>
      <c r="H90" s="8">
        <v>1</v>
      </c>
      <c r="I90" s="8">
        <v>0</v>
      </c>
      <c r="J90" s="8">
        <f t="shared" si="6"/>
        <v>3</v>
      </c>
      <c r="K90" s="8" t="s">
        <v>100</v>
      </c>
      <c r="L90" s="8">
        <v>0</v>
      </c>
      <c r="M90" s="8">
        <v>0</v>
      </c>
      <c r="N90" s="8">
        <v>0</v>
      </c>
      <c r="O90" s="8">
        <v>0</v>
      </c>
      <c r="P90" s="8">
        <v>1</v>
      </c>
      <c r="Q90" s="8">
        <v>0</v>
      </c>
      <c r="R90" s="8">
        <f t="shared" si="7"/>
        <v>5</v>
      </c>
      <c r="S90" s="8" t="s">
        <v>100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f t="shared" si="8"/>
        <v>7</v>
      </c>
      <c r="AC90" s="8" t="s">
        <v>100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1</v>
      </c>
      <c r="AP90" s="8">
        <v>0</v>
      </c>
      <c r="AQ90" s="8">
        <v>0</v>
      </c>
      <c r="AR90" s="8">
        <v>0</v>
      </c>
      <c r="AS90" s="8">
        <v>0</v>
      </c>
      <c r="AT90" s="4">
        <f t="shared" si="9"/>
        <v>12</v>
      </c>
    </row>
    <row r="91" spans="1:46" x14ac:dyDescent="0.2">
      <c r="A91" s="8" t="s">
        <v>101</v>
      </c>
      <c r="B91" s="8">
        <v>1</v>
      </c>
      <c r="C91" s="8">
        <v>0</v>
      </c>
      <c r="D91" s="8">
        <f t="shared" si="5"/>
        <v>1</v>
      </c>
      <c r="E91" s="8" t="s">
        <v>101</v>
      </c>
      <c r="F91" s="8">
        <v>0</v>
      </c>
      <c r="G91" s="8">
        <v>0</v>
      </c>
      <c r="H91" s="8">
        <v>1</v>
      </c>
      <c r="I91" s="8">
        <v>0</v>
      </c>
      <c r="J91" s="8">
        <f t="shared" si="6"/>
        <v>3</v>
      </c>
      <c r="K91" s="8" t="s">
        <v>101</v>
      </c>
      <c r="L91" s="8">
        <v>0</v>
      </c>
      <c r="M91" s="8">
        <v>0</v>
      </c>
      <c r="N91" s="8">
        <v>0</v>
      </c>
      <c r="O91" s="8">
        <v>0</v>
      </c>
      <c r="P91" s="8">
        <v>1</v>
      </c>
      <c r="Q91" s="8">
        <v>0</v>
      </c>
      <c r="R91" s="8">
        <f t="shared" si="7"/>
        <v>5</v>
      </c>
      <c r="S91" s="8" t="s">
        <v>101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1</v>
      </c>
      <c r="AA91" s="8">
        <v>0</v>
      </c>
      <c r="AB91" s="8">
        <f t="shared" si="8"/>
        <v>7</v>
      </c>
      <c r="AC91" s="8" t="s">
        <v>101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1</v>
      </c>
      <c r="AP91" s="8">
        <v>0</v>
      </c>
      <c r="AQ91" s="8">
        <v>0</v>
      </c>
      <c r="AR91" s="8">
        <v>0</v>
      </c>
      <c r="AS91" s="8">
        <v>0</v>
      </c>
      <c r="AT91" s="4">
        <f t="shared" si="9"/>
        <v>12</v>
      </c>
    </row>
    <row r="92" spans="1:46" x14ac:dyDescent="0.2">
      <c r="A92" s="8" t="s">
        <v>102</v>
      </c>
      <c r="B92" s="8">
        <v>1</v>
      </c>
      <c r="C92" s="8">
        <v>0</v>
      </c>
      <c r="D92" s="8">
        <f t="shared" si="5"/>
        <v>1</v>
      </c>
      <c r="E92" s="8" t="s">
        <v>102</v>
      </c>
      <c r="F92" s="8">
        <v>0</v>
      </c>
      <c r="G92" s="8">
        <v>0</v>
      </c>
      <c r="H92" s="8">
        <v>1</v>
      </c>
      <c r="I92" s="8">
        <v>0</v>
      </c>
      <c r="J92" s="8">
        <f t="shared" si="6"/>
        <v>3</v>
      </c>
      <c r="K92" s="8" t="s">
        <v>102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s="8">
        <v>0</v>
      </c>
      <c r="R92" s="8">
        <f t="shared" si="7"/>
        <v>5</v>
      </c>
      <c r="S92" s="8" t="s">
        <v>102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1</v>
      </c>
      <c r="AA92" s="8">
        <v>0</v>
      </c>
      <c r="AB92" s="8">
        <f t="shared" si="8"/>
        <v>7</v>
      </c>
      <c r="AC92" s="8" t="s">
        <v>102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1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4">
        <f t="shared" si="9"/>
        <v>6</v>
      </c>
    </row>
    <row r="93" spans="1:46" x14ac:dyDescent="0.2">
      <c r="A93" s="8"/>
      <c r="B93" s="8">
        <f>B1</f>
        <v>1</v>
      </c>
      <c r="C93" s="8">
        <f t="shared" ref="C93" si="10">C1</f>
        <v>2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1:46" x14ac:dyDescent="0.2">
      <c r="A94" s="8" t="s">
        <v>4</v>
      </c>
      <c r="B94" s="8">
        <v>3.7931034482758603E-4</v>
      </c>
      <c r="C94" s="8">
        <v>0.25</v>
      </c>
      <c r="D94" s="8"/>
      <c r="K94" s="8"/>
      <c r="L94" s="8"/>
      <c r="M94" s="8"/>
      <c r="N94" s="8"/>
      <c r="O94" s="8"/>
      <c r="P94" s="8"/>
      <c r="Q94" s="8"/>
      <c r="R94" s="8"/>
    </row>
    <row r="95" spans="1:46" ht="25.5" x14ac:dyDescent="0.2">
      <c r="A95" s="8" t="s">
        <v>126</v>
      </c>
      <c r="B95" s="8">
        <v>1.1494252873563199E-2</v>
      </c>
      <c r="C95" s="8">
        <v>7.5000000000000002E-4</v>
      </c>
      <c r="D95" s="8"/>
      <c r="K95" s="8"/>
      <c r="L95" s="8"/>
      <c r="M95" s="8"/>
      <c r="N95" s="8"/>
      <c r="O95" s="8"/>
      <c r="P95" s="8"/>
      <c r="Q95" s="8"/>
      <c r="R95" s="8"/>
    </row>
    <row r="96" spans="1:46" x14ac:dyDescent="0.2">
      <c r="A96" s="8" t="s">
        <v>3</v>
      </c>
      <c r="B96" s="8">
        <v>5.5172413793103396E-4</v>
      </c>
      <c r="C96" s="8">
        <v>0.25</v>
      </c>
      <c r="D96" s="8"/>
      <c r="K96" s="8"/>
      <c r="L96" s="8"/>
      <c r="M96" s="8"/>
      <c r="N96" s="8"/>
      <c r="O96" s="8"/>
      <c r="P96" s="8"/>
      <c r="Q96" s="8"/>
      <c r="R96" s="8"/>
    </row>
    <row r="97" spans="1:18" ht="25.5" x14ac:dyDescent="0.2">
      <c r="A97" s="8" t="s">
        <v>127</v>
      </c>
      <c r="B97" s="8">
        <v>1.1494252873563199E-2</v>
      </c>
      <c r="C97" s="8">
        <v>0.24049999999999999</v>
      </c>
      <c r="D97" s="8"/>
      <c r="K97" s="8"/>
      <c r="L97" s="8"/>
      <c r="M97" s="8"/>
      <c r="N97" s="8"/>
      <c r="O97" s="8"/>
      <c r="P97" s="8"/>
      <c r="Q97" s="8"/>
      <c r="R97" s="8"/>
    </row>
  </sheetData>
  <conditionalFormatting sqref="B2:C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I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Q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AA1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S1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I5" sqref="I5"/>
    </sheetView>
  </sheetViews>
  <sheetFormatPr defaultRowHeight="12.75" x14ac:dyDescent="0.2"/>
  <cols>
    <col min="1" max="5" width="9.140625" style="4"/>
    <col min="10" max="10" width="15.5703125" customWidth="1"/>
  </cols>
  <sheetData>
    <row r="1" spans="1:14" ht="25.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t="str">
        <f>'Исходные данные'!A1</f>
        <v>Ts(N)</v>
      </c>
      <c r="G1" s="4" t="str">
        <f>'Исходные данные'!B1</f>
        <v>K</v>
      </c>
      <c r="H1" s="4" t="str">
        <f>'Исходные данные'!C1</f>
        <v>Интервал данных</v>
      </c>
      <c r="I1" s="4" t="str">
        <f>'Исходные данные'!D1</f>
        <v>N</v>
      </c>
      <c r="J1" s="4" t="str">
        <f>'Исходные данные'!E1</f>
        <v>Общая тенденция</v>
      </c>
      <c r="K1" s="4"/>
      <c r="L1" s="4"/>
      <c r="M1" s="4"/>
      <c r="N1" s="4"/>
    </row>
    <row r="2" spans="1:14" x14ac:dyDescent="0.2">
      <c r="A2" s="4">
        <f>Нормализация!L2</f>
        <v>1</v>
      </c>
      <c r="B2" s="4">
        <f>Нормализация!M2</f>
        <v>4</v>
      </c>
      <c r="C2" s="4">
        <f>Нормализация!N2</f>
        <v>1</v>
      </c>
      <c r="D2" s="4">
        <f>Нормализация!O2</f>
        <v>1</v>
      </c>
      <c r="E2" s="4">
        <f>Нормализация!P2</f>
        <v>1</v>
      </c>
      <c r="F2" t="str">
        <f>'Исходные данные'!A3</f>
        <v>ts1</v>
      </c>
      <c r="G2">
        <f>'Исходные данные'!B3</f>
        <v>30</v>
      </c>
      <c r="H2" t="str">
        <f>'Исходные данные'!C3</f>
        <v>daily</v>
      </c>
      <c r="I2">
        <f>'Исходные данные'!D3</f>
        <v>212</v>
      </c>
      <c r="J2" t="str">
        <f>'Исходные данные'!I3</f>
        <v>КОЛЕБАНИЕ</v>
      </c>
    </row>
    <row r="3" spans="1:14" x14ac:dyDescent="0.2">
      <c r="A3" s="4">
        <f>Нормализация!L3</f>
        <v>2</v>
      </c>
      <c r="B3" s="4">
        <f>Нормализация!M3</f>
        <v>1</v>
      </c>
      <c r="C3" s="4">
        <f>Нормализация!N3</f>
        <v>2</v>
      </c>
      <c r="D3" s="4">
        <f>Нормализация!O3</f>
        <v>2</v>
      </c>
      <c r="E3" s="4">
        <f>Нормализация!P3</f>
        <v>2</v>
      </c>
      <c r="F3" s="4" t="str">
        <f>'Исходные данные'!A4</f>
        <v>ts2</v>
      </c>
      <c r="G3" s="4">
        <f>'Исходные данные'!B4</f>
        <v>90</v>
      </c>
      <c r="H3" s="4" t="str">
        <f>'Исходные данные'!C4</f>
        <v>daily</v>
      </c>
      <c r="I3" s="4">
        <f>'Исходные данные'!D4</f>
        <v>518</v>
      </c>
      <c r="J3" s="4" t="str">
        <f>'Исходные данные'!I4</f>
        <v>КОЛЕБАНИЕ</v>
      </c>
    </row>
    <row r="4" spans="1:14" x14ac:dyDescent="0.2">
      <c r="A4" s="4">
        <f>Нормализация!L4</f>
        <v>1</v>
      </c>
      <c r="B4" s="4">
        <f>Нормализация!M4</f>
        <v>4</v>
      </c>
      <c r="C4" s="4">
        <f>Нормализация!N4</f>
        <v>4</v>
      </c>
      <c r="D4" s="4">
        <f>Нормализация!O4</f>
        <v>6</v>
      </c>
      <c r="E4" s="4">
        <f>Нормализация!P4</f>
        <v>16</v>
      </c>
      <c r="F4" s="4" t="str">
        <f>'Исходные данные'!A5</f>
        <v>ts3</v>
      </c>
      <c r="G4" s="4">
        <f>'Исходные данные'!B5</f>
        <v>90</v>
      </c>
      <c r="H4" s="4" t="str">
        <f>'Исходные данные'!C5</f>
        <v>daily</v>
      </c>
      <c r="I4" s="4">
        <f>'Исходные данные'!D5</f>
        <v>518</v>
      </c>
      <c r="J4" s="4" t="str">
        <f>'Исходные данные'!I5</f>
        <v>КОЛЕБАНИЕ</v>
      </c>
    </row>
    <row r="5" spans="1:14" x14ac:dyDescent="0.2">
      <c r="A5" s="4">
        <f>Нормализация!L5</f>
        <v>1</v>
      </c>
      <c r="B5" s="4">
        <f>Нормализация!M5</f>
        <v>4</v>
      </c>
      <c r="C5" s="4">
        <f>Нормализация!N5</f>
        <v>4</v>
      </c>
      <c r="D5" s="4">
        <f>Нормализация!O5</f>
        <v>6</v>
      </c>
      <c r="E5" s="4">
        <f>Нормализация!P5</f>
        <v>16</v>
      </c>
      <c r="F5" s="4" t="str">
        <f>'Исходные данные'!A6</f>
        <v>ts4</v>
      </c>
      <c r="G5" s="4">
        <f>'Исходные данные'!B6</f>
        <v>90</v>
      </c>
      <c r="H5" s="4" t="str">
        <f>'Исходные данные'!C6</f>
        <v>daily</v>
      </c>
      <c r="I5" s="4">
        <f>'Исходные данные'!D6</f>
        <v>518</v>
      </c>
      <c r="J5" s="4" t="str">
        <f>'Исходные данные'!I6</f>
        <v>КОЛЕБАНИЕ</v>
      </c>
    </row>
    <row r="6" spans="1:14" x14ac:dyDescent="0.2">
      <c r="A6" s="4">
        <f>Нормализация!L6</f>
        <v>1</v>
      </c>
      <c r="B6" s="4">
        <f>Нормализация!M6</f>
        <v>3</v>
      </c>
      <c r="C6" s="4">
        <f>Нормализация!N6</f>
        <v>6</v>
      </c>
      <c r="D6" s="4">
        <f>Нормализация!O6</f>
        <v>8</v>
      </c>
      <c r="E6" s="4">
        <f>Нормализация!P6</f>
        <v>15</v>
      </c>
      <c r="F6" s="4" t="str">
        <f>'Исходные данные'!A7</f>
        <v>ts5</v>
      </c>
      <c r="G6" s="4">
        <f>'Исходные данные'!B7</f>
        <v>90</v>
      </c>
      <c r="H6" s="4" t="str">
        <f>'Исходные данные'!C7</f>
        <v>daily</v>
      </c>
      <c r="I6" s="4">
        <f>'Исходные данные'!D7</f>
        <v>518</v>
      </c>
      <c r="J6" s="4" t="str">
        <f>'Исходные данные'!I7</f>
        <v>КОЛЕБАНИЕ</v>
      </c>
    </row>
    <row r="7" spans="1:14" x14ac:dyDescent="0.2">
      <c r="A7" s="4">
        <f>Нормализация!L7</f>
        <v>1</v>
      </c>
      <c r="B7" s="4">
        <f>Нормализация!M7</f>
        <v>3</v>
      </c>
      <c r="C7" s="4">
        <f>Нормализация!N7</f>
        <v>6</v>
      </c>
      <c r="D7" s="4">
        <f>Нормализация!O7</f>
        <v>8</v>
      </c>
      <c r="E7" s="4">
        <f>Нормализация!P7</f>
        <v>15</v>
      </c>
      <c r="F7" s="4" t="str">
        <f>'Исходные данные'!A8</f>
        <v>ts6</v>
      </c>
      <c r="G7" s="4">
        <f>'Исходные данные'!B8</f>
        <v>90</v>
      </c>
      <c r="H7" s="4" t="str">
        <f>'Исходные данные'!C8</f>
        <v>daily</v>
      </c>
      <c r="I7" s="4">
        <f>'Исходные данные'!D8</f>
        <v>518</v>
      </c>
      <c r="J7" s="4" t="str">
        <f>'Исходные данные'!I8</f>
        <v>ХАОС</v>
      </c>
    </row>
    <row r="8" spans="1:14" x14ac:dyDescent="0.2">
      <c r="A8" s="4">
        <f>Нормализация!L8</f>
        <v>1</v>
      </c>
      <c r="B8" s="4">
        <f>Нормализация!M8</f>
        <v>3</v>
      </c>
      <c r="C8" s="4">
        <f>Нормализация!N8</f>
        <v>6</v>
      </c>
      <c r="D8" s="4">
        <f>Нормализация!O8</f>
        <v>8</v>
      </c>
      <c r="E8" s="4">
        <f>Нормализация!P8</f>
        <v>15</v>
      </c>
      <c r="F8" s="4" t="str">
        <f>'Исходные данные'!A9</f>
        <v>ts7</v>
      </c>
      <c r="G8" s="4">
        <f>'Исходные данные'!B9</f>
        <v>90</v>
      </c>
      <c r="H8" s="4" t="str">
        <f>'Исходные данные'!C9</f>
        <v>daily</v>
      </c>
      <c r="I8" s="4">
        <f>'Исходные данные'!D9</f>
        <v>518</v>
      </c>
      <c r="J8" s="4" t="str">
        <f>'Исходные данные'!I9</f>
        <v>ХАОС</v>
      </c>
    </row>
    <row r="9" spans="1:14" x14ac:dyDescent="0.2">
      <c r="A9" s="4">
        <f>Нормализация!L9</f>
        <v>1</v>
      </c>
      <c r="B9" s="4">
        <f>Нормализация!M9</f>
        <v>3</v>
      </c>
      <c r="C9" s="4">
        <f>Нормализация!N9</f>
        <v>6</v>
      </c>
      <c r="D9" s="4">
        <f>Нормализация!O9</f>
        <v>8</v>
      </c>
      <c r="E9" s="4">
        <f>Нормализация!P9</f>
        <v>15</v>
      </c>
      <c r="F9" s="4" t="str">
        <f>'Исходные данные'!A10</f>
        <v>ts8</v>
      </c>
      <c r="G9" s="4">
        <f>'Исходные данные'!B10</f>
        <v>90</v>
      </c>
      <c r="H9" s="4" t="str">
        <f>'Исходные данные'!C10</f>
        <v>daily</v>
      </c>
      <c r="I9" s="4">
        <f>'Исходные данные'!D10</f>
        <v>518</v>
      </c>
      <c r="J9" s="4" t="str">
        <f>'Исходные данные'!I10</f>
        <v>КОЛЕБАНИЕ</v>
      </c>
    </row>
    <row r="10" spans="1:14" x14ac:dyDescent="0.2">
      <c r="A10" s="4">
        <f>Нормализация!L10</f>
        <v>2</v>
      </c>
      <c r="B10" s="4">
        <f>Нормализация!M10</f>
        <v>2</v>
      </c>
      <c r="C10" s="4">
        <f>Нормализация!N10</f>
        <v>3</v>
      </c>
      <c r="D10" s="4">
        <f>Нормализация!O10</f>
        <v>5</v>
      </c>
      <c r="E10" s="4">
        <f>Нормализация!P10</f>
        <v>14</v>
      </c>
      <c r="F10" s="4" t="str">
        <f>'Исходные данные'!A11</f>
        <v>ts9</v>
      </c>
      <c r="G10" s="4">
        <f>'Исходные данные'!B11</f>
        <v>90</v>
      </c>
      <c r="H10" s="4" t="str">
        <f>'Исходные данные'!C11</f>
        <v>daily</v>
      </c>
      <c r="I10" s="4">
        <f>'Исходные данные'!D11</f>
        <v>518</v>
      </c>
      <c r="J10" s="4" t="str">
        <f>'Исходные данные'!I11</f>
        <v>ХАОС</v>
      </c>
    </row>
    <row r="11" spans="1:14" x14ac:dyDescent="0.2">
      <c r="A11" s="4">
        <f>Нормализация!L11</f>
        <v>2</v>
      </c>
      <c r="B11" s="4">
        <f>Нормализация!M11</f>
        <v>2</v>
      </c>
      <c r="C11" s="4">
        <f>Нормализация!N11</f>
        <v>3</v>
      </c>
      <c r="D11" s="4">
        <f>Нормализация!O11</f>
        <v>5</v>
      </c>
      <c r="E11" s="4">
        <f>Нормализация!P11</f>
        <v>14</v>
      </c>
      <c r="F11" s="4" t="str">
        <f>'Исходные данные'!A12</f>
        <v>ts10</v>
      </c>
      <c r="G11" s="4">
        <f>'Исходные данные'!B12</f>
        <v>180</v>
      </c>
      <c r="H11" s="4" t="str">
        <f>'Исходные данные'!C12</f>
        <v>daily</v>
      </c>
      <c r="I11" s="4">
        <f>'Исходные данные'!D12</f>
        <v>909</v>
      </c>
      <c r="J11" s="4" t="str">
        <f>'Исходные данные'!I12</f>
        <v>КОЛЕБАНИЕ</v>
      </c>
    </row>
    <row r="12" spans="1:14" x14ac:dyDescent="0.2">
      <c r="A12" s="4">
        <f>Нормализация!L12</f>
        <v>2</v>
      </c>
      <c r="B12" s="4">
        <f>Нормализация!M12</f>
        <v>2</v>
      </c>
      <c r="C12" s="4">
        <f>Нормализация!N12</f>
        <v>3</v>
      </c>
      <c r="D12" s="4">
        <f>Нормализация!O12</f>
        <v>5</v>
      </c>
      <c r="E12" s="4">
        <f>Нормализация!P12</f>
        <v>14</v>
      </c>
      <c r="F12" s="4" t="str">
        <f>'Исходные данные'!A13</f>
        <v>ts11</v>
      </c>
      <c r="G12" s="4">
        <f>'Исходные данные'!B13</f>
        <v>180</v>
      </c>
      <c r="H12" s="4" t="str">
        <f>'Исходные данные'!C13</f>
        <v>daily</v>
      </c>
      <c r="I12" s="4">
        <f>'Исходные данные'!D13</f>
        <v>909</v>
      </c>
      <c r="J12" s="4" t="str">
        <f>'Исходные данные'!I13</f>
        <v>КОЛЕБАНИЕ</v>
      </c>
    </row>
    <row r="13" spans="1:14" x14ac:dyDescent="0.2">
      <c r="A13" s="4">
        <f>Нормализация!L13</f>
        <v>1</v>
      </c>
      <c r="B13" s="4">
        <f>Нормализация!M13</f>
        <v>3</v>
      </c>
      <c r="C13" s="4">
        <f>Нормализация!N13</f>
        <v>5</v>
      </c>
      <c r="D13" s="4">
        <f>Нормализация!O13</f>
        <v>7</v>
      </c>
      <c r="E13" s="4">
        <f>Нормализация!P13</f>
        <v>13</v>
      </c>
      <c r="F13" s="4" t="str">
        <f>'Исходные данные'!A14</f>
        <v>ts12</v>
      </c>
      <c r="G13" s="4">
        <f>'Исходные данные'!B14</f>
        <v>4</v>
      </c>
      <c r="H13" s="4" t="str">
        <f>'Исходные данные'!C14</f>
        <v>monthly</v>
      </c>
      <c r="I13" s="4">
        <f>'Исходные данные'!D14</f>
        <v>16</v>
      </c>
      <c r="J13" s="4" t="str">
        <f>'Исходные данные'!I14</f>
        <v>РОСТ</v>
      </c>
    </row>
    <row r="14" spans="1:14" x14ac:dyDescent="0.2">
      <c r="A14" s="4">
        <f>Нормализация!L14</f>
        <v>1</v>
      </c>
      <c r="B14" s="4">
        <f>Нормализация!M14</f>
        <v>3</v>
      </c>
      <c r="C14" s="4">
        <f>Нормализация!N14</f>
        <v>5</v>
      </c>
      <c r="D14" s="4">
        <f>Нормализация!O14</f>
        <v>7</v>
      </c>
      <c r="E14" s="4">
        <f>Нормализация!P14</f>
        <v>13</v>
      </c>
      <c r="F14" s="4" t="str">
        <f>'Исходные данные'!A15</f>
        <v>ts13</v>
      </c>
      <c r="G14" s="4">
        <f>'Исходные данные'!B15</f>
        <v>4</v>
      </c>
      <c r="H14" s="4" t="str">
        <f>'Исходные данные'!C15</f>
        <v>monthly</v>
      </c>
      <c r="I14" s="4">
        <f>'Исходные данные'!D15</f>
        <v>16</v>
      </c>
      <c r="J14" s="4" t="str">
        <f>'Исходные данные'!I15</f>
        <v>КОЛЕБАНИЕ</v>
      </c>
    </row>
    <row r="15" spans="1:14" x14ac:dyDescent="0.2">
      <c r="A15" s="4">
        <f>Нормализация!L15</f>
        <v>1</v>
      </c>
      <c r="B15" s="4">
        <f>Нормализация!M15</f>
        <v>3</v>
      </c>
      <c r="C15" s="4">
        <f>Нормализация!N15</f>
        <v>5</v>
      </c>
      <c r="D15" s="4">
        <f>Нормализация!O15</f>
        <v>7</v>
      </c>
      <c r="E15" s="4">
        <f>Нормализация!P15</f>
        <v>8</v>
      </c>
      <c r="F15" s="4" t="str">
        <f>'Исходные данные'!A16</f>
        <v>ts14</v>
      </c>
      <c r="G15" s="4">
        <f>'Исходные данные'!B16</f>
        <v>4</v>
      </c>
      <c r="H15" s="4" t="str">
        <f>'Исходные данные'!C16</f>
        <v>monthly</v>
      </c>
      <c r="I15" s="4">
        <f>'Исходные данные'!D16</f>
        <v>16</v>
      </c>
      <c r="J15" s="4" t="str">
        <f>'Исходные данные'!I16</f>
        <v>ПАДЕНИЕ</v>
      </c>
    </row>
    <row r="16" spans="1:14" x14ac:dyDescent="0.2">
      <c r="A16" s="4">
        <f>Нормализация!L16</f>
        <v>1</v>
      </c>
      <c r="B16" s="4">
        <f>Нормализация!M16</f>
        <v>3</v>
      </c>
      <c r="C16" s="4">
        <f>Нормализация!N16</f>
        <v>5</v>
      </c>
      <c r="D16" s="4">
        <f>Нормализация!O16</f>
        <v>3</v>
      </c>
      <c r="E16" s="4">
        <f>Нормализация!P16</f>
        <v>3</v>
      </c>
      <c r="F16" s="4" t="str">
        <f>'Исходные данные'!A17</f>
        <v>ts15</v>
      </c>
      <c r="G16" s="4">
        <f>'Исходные данные'!B17</f>
        <v>6</v>
      </c>
      <c r="H16" s="4" t="str">
        <f>'Исходные данные'!C17</f>
        <v>monthly</v>
      </c>
      <c r="I16" s="4">
        <f>'Исходные данные'!D17</f>
        <v>30</v>
      </c>
      <c r="J16" s="4" t="str">
        <f>'Исходные данные'!I17</f>
        <v>ХАОС</v>
      </c>
    </row>
    <row r="17" spans="1:10" x14ac:dyDescent="0.2">
      <c r="A17" s="4">
        <f>Нормализация!L17</f>
        <v>1</v>
      </c>
      <c r="B17" s="4">
        <f>Нормализация!M17</f>
        <v>3</v>
      </c>
      <c r="C17" s="4">
        <f>Нормализация!N17</f>
        <v>5</v>
      </c>
      <c r="D17" s="4">
        <f>Нормализация!O17</f>
        <v>7</v>
      </c>
      <c r="E17" s="4">
        <f>Нормализация!P17</f>
        <v>12</v>
      </c>
      <c r="F17" s="4" t="str">
        <f>'Исходные данные'!A18</f>
        <v>ts16</v>
      </c>
      <c r="G17" s="4">
        <f>'Исходные данные'!B18</f>
        <v>6</v>
      </c>
      <c r="H17" s="4" t="str">
        <f>'Исходные данные'!C18</f>
        <v>monthly</v>
      </c>
      <c r="I17" s="4">
        <f>'Исходные данные'!D18</f>
        <v>30</v>
      </c>
      <c r="J17" s="4" t="str">
        <f>'Исходные данные'!I18</f>
        <v>ХАОС</v>
      </c>
    </row>
    <row r="18" spans="1:10" x14ac:dyDescent="0.2">
      <c r="A18" s="4">
        <f>Нормализация!L18</f>
        <v>1</v>
      </c>
      <c r="B18" s="4">
        <f>Нормализация!M18</f>
        <v>3</v>
      </c>
      <c r="C18" s="4">
        <f>Нормализация!N18</f>
        <v>5</v>
      </c>
      <c r="D18" s="4">
        <f>Нормализация!O18</f>
        <v>7</v>
      </c>
      <c r="E18" s="4">
        <f>Нормализация!P18</f>
        <v>12</v>
      </c>
      <c r="F18" s="4" t="str">
        <f>'Исходные данные'!A19</f>
        <v>ts17</v>
      </c>
      <c r="G18" s="4">
        <f>'Исходные данные'!B19</f>
        <v>6</v>
      </c>
      <c r="H18" s="4" t="str">
        <f>'Исходные данные'!C19</f>
        <v>monthly</v>
      </c>
      <c r="I18" s="4">
        <f>'Исходные данные'!D19</f>
        <v>30</v>
      </c>
      <c r="J18" s="4" t="str">
        <f>'Исходные данные'!I19</f>
        <v>КОЛЕБАНИЕ</v>
      </c>
    </row>
    <row r="19" spans="1:10" x14ac:dyDescent="0.2">
      <c r="A19" s="4">
        <f>Нормализация!L19</f>
        <v>1</v>
      </c>
      <c r="B19" s="4">
        <f>Нормализация!M19</f>
        <v>3</v>
      </c>
      <c r="C19" s="4">
        <f>Нормализация!N19</f>
        <v>5</v>
      </c>
      <c r="D19" s="4">
        <f>Нормализация!O19</f>
        <v>7</v>
      </c>
      <c r="E19" s="4">
        <f>Нормализация!P19</f>
        <v>12</v>
      </c>
      <c r="F19" s="4" t="str">
        <f>'Исходные данные'!A20</f>
        <v>ts18</v>
      </c>
      <c r="G19" s="4">
        <f>'Исходные данные'!B20</f>
        <v>6</v>
      </c>
      <c r="H19" s="4" t="str">
        <f>'Исходные данные'!C20</f>
        <v>monthly</v>
      </c>
      <c r="I19" s="4">
        <f>'Исходные данные'!D20</f>
        <v>30</v>
      </c>
      <c r="J19" s="4" t="str">
        <f>'Исходные данные'!I20</f>
        <v>ХАОС</v>
      </c>
    </row>
    <row r="20" spans="1:10" x14ac:dyDescent="0.2">
      <c r="A20" s="4">
        <f>Нормализация!L20</f>
        <v>1</v>
      </c>
      <c r="B20" s="4">
        <f>Нормализация!M20</f>
        <v>3</v>
      </c>
      <c r="C20" s="4">
        <f>Нормализация!N20</f>
        <v>5</v>
      </c>
      <c r="D20" s="4">
        <f>Нормализация!O20</f>
        <v>7</v>
      </c>
      <c r="E20" s="4">
        <f>Нормализация!P20</f>
        <v>12</v>
      </c>
      <c r="F20" s="4" t="str">
        <f>'Исходные данные'!A21</f>
        <v>ts19</v>
      </c>
      <c r="G20" s="4">
        <f>'Исходные данные'!B21</f>
        <v>6</v>
      </c>
      <c r="H20" s="4" t="str">
        <f>'Исходные данные'!C21</f>
        <v>monthly</v>
      </c>
      <c r="I20" s="4">
        <f>'Исходные данные'!D21</f>
        <v>30</v>
      </c>
      <c r="J20" s="4" t="str">
        <f>'Исходные данные'!I21</f>
        <v>ХАОС</v>
      </c>
    </row>
    <row r="21" spans="1:10" x14ac:dyDescent="0.2">
      <c r="A21" s="4">
        <f>Нормализация!L21</f>
        <v>1</v>
      </c>
      <c r="B21" s="4">
        <f>Нормализация!M21</f>
        <v>3</v>
      </c>
      <c r="C21" s="4">
        <f>Нормализация!N21</f>
        <v>5</v>
      </c>
      <c r="D21" s="4">
        <f>Нормализация!O21</f>
        <v>7</v>
      </c>
      <c r="E21" s="4">
        <f>Нормализация!P21</f>
        <v>12</v>
      </c>
      <c r="F21" s="4" t="str">
        <f>'Исходные данные'!A22</f>
        <v>ts20</v>
      </c>
      <c r="G21" s="4">
        <f>'Исходные данные'!B22</f>
        <v>6</v>
      </c>
      <c r="H21" s="4" t="str">
        <f>'Исходные данные'!C22</f>
        <v>monthly</v>
      </c>
      <c r="I21" s="4">
        <f>'Исходные данные'!D22</f>
        <v>28</v>
      </c>
      <c r="J21" s="4" t="str">
        <f>'Исходные данные'!I22</f>
        <v>ПАДЕНИЕ</v>
      </c>
    </row>
    <row r="22" spans="1:10" x14ac:dyDescent="0.2">
      <c r="A22" s="4">
        <f>Нормализация!L22</f>
        <v>1</v>
      </c>
      <c r="B22" s="4">
        <f>Нормализация!M22</f>
        <v>3</v>
      </c>
      <c r="C22" s="4">
        <f>Нормализация!N22</f>
        <v>5</v>
      </c>
      <c r="D22" s="4">
        <f>Нормализация!O22</f>
        <v>7</v>
      </c>
      <c r="E22" s="4">
        <f>Нормализация!P22</f>
        <v>12</v>
      </c>
      <c r="F22" s="4" t="str">
        <f>'Исходные данные'!A23</f>
        <v>ts21</v>
      </c>
      <c r="G22" s="4">
        <f>'Исходные данные'!B23</f>
        <v>6</v>
      </c>
      <c r="H22" s="4" t="str">
        <f>'Исходные данные'!C23</f>
        <v>monthly</v>
      </c>
      <c r="I22" s="4">
        <f>'Исходные данные'!D23</f>
        <v>34</v>
      </c>
      <c r="J22" s="4" t="str">
        <f>'Исходные данные'!I23</f>
        <v>КОЛЕБАНИЕ</v>
      </c>
    </row>
    <row r="23" spans="1:10" x14ac:dyDescent="0.2">
      <c r="A23" s="4">
        <f>Нормализация!L23</f>
        <v>1</v>
      </c>
      <c r="B23" s="4">
        <f>Нормализация!M23</f>
        <v>3</v>
      </c>
      <c r="C23" s="4">
        <f>Нормализация!N23</f>
        <v>5</v>
      </c>
      <c r="D23" s="4">
        <f>Нормализация!O23</f>
        <v>7</v>
      </c>
      <c r="E23" s="4">
        <f>Нормализация!P23</f>
        <v>12</v>
      </c>
      <c r="F23" s="4" t="str">
        <f>'Исходные данные'!A24</f>
        <v>ts22</v>
      </c>
      <c r="G23" s="4">
        <f>'Исходные данные'!B24</f>
        <v>6</v>
      </c>
      <c r="H23" s="4" t="str">
        <f>'Исходные данные'!C24</f>
        <v>monthly</v>
      </c>
      <c r="I23" s="4">
        <f>'Исходные данные'!D24</f>
        <v>34</v>
      </c>
      <c r="J23" s="4" t="str">
        <f>'Исходные данные'!I24</f>
        <v>КОЛЕБАНИЕ</v>
      </c>
    </row>
    <row r="24" spans="1:10" x14ac:dyDescent="0.2">
      <c r="A24" s="4">
        <f>Нормализация!L24</f>
        <v>1</v>
      </c>
      <c r="B24" s="4">
        <f>Нормализация!M24</f>
        <v>3</v>
      </c>
      <c r="C24" s="4">
        <f>Нормализация!N24</f>
        <v>5</v>
      </c>
      <c r="D24" s="4">
        <f>Нормализация!O24</f>
        <v>7</v>
      </c>
      <c r="E24" s="4">
        <f>Нормализация!P24</f>
        <v>12</v>
      </c>
      <c r="F24" s="4" t="str">
        <f>'Исходные данные'!A25</f>
        <v>ts23</v>
      </c>
      <c r="G24" s="4">
        <f>'Исходные данные'!B25</f>
        <v>6</v>
      </c>
      <c r="H24" s="4" t="str">
        <f>'Исходные данные'!C25</f>
        <v>monthly</v>
      </c>
      <c r="I24" s="4">
        <f>'Исходные данные'!D25</f>
        <v>26</v>
      </c>
      <c r="J24" s="4" t="str">
        <f>'Исходные данные'!I25</f>
        <v>КОЛЕБАНИЕ</v>
      </c>
    </row>
    <row r="25" spans="1:10" x14ac:dyDescent="0.2">
      <c r="A25" s="4">
        <f>Нормализация!L25</f>
        <v>1</v>
      </c>
      <c r="B25" s="4">
        <f>Нормализация!M25</f>
        <v>3</v>
      </c>
      <c r="C25" s="4">
        <f>Нормализация!N25</f>
        <v>5</v>
      </c>
      <c r="D25" s="4">
        <f>Нормализация!O25</f>
        <v>7</v>
      </c>
      <c r="E25" s="4">
        <f>Нормализация!P25</f>
        <v>12</v>
      </c>
      <c r="F25" s="4" t="str">
        <f>'Исходные данные'!A26</f>
        <v>ts24</v>
      </c>
      <c r="G25" s="4">
        <f>'Исходные данные'!B26</f>
        <v>6</v>
      </c>
      <c r="H25" s="4" t="str">
        <f>'Исходные данные'!C26</f>
        <v>monthly</v>
      </c>
      <c r="I25" s="4">
        <f>'Исходные данные'!D26</f>
        <v>26</v>
      </c>
      <c r="J25" s="4" t="str">
        <f>'Исходные данные'!I26</f>
        <v>КОЛЕБАНИЕ</v>
      </c>
    </row>
    <row r="26" spans="1:10" x14ac:dyDescent="0.2">
      <c r="A26" s="4">
        <f>Нормализация!L26</f>
        <v>1</v>
      </c>
      <c r="B26" s="4">
        <f>Нормализация!M26</f>
        <v>3</v>
      </c>
      <c r="C26" s="4">
        <f>Нормализация!N26</f>
        <v>5</v>
      </c>
      <c r="D26" s="4">
        <f>Нормализация!O26</f>
        <v>7</v>
      </c>
      <c r="E26" s="4">
        <f>Нормализация!P26</f>
        <v>12</v>
      </c>
      <c r="F26" s="4" t="str">
        <f>'Исходные данные'!A27</f>
        <v>ts25</v>
      </c>
      <c r="G26" s="4">
        <f>'Исходные данные'!B27</f>
        <v>6</v>
      </c>
      <c r="H26" s="4" t="str">
        <f>'Исходные данные'!C27</f>
        <v>monthly</v>
      </c>
      <c r="I26" s="4">
        <f>'Исходные данные'!D27</f>
        <v>26</v>
      </c>
      <c r="J26" s="4" t="str">
        <f>'Исходные данные'!I27</f>
        <v>КОЛЕБАНИЕ</v>
      </c>
    </row>
    <row r="27" spans="1:10" x14ac:dyDescent="0.2">
      <c r="A27" s="4">
        <f>Нормализация!L27</f>
        <v>1</v>
      </c>
      <c r="B27" s="4">
        <f>Нормализация!M27</f>
        <v>3</v>
      </c>
      <c r="C27" s="4">
        <f>Нормализация!N27</f>
        <v>5</v>
      </c>
      <c r="D27" s="4">
        <f>Нормализация!O27</f>
        <v>7</v>
      </c>
      <c r="E27" s="4">
        <f>Нормализация!P27</f>
        <v>12</v>
      </c>
      <c r="F27" s="4" t="str">
        <f>'Исходные данные'!A28</f>
        <v>ts26</v>
      </c>
      <c r="G27" s="4">
        <f>'Исходные данные'!B28</f>
        <v>6</v>
      </c>
      <c r="H27" s="4" t="str">
        <f>'Исходные данные'!C28</f>
        <v>monthly</v>
      </c>
      <c r="I27" s="4">
        <f>'Исходные данные'!D28</f>
        <v>26</v>
      </c>
      <c r="J27" s="4" t="str">
        <f>'Исходные данные'!I28</f>
        <v>КОЛЕБАНИЕ</v>
      </c>
    </row>
    <row r="28" spans="1:10" x14ac:dyDescent="0.2">
      <c r="A28" s="4">
        <f>Нормализация!L28</f>
        <v>1</v>
      </c>
      <c r="B28" s="4">
        <f>Нормализация!M28</f>
        <v>3</v>
      </c>
      <c r="C28" s="4">
        <f>Нормализация!N28</f>
        <v>5</v>
      </c>
      <c r="D28" s="4">
        <f>Нормализация!O28</f>
        <v>7</v>
      </c>
      <c r="E28" s="4">
        <f>Нормализация!P28</f>
        <v>12</v>
      </c>
      <c r="F28" s="4" t="str">
        <f>'Исходные данные'!A29</f>
        <v>ts27</v>
      </c>
      <c r="G28" s="4">
        <f>'Исходные данные'!B29</f>
        <v>6</v>
      </c>
      <c r="H28" s="4" t="str">
        <f>'Исходные данные'!C29</f>
        <v>monthly</v>
      </c>
      <c r="I28" s="4">
        <f>'Исходные данные'!D29</f>
        <v>26</v>
      </c>
      <c r="J28" s="4" t="str">
        <f>'Исходные данные'!I29</f>
        <v>КОЛЕБАНИЕ</v>
      </c>
    </row>
    <row r="29" spans="1:10" x14ac:dyDescent="0.2">
      <c r="A29" s="4">
        <f>Нормализация!L29</f>
        <v>1</v>
      </c>
      <c r="B29" s="4">
        <f>Нормализация!M29</f>
        <v>3</v>
      </c>
      <c r="C29" s="4">
        <f>Нормализация!N29</f>
        <v>5</v>
      </c>
      <c r="D29" s="4">
        <f>Нормализация!O29</f>
        <v>7</v>
      </c>
      <c r="E29" s="4">
        <f>Нормализация!P29</f>
        <v>12</v>
      </c>
      <c r="F29" s="4" t="str">
        <f>'Исходные данные'!A30</f>
        <v>ts28</v>
      </c>
      <c r="G29" s="4">
        <f>'Исходные данные'!B30</f>
        <v>6</v>
      </c>
      <c r="H29" s="4" t="str">
        <f>'Исходные данные'!C30</f>
        <v>monthly</v>
      </c>
      <c r="I29" s="4">
        <f>'Исходные данные'!D30</f>
        <v>26</v>
      </c>
      <c r="J29" s="4" t="str">
        <f>'Исходные данные'!I30</f>
        <v>КОЛЕБАНИЕ</v>
      </c>
    </row>
    <row r="30" spans="1:10" x14ac:dyDescent="0.2">
      <c r="A30" s="4">
        <f>Нормализация!L30</f>
        <v>1</v>
      </c>
      <c r="B30" s="4">
        <f>Нормализация!M30</f>
        <v>3</v>
      </c>
      <c r="C30" s="4">
        <f>Нормализация!N30</f>
        <v>5</v>
      </c>
      <c r="D30" s="4">
        <f>Нормализация!O30</f>
        <v>7</v>
      </c>
      <c r="E30" s="4">
        <f>Нормализация!P30</f>
        <v>12</v>
      </c>
      <c r="F30" s="4" t="str">
        <f>'Исходные данные'!A31</f>
        <v>ts29</v>
      </c>
      <c r="G30" s="4">
        <f>'Исходные данные'!B31</f>
        <v>6</v>
      </c>
      <c r="H30" s="4" t="str">
        <f>'Исходные данные'!C31</f>
        <v>monthly</v>
      </c>
      <c r="I30" s="4">
        <f>'Исходные данные'!D31</f>
        <v>26</v>
      </c>
      <c r="J30" s="4" t="str">
        <f>'Исходные данные'!I31</f>
        <v>КОЛЕБАНИЕ</v>
      </c>
    </row>
    <row r="31" spans="1:10" x14ac:dyDescent="0.2">
      <c r="A31" s="4">
        <f>Нормализация!L31</f>
        <v>1</v>
      </c>
      <c r="B31" s="4">
        <f>Нормализация!M31</f>
        <v>3</v>
      </c>
      <c r="C31" s="4">
        <f>Нормализация!N31</f>
        <v>5</v>
      </c>
      <c r="D31" s="4">
        <f>Нормализация!O31</f>
        <v>7</v>
      </c>
      <c r="E31" s="4">
        <f>Нормализация!P31</f>
        <v>11</v>
      </c>
      <c r="F31" s="4" t="str">
        <f>'Исходные данные'!A32</f>
        <v>ts30</v>
      </c>
      <c r="G31" s="4">
        <f>'Исходные данные'!B32</f>
        <v>5</v>
      </c>
      <c r="H31" s="4" t="str">
        <f>'Исходные данные'!C32</f>
        <v>yearly</v>
      </c>
      <c r="I31" s="4">
        <f>'Исходные данные'!D32</f>
        <v>23</v>
      </c>
      <c r="J31" s="4" t="str">
        <f>'Исходные данные'!I32</f>
        <v>ПАДЕНИЕ</v>
      </c>
    </row>
    <row r="32" spans="1:10" x14ac:dyDescent="0.2">
      <c r="A32" s="4">
        <f>Нормализация!L32</f>
        <v>1</v>
      </c>
      <c r="B32" s="4">
        <f>Нормализация!M32</f>
        <v>3</v>
      </c>
      <c r="C32" s="4">
        <f>Нормализация!N32</f>
        <v>5</v>
      </c>
      <c r="D32" s="4">
        <f>Нормализация!O32</f>
        <v>7</v>
      </c>
      <c r="E32" s="4">
        <f>Нормализация!P32</f>
        <v>11</v>
      </c>
      <c r="F32" s="4" t="str">
        <f>'Исходные данные'!A33</f>
        <v>ts31</v>
      </c>
      <c r="G32" s="4">
        <f>'Исходные данные'!B33</f>
        <v>5</v>
      </c>
      <c r="H32" s="4" t="str">
        <f>'Исходные данные'!C33</f>
        <v>yearly</v>
      </c>
      <c r="I32" s="4">
        <f>'Исходные данные'!D33</f>
        <v>23</v>
      </c>
      <c r="J32" s="4" t="str">
        <f>'Исходные данные'!I33</f>
        <v>РОСТ</v>
      </c>
    </row>
    <row r="33" spans="1:10" x14ac:dyDescent="0.2">
      <c r="A33" s="4">
        <f>Нормализация!L33</f>
        <v>1</v>
      </c>
      <c r="B33" s="4">
        <f>Нормализация!M33</f>
        <v>3</v>
      </c>
      <c r="C33" s="4">
        <f>Нормализация!N33</f>
        <v>5</v>
      </c>
      <c r="D33" s="4">
        <f>Нормализация!O33</f>
        <v>7</v>
      </c>
      <c r="E33" s="4">
        <f>Нормализация!P33</f>
        <v>10</v>
      </c>
      <c r="F33" s="4" t="str">
        <f>'Исходные данные'!A34</f>
        <v>ts32</v>
      </c>
      <c r="G33" s="4">
        <f>'Исходные данные'!B34</f>
        <v>5</v>
      </c>
      <c r="H33" s="4" t="str">
        <f>'Исходные данные'!C34</f>
        <v>yearly</v>
      </c>
      <c r="I33" s="4">
        <f>'Исходные данные'!D34</f>
        <v>23</v>
      </c>
      <c r="J33" s="4" t="str">
        <f>'Исходные данные'!I34</f>
        <v>РОСТ</v>
      </c>
    </row>
    <row r="34" spans="1:10" x14ac:dyDescent="0.2">
      <c r="A34" s="4">
        <f>Нормализация!L34</f>
        <v>1</v>
      </c>
      <c r="B34" s="4">
        <f>Нормализация!M34</f>
        <v>3</v>
      </c>
      <c r="C34" s="4">
        <f>Нормализация!N34</f>
        <v>5</v>
      </c>
      <c r="D34" s="4">
        <f>Нормализация!O34</f>
        <v>7</v>
      </c>
      <c r="E34" s="4">
        <f>Нормализация!P34</f>
        <v>10</v>
      </c>
      <c r="F34" s="4" t="str">
        <f>'Исходные данные'!A35</f>
        <v>ts33</v>
      </c>
      <c r="G34" s="4">
        <f>'Исходные данные'!B35</f>
        <v>5</v>
      </c>
      <c r="H34" s="4" t="str">
        <f>'Исходные данные'!C35</f>
        <v>yearly</v>
      </c>
      <c r="I34" s="4">
        <f>'Исходные данные'!D35</f>
        <v>23</v>
      </c>
      <c r="J34" s="4" t="str">
        <f>'Исходные данные'!I35</f>
        <v>ПАДЕНИЕ</v>
      </c>
    </row>
    <row r="35" spans="1:10" x14ac:dyDescent="0.2">
      <c r="A35" s="4">
        <f>Нормализация!L35</f>
        <v>1</v>
      </c>
      <c r="B35" s="4">
        <f>Нормализация!M35</f>
        <v>3</v>
      </c>
      <c r="C35" s="4">
        <f>Нормализация!N35</f>
        <v>5</v>
      </c>
      <c r="D35" s="4">
        <f>Нормализация!O35</f>
        <v>7</v>
      </c>
      <c r="E35" s="4">
        <f>Нормализация!P35</f>
        <v>10</v>
      </c>
      <c r="F35" s="4" t="str">
        <f>'Исходные данные'!A36</f>
        <v>ts34</v>
      </c>
      <c r="G35" s="4">
        <f>'Исходные данные'!B36</f>
        <v>5</v>
      </c>
      <c r="H35" s="4" t="str">
        <f>'Исходные данные'!C36</f>
        <v>yearly</v>
      </c>
      <c r="I35" s="4">
        <f>'Исходные данные'!D36</f>
        <v>23</v>
      </c>
      <c r="J35" s="4" t="str">
        <f>'Исходные данные'!I36</f>
        <v>КОЛЕБАНИЕ</v>
      </c>
    </row>
    <row r="36" spans="1:10" x14ac:dyDescent="0.2">
      <c r="A36" s="4">
        <f>Нормализация!L36</f>
        <v>1</v>
      </c>
      <c r="B36" s="4">
        <f>Нормализация!M36</f>
        <v>3</v>
      </c>
      <c r="C36" s="4">
        <f>Нормализация!N36</f>
        <v>5</v>
      </c>
      <c r="D36" s="4">
        <f>Нормализация!O36</f>
        <v>7</v>
      </c>
      <c r="E36" s="4">
        <f>Нормализация!P36</f>
        <v>10</v>
      </c>
      <c r="F36" s="4" t="str">
        <f>'Исходные данные'!A37</f>
        <v>ts35</v>
      </c>
      <c r="G36" s="4">
        <f>'Исходные данные'!B37</f>
        <v>5</v>
      </c>
      <c r="H36" s="4" t="str">
        <f>'Исходные данные'!C37</f>
        <v>yearly</v>
      </c>
      <c r="I36" s="4">
        <f>'Исходные данные'!D37</f>
        <v>23</v>
      </c>
      <c r="J36" s="4" t="str">
        <f>'Исходные данные'!I37</f>
        <v>ХАОС</v>
      </c>
    </row>
    <row r="37" spans="1:10" x14ac:dyDescent="0.2">
      <c r="A37" s="4">
        <f>Нормализация!L37</f>
        <v>1</v>
      </c>
      <c r="B37" s="4">
        <f>Нормализация!M37</f>
        <v>3</v>
      </c>
      <c r="C37" s="4">
        <f>Нормализация!N37</f>
        <v>6</v>
      </c>
      <c r="D37" s="4">
        <f>Нормализация!O37</f>
        <v>4</v>
      </c>
      <c r="E37" s="4">
        <f>Нормализация!P37</f>
        <v>4</v>
      </c>
      <c r="F37" s="4" t="str">
        <f>'Исходные данные'!A38</f>
        <v>ts36</v>
      </c>
      <c r="G37" s="4">
        <f>'Исходные данные'!B38</f>
        <v>12</v>
      </c>
      <c r="H37" s="4" t="str">
        <f>'Исходные данные'!C38</f>
        <v>monthly</v>
      </c>
      <c r="I37" s="4">
        <f>'Исходные данные'!D38</f>
        <v>56</v>
      </c>
      <c r="J37" s="4" t="str">
        <f>'Исходные данные'!I38</f>
        <v>ХАОС</v>
      </c>
    </row>
    <row r="38" spans="1:10" x14ac:dyDescent="0.2">
      <c r="A38" s="4">
        <f>Нормализация!L38</f>
        <v>1</v>
      </c>
      <c r="B38" s="4">
        <f>Нормализация!M38</f>
        <v>3</v>
      </c>
      <c r="C38" s="4">
        <f>Нормализация!N38</f>
        <v>5</v>
      </c>
      <c r="D38" s="4">
        <f>Нормализация!O38</f>
        <v>7</v>
      </c>
      <c r="E38" s="4">
        <f>Нормализация!P38</f>
        <v>9</v>
      </c>
      <c r="F38" s="4" t="str">
        <f>'Исходные данные'!A39</f>
        <v>ts37</v>
      </c>
      <c r="G38" s="4">
        <f>'Исходные данные'!B39</f>
        <v>12</v>
      </c>
      <c r="H38" s="4" t="str">
        <f>'Исходные данные'!C39</f>
        <v>monthly</v>
      </c>
      <c r="I38" s="4">
        <f>'Исходные данные'!D39</f>
        <v>36</v>
      </c>
      <c r="J38" s="4" t="str">
        <f>'Исходные данные'!I39</f>
        <v>КОЛЕБАНИЕ</v>
      </c>
    </row>
    <row r="39" spans="1:10" x14ac:dyDescent="0.2">
      <c r="A39" s="4">
        <f>Нормализация!L39</f>
        <v>1</v>
      </c>
      <c r="B39" s="4">
        <f>Нормализация!M39</f>
        <v>3</v>
      </c>
      <c r="C39" s="4">
        <f>Нормализация!N39</f>
        <v>5</v>
      </c>
      <c r="D39" s="4">
        <f>Нормализация!O39</f>
        <v>7</v>
      </c>
      <c r="E39" s="4">
        <f>Нормализация!P39</f>
        <v>9</v>
      </c>
      <c r="F39" s="4" t="str">
        <f>'Исходные данные'!A40</f>
        <v>ts38</v>
      </c>
      <c r="G39" s="4">
        <f>'Исходные данные'!B40</f>
        <v>12</v>
      </c>
      <c r="H39" s="4" t="str">
        <f>'Исходные данные'!C40</f>
        <v>monthly</v>
      </c>
      <c r="I39" s="4">
        <f>'Исходные данные'!D40</f>
        <v>56</v>
      </c>
      <c r="J39" s="4" t="str">
        <f>'Исходные данные'!I40</f>
        <v>ХАОС</v>
      </c>
    </row>
    <row r="40" spans="1:10" x14ac:dyDescent="0.2">
      <c r="A40" s="4">
        <f>Нормализация!L40</f>
        <v>1</v>
      </c>
      <c r="B40" s="4">
        <f>Нормализация!M40</f>
        <v>3</v>
      </c>
      <c r="C40" s="4">
        <f>Нормализация!N40</f>
        <v>5</v>
      </c>
      <c r="D40" s="4">
        <f>Нормализация!O40</f>
        <v>7</v>
      </c>
      <c r="E40" s="4">
        <f>Нормализация!P40</f>
        <v>9</v>
      </c>
      <c r="F40" s="4" t="str">
        <f>'Исходные данные'!A41</f>
        <v>ts39</v>
      </c>
      <c r="G40" s="4">
        <f>'Исходные данные'!B41</f>
        <v>12</v>
      </c>
      <c r="H40" s="4" t="str">
        <f>'Исходные данные'!C41</f>
        <v>monthly</v>
      </c>
      <c r="I40" s="4">
        <f>'Исходные данные'!D41</f>
        <v>51</v>
      </c>
      <c r="J40" s="4" t="str">
        <f>'Исходные данные'!I41</f>
        <v>ХАОС</v>
      </c>
    </row>
    <row r="41" spans="1:10" x14ac:dyDescent="0.2">
      <c r="A41" s="4">
        <f>Нормализация!L41</f>
        <v>1</v>
      </c>
      <c r="B41" s="4">
        <f>Нормализация!M41</f>
        <v>3</v>
      </c>
      <c r="C41" s="4">
        <f>Нормализация!N41</f>
        <v>5</v>
      </c>
      <c r="D41" s="4">
        <f>Нормализация!O41</f>
        <v>7</v>
      </c>
      <c r="E41" s="4">
        <f>Нормализация!P41</f>
        <v>9</v>
      </c>
      <c r="F41" s="4" t="str">
        <f>'Исходные данные'!A42</f>
        <v>ts40</v>
      </c>
      <c r="G41" s="4">
        <f>'Исходные данные'!B42</f>
        <v>12</v>
      </c>
      <c r="H41" s="4" t="str">
        <f>'Исходные данные'!C42</f>
        <v>monthly</v>
      </c>
      <c r="I41" s="4">
        <f>'Исходные данные'!D42</f>
        <v>51</v>
      </c>
      <c r="J41" s="4" t="str">
        <f>'Исходные данные'!I42</f>
        <v>КОЛЕБАНИЕ</v>
      </c>
    </row>
    <row r="42" spans="1:10" x14ac:dyDescent="0.2">
      <c r="A42" s="4">
        <f>Нормализация!L42</f>
        <v>1</v>
      </c>
      <c r="B42" s="4">
        <f>Нормализация!M42</f>
        <v>3</v>
      </c>
      <c r="C42" s="4">
        <f>Нормализация!N42</f>
        <v>5</v>
      </c>
      <c r="D42" s="4">
        <f>Нормализация!O42</f>
        <v>7</v>
      </c>
      <c r="E42" s="4">
        <f>Нормализация!P42</f>
        <v>9</v>
      </c>
      <c r="F42" s="4" t="str">
        <f>'Исходные данные'!A43</f>
        <v>ts41</v>
      </c>
      <c r="G42" s="4">
        <f>'Исходные данные'!B43</f>
        <v>12</v>
      </c>
      <c r="H42" s="4" t="str">
        <f>'Исходные данные'!C43</f>
        <v>monthly</v>
      </c>
      <c r="I42" s="4">
        <f>'Исходные данные'!D43</f>
        <v>51</v>
      </c>
      <c r="J42" s="4" t="str">
        <f>'Исходные данные'!I43</f>
        <v>РОСТ</v>
      </c>
    </row>
    <row r="43" spans="1:10" x14ac:dyDescent="0.2">
      <c r="A43" s="4">
        <f>Нормализация!L43</f>
        <v>1</v>
      </c>
      <c r="B43" s="4">
        <f>Нормализация!M43</f>
        <v>3</v>
      </c>
      <c r="C43" s="4">
        <f>Нормализация!N43</f>
        <v>5</v>
      </c>
      <c r="D43" s="4">
        <f>Нормализация!O43</f>
        <v>7</v>
      </c>
      <c r="E43" s="4">
        <f>Нормализация!P43</f>
        <v>8</v>
      </c>
      <c r="F43" s="4" t="str">
        <f>'Исходные данные'!A44</f>
        <v>ts42</v>
      </c>
      <c r="G43" s="4">
        <f>'Исходные данные'!B44</f>
        <v>4</v>
      </c>
      <c r="H43" s="4" t="str">
        <f>'Исходные данные'!C44</f>
        <v>monthly</v>
      </c>
      <c r="I43" s="4">
        <f>'Исходные данные'!D44</f>
        <v>16</v>
      </c>
      <c r="J43" s="4" t="str">
        <f>'Исходные данные'!I44</f>
        <v>ХАОС</v>
      </c>
    </row>
    <row r="44" spans="1:10" x14ac:dyDescent="0.2">
      <c r="A44" s="4">
        <f>Нормализация!L44</f>
        <v>1</v>
      </c>
      <c r="B44" s="4">
        <f>Нормализация!M44</f>
        <v>3</v>
      </c>
      <c r="C44" s="4">
        <f>Нормализация!N44</f>
        <v>5</v>
      </c>
      <c r="D44" s="4">
        <f>Нормализация!O44</f>
        <v>7</v>
      </c>
      <c r="E44" s="4">
        <f>Нормализация!P44</f>
        <v>8</v>
      </c>
      <c r="F44" s="4" t="str">
        <f>'Исходные данные'!A45</f>
        <v>ts43</v>
      </c>
      <c r="G44" s="4">
        <f>'Исходные данные'!B45</f>
        <v>4</v>
      </c>
      <c r="H44" s="4" t="str">
        <f>'Исходные данные'!C45</f>
        <v>monthly</v>
      </c>
      <c r="I44" s="4">
        <f>'Исходные данные'!D45</f>
        <v>16</v>
      </c>
      <c r="J44" s="4" t="str">
        <f>'Исходные данные'!I45</f>
        <v>ПАДЕНИЕ</v>
      </c>
    </row>
    <row r="45" spans="1:10" x14ac:dyDescent="0.2">
      <c r="A45" s="4">
        <f>Нормализация!L45</f>
        <v>1</v>
      </c>
      <c r="B45" s="4">
        <f>Нормализация!M45</f>
        <v>3</v>
      </c>
      <c r="C45" s="4">
        <f>Нормализация!N45</f>
        <v>5</v>
      </c>
      <c r="D45" s="4">
        <f>Нормализация!O45</f>
        <v>7</v>
      </c>
      <c r="E45" s="4">
        <f>Нормализация!P45</f>
        <v>8</v>
      </c>
      <c r="F45" s="4" t="str">
        <f>'Исходные данные'!A46</f>
        <v>ts44</v>
      </c>
      <c r="G45" s="4">
        <f>'Исходные данные'!B46</f>
        <v>4</v>
      </c>
      <c r="H45" s="4" t="str">
        <f>'Исходные данные'!C46</f>
        <v>monthly</v>
      </c>
      <c r="I45" s="4">
        <f>'Исходные данные'!D46</f>
        <v>16</v>
      </c>
      <c r="J45" s="4" t="str">
        <f>'Исходные данные'!I46</f>
        <v>РОСТ</v>
      </c>
    </row>
    <row r="46" spans="1:10" x14ac:dyDescent="0.2">
      <c r="A46" s="4">
        <f>Нормализация!L46</f>
        <v>1</v>
      </c>
      <c r="B46" s="4">
        <f>Нормализация!M46</f>
        <v>3</v>
      </c>
      <c r="C46" s="4">
        <f>Нормализация!N46</f>
        <v>5</v>
      </c>
      <c r="D46" s="4">
        <f>Нормализация!O46</f>
        <v>7</v>
      </c>
      <c r="E46" s="4">
        <f>Нормализация!P46</f>
        <v>7</v>
      </c>
      <c r="F46" s="4" t="str">
        <f>'Исходные данные'!A47</f>
        <v>ts45</v>
      </c>
      <c r="G46" s="4">
        <f>'Исходные данные'!B47</f>
        <v>4</v>
      </c>
      <c r="H46" s="4" t="str">
        <f>'Исходные данные'!C47</f>
        <v>monthly</v>
      </c>
      <c r="I46" s="4">
        <f>'Исходные данные'!D47</f>
        <v>16</v>
      </c>
      <c r="J46" s="4" t="str">
        <f>'Исходные данные'!I47</f>
        <v>РОСТ</v>
      </c>
    </row>
    <row r="47" spans="1:10" x14ac:dyDescent="0.2">
      <c r="A47" s="4">
        <f>Нормализация!L47</f>
        <v>1</v>
      </c>
      <c r="B47" s="4">
        <f>Нормализация!M47</f>
        <v>3</v>
      </c>
      <c r="C47" s="4">
        <f>Нормализация!N47</f>
        <v>5</v>
      </c>
      <c r="D47" s="4">
        <f>Нормализация!O47</f>
        <v>7</v>
      </c>
      <c r="E47" s="4">
        <f>Нормализация!P47</f>
        <v>7</v>
      </c>
      <c r="F47" s="4" t="str">
        <f>'Исходные данные'!A48</f>
        <v>ts46</v>
      </c>
      <c r="G47" s="4">
        <f>'Исходные данные'!B48</f>
        <v>4</v>
      </c>
      <c r="H47" s="4" t="str">
        <f>'Исходные данные'!C48</f>
        <v>monthly</v>
      </c>
      <c r="I47" s="4">
        <f>'Исходные данные'!D48</f>
        <v>16</v>
      </c>
      <c r="J47" s="4" t="str">
        <f>'Исходные данные'!I48</f>
        <v>ПАДЕНИЕ</v>
      </c>
    </row>
    <row r="48" spans="1:10" x14ac:dyDescent="0.2">
      <c r="A48" s="4">
        <f>Нормализация!L48</f>
        <v>1</v>
      </c>
      <c r="B48" s="4">
        <f>Нормализация!M48</f>
        <v>3</v>
      </c>
      <c r="C48" s="4">
        <f>Нормализация!N48</f>
        <v>5</v>
      </c>
      <c r="D48" s="4">
        <f>Нормализация!O48</f>
        <v>7</v>
      </c>
      <c r="E48" s="4">
        <f>Нормализация!P48</f>
        <v>7</v>
      </c>
      <c r="F48" s="4" t="str">
        <f>'Исходные данные'!A49</f>
        <v>ts47</v>
      </c>
      <c r="G48" s="4">
        <f>'Исходные данные'!B49</f>
        <v>4</v>
      </c>
      <c r="H48" s="4" t="str">
        <f>'Исходные данные'!C49</f>
        <v>monthly</v>
      </c>
      <c r="I48" s="4">
        <f>'Исходные данные'!D49</f>
        <v>19</v>
      </c>
      <c r="J48" s="4" t="str">
        <f>'Исходные данные'!I49</f>
        <v>ПАДЕНИЕ</v>
      </c>
    </row>
    <row r="49" spans="1:10" x14ac:dyDescent="0.2">
      <c r="A49" s="4">
        <f>Нормализация!L49</f>
        <v>1</v>
      </c>
      <c r="B49" s="4">
        <f>Нормализация!M49</f>
        <v>3</v>
      </c>
      <c r="C49" s="4">
        <f>Нормализация!N49</f>
        <v>5</v>
      </c>
      <c r="D49" s="4">
        <f>Нормализация!O49</f>
        <v>7</v>
      </c>
      <c r="E49" s="4">
        <f>Нормализация!P49</f>
        <v>7</v>
      </c>
      <c r="F49" s="4" t="str">
        <f>'Исходные данные'!A50</f>
        <v>ts48</v>
      </c>
      <c r="G49" s="4">
        <f>'Исходные данные'!B50</f>
        <v>4</v>
      </c>
      <c r="H49" s="4" t="str">
        <f>'Исходные данные'!C50</f>
        <v>monthly</v>
      </c>
      <c r="I49" s="4">
        <f>'Исходные данные'!D50</f>
        <v>19</v>
      </c>
      <c r="J49" s="4" t="str">
        <f>'Исходные данные'!I50</f>
        <v>ХАОС</v>
      </c>
    </row>
    <row r="50" spans="1:10" x14ac:dyDescent="0.2">
      <c r="A50" s="4">
        <f>Нормализация!L50</f>
        <v>1</v>
      </c>
      <c r="B50" s="4">
        <f>Нормализация!M50</f>
        <v>3</v>
      </c>
      <c r="C50" s="4">
        <f>Нормализация!N50</f>
        <v>5</v>
      </c>
      <c r="D50" s="4">
        <f>Нормализация!O50</f>
        <v>7</v>
      </c>
      <c r="E50" s="4">
        <f>Нормализация!P50</f>
        <v>7</v>
      </c>
      <c r="F50" s="4" t="str">
        <f>'Исходные данные'!A51</f>
        <v>ts49</v>
      </c>
      <c r="G50" s="4">
        <f>'Исходные данные'!B51</f>
        <v>4</v>
      </c>
      <c r="H50" s="4" t="str">
        <f>'Исходные данные'!C51</f>
        <v>monthly</v>
      </c>
      <c r="I50" s="4">
        <f>'Исходные данные'!D51</f>
        <v>19</v>
      </c>
      <c r="J50" s="4" t="str">
        <f>'Исходные данные'!I51</f>
        <v>РОСТ</v>
      </c>
    </row>
    <row r="51" spans="1:10" x14ac:dyDescent="0.2">
      <c r="A51" s="4">
        <f>Нормализация!L51</f>
        <v>1</v>
      </c>
      <c r="B51" s="4">
        <f>Нормализация!M51</f>
        <v>3</v>
      </c>
      <c r="C51" s="4">
        <f>Нормализация!N51</f>
        <v>5</v>
      </c>
      <c r="D51" s="4">
        <f>Нормализация!O51</f>
        <v>7</v>
      </c>
      <c r="E51" s="4">
        <f>Нормализация!P51</f>
        <v>7</v>
      </c>
      <c r="F51" s="4" t="str">
        <f>'Исходные данные'!A52</f>
        <v>ts50</v>
      </c>
      <c r="G51" s="4">
        <f>'Исходные данные'!B52</f>
        <v>4</v>
      </c>
      <c r="H51" s="4" t="str">
        <f>'Исходные данные'!C52</f>
        <v>monthly</v>
      </c>
      <c r="I51" s="4">
        <f>'Исходные данные'!D52</f>
        <v>19</v>
      </c>
      <c r="J51" s="4" t="str">
        <f>'Исходные данные'!I52</f>
        <v>ХАОС</v>
      </c>
    </row>
    <row r="52" spans="1:10" x14ac:dyDescent="0.2">
      <c r="A52" s="4">
        <f>Нормализация!L52</f>
        <v>1</v>
      </c>
      <c r="B52" s="4">
        <f>Нормализация!M52</f>
        <v>3</v>
      </c>
      <c r="C52" s="4">
        <f>Нормализация!N52</f>
        <v>5</v>
      </c>
      <c r="D52" s="4">
        <f>Нормализация!O52</f>
        <v>7</v>
      </c>
      <c r="E52" s="4">
        <f>Нормализация!P52</f>
        <v>7</v>
      </c>
      <c r="F52" s="4" t="str">
        <f>'Исходные данные'!A53</f>
        <v>ts51</v>
      </c>
      <c r="G52" s="4">
        <f>'Исходные данные'!B53</f>
        <v>4</v>
      </c>
      <c r="H52" s="4" t="str">
        <f>'Исходные данные'!C53</f>
        <v>monthly</v>
      </c>
      <c r="I52" s="4">
        <f>'Исходные данные'!D53</f>
        <v>19</v>
      </c>
      <c r="J52" s="4" t="str">
        <f>'Исходные данные'!I53</f>
        <v>РОСТ</v>
      </c>
    </row>
    <row r="53" spans="1:10" x14ac:dyDescent="0.2">
      <c r="A53" s="4">
        <f>Нормализация!L53</f>
        <v>1</v>
      </c>
      <c r="B53" s="4">
        <f>Нормализация!M53</f>
        <v>3</v>
      </c>
      <c r="C53" s="4">
        <f>Нормализация!N53</f>
        <v>5</v>
      </c>
      <c r="D53" s="4">
        <f>Нормализация!O53</f>
        <v>7</v>
      </c>
      <c r="E53" s="4">
        <f>Нормализация!P53</f>
        <v>7</v>
      </c>
      <c r="F53" s="4" t="str">
        <f>'Исходные данные'!A54</f>
        <v>ts52</v>
      </c>
      <c r="G53" s="4">
        <f>'Исходные данные'!B54</f>
        <v>4</v>
      </c>
      <c r="H53" s="4" t="str">
        <f>'Исходные данные'!C54</f>
        <v>quarterly</v>
      </c>
      <c r="I53" s="4">
        <f>'Исходные данные'!D54</f>
        <v>13</v>
      </c>
      <c r="J53" s="4" t="str">
        <f>'Исходные данные'!I54</f>
        <v>ПАДЕНИЕ</v>
      </c>
    </row>
    <row r="54" spans="1:10" x14ac:dyDescent="0.2">
      <c r="A54" s="4">
        <f>Нормализация!L54</f>
        <v>1</v>
      </c>
      <c r="B54" s="4">
        <f>Нормализация!M54</f>
        <v>3</v>
      </c>
      <c r="C54" s="4">
        <f>Нормализация!N54</f>
        <v>5</v>
      </c>
      <c r="D54" s="4">
        <f>Нормализация!O54</f>
        <v>7</v>
      </c>
      <c r="E54" s="4">
        <f>Нормализация!P54</f>
        <v>7</v>
      </c>
      <c r="F54" s="4" t="str">
        <f>'Исходные данные'!A55</f>
        <v>ts53</v>
      </c>
      <c r="G54" s="4">
        <f>'Исходные данные'!B55</f>
        <v>4</v>
      </c>
      <c r="H54" s="4" t="str">
        <f>'Исходные данные'!C55</f>
        <v>quarterly</v>
      </c>
      <c r="I54" s="4">
        <f>'Исходные данные'!D55</f>
        <v>13</v>
      </c>
      <c r="J54" s="4" t="str">
        <f>'Исходные данные'!I55</f>
        <v>ПАДЕНИЕ</v>
      </c>
    </row>
    <row r="55" spans="1:10" x14ac:dyDescent="0.2">
      <c r="A55" s="4">
        <f>Нормализация!L55</f>
        <v>1</v>
      </c>
      <c r="B55" s="4">
        <f>Нормализация!M55</f>
        <v>3</v>
      </c>
      <c r="C55" s="4">
        <f>Нормализация!N55</f>
        <v>5</v>
      </c>
      <c r="D55" s="4">
        <f>Нормализация!O55</f>
        <v>7</v>
      </c>
      <c r="E55" s="4">
        <f>Нормализация!P55</f>
        <v>7</v>
      </c>
      <c r="F55" s="4" t="str">
        <f>'Исходные данные'!A56</f>
        <v>ts54</v>
      </c>
      <c r="G55" s="4">
        <f>'Исходные данные'!B56</f>
        <v>4</v>
      </c>
      <c r="H55" s="4" t="str">
        <f>'Исходные данные'!C56</f>
        <v>quarterly</v>
      </c>
      <c r="I55" s="4">
        <f>'Исходные данные'!D56</f>
        <v>13</v>
      </c>
      <c r="J55" s="4" t="str">
        <f>'Исходные данные'!I56</f>
        <v>ПАДЕНИЕ</v>
      </c>
    </row>
    <row r="56" spans="1:10" x14ac:dyDescent="0.2">
      <c r="A56" s="4">
        <f>Нормализация!L56</f>
        <v>1</v>
      </c>
      <c r="B56" s="4">
        <f>Нормализация!M56</f>
        <v>3</v>
      </c>
      <c r="C56" s="4">
        <f>Нормализация!N56</f>
        <v>5</v>
      </c>
      <c r="D56" s="4">
        <f>Нормализация!O56</f>
        <v>7</v>
      </c>
      <c r="E56" s="4">
        <f>Нормализация!P56</f>
        <v>7</v>
      </c>
      <c r="F56" s="4" t="str">
        <f>'Исходные данные'!A57</f>
        <v>ts55</v>
      </c>
      <c r="G56" s="4">
        <f>'Исходные данные'!B57</f>
        <v>4</v>
      </c>
      <c r="H56" s="4" t="str">
        <f>'Исходные данные'!C57</f>
        <v>quarterly</v>
      </c>
      <c r="I56" s="4">
        <f>'Исходные данные'!D57</f>
        <v>13</v>
      </c>
      <c r="J56" s="4" t="str">
        <f>'Исходные данные'!I57</f>
        <v>ПАДЕНИЕ</v>
      </c>
    </row>
    <row r="57" spans="1:10" x14ac:dyDescent="0.2">
      <c r="A57" s="4">
        <f>Нормализация!L57</f>
        <v>1</v>
      </c>
      <c r="B57" s="4">
        <f>Нормализация!M57</f>
        <v>3</v>
      </c>
      <c r="C57" s="4">
        <f>Нормализация!N57</f>
        <v>5</v>
      </c>
      <c r="D57" s="4">
        <f>Нормализация!O57</f>
        <v>7</v>
      </c>
      <c r="E57" s="4">
        <f>Нормализация!P57</f>
        <v>7</v>
      </c>
      <c r="F57" s="4" t="str">
        <f>'Исходные данные'!A58</f>
        <v>ts56</v>
      </c>
      <c r="G57" s="4">
        <f>'Исходные данные'!B58</f>
        <v>4</v>
      </c>
      <c r="H57" s="4" t="str">
        <f>'Исходные данные'!C58</f>
        <v>quarterly</v>
      </c>
      <c r="I57" s="4">
        <f>'Исходные данные'!D58</f>
        <v>8</v>
      </c>
      <c r="J57" s="4" t="str">
        <f>'Исходные данные'!I58</f>
        <v>ХАОС</v>
      </c>
    </row>
    <row r="58" spans="1:10" x14ac:dyDescent="0.2">
      <c r="A58" s="4">
        <f>Нормализация!L58</f>
        <v>1</v>
      </c>
      <c r="B58" s="4">
        <f>Нормализация!M58</f>
        <v>3</v>
      </c>
      <c r="C58" s="4">
        <f>Нормализация!N58</f>
        <v>5</v>
      </c>
      <c r="D58" s="4">
        <f>Нормализация!O58</f>
        <v>7</v>
      </c>
      <c r="E58" s="4">
        <f>Нормализация!P58</f>
        <v>7</v>
      </c>
      <c r="F58" s="4" t="str">
        <f>'Исходные данные'!A59</f>
        <v>ts57</v>
      </c>
      <c r="G58" s="4">
        <f>'Исходные данные'!B59</f>
        <v>4</v>
      </c>
      <c r="H58" s="4" t="str">
        <f>'Исходные данные'!C59</f>
        <v>quarterly</v>
      </c>
      <c r="I58" s="4">
        <f>'Исходные данные'!D59</f>
        <v>8</v>
      </c>
      <c r="J58" s="4" t="str">
        <f>'Исходные данные'!I59</f>
        <v>РОСТ</v>
      </c>
    </row>
    <row r="59" spans="1:10" x14ac:dyDescent="0.2">
      <c r="A59" s="4">
        <f>Нормализация!L59</f>
        <v>1</v>
      </c>
      <c r="B59" s="4">
        <f>Нормализация!M59</f>
        <v>3</v>
      </c>
      <c r="C59" s="4">
        <f>Нормализация!N59</f>
        <v>5</v>
      </c>
      <c r="D59" s="4">
        <f>Нормализация!O59</f>
        <v>7</v>
      </c>
      <c r="E59" s="4">
        <f>Нормализация!P59</f>
        <v>7</v>
      </c>
      <c r="F59" s="4" t="str">
        <f>'Исходные данные'!A60</f>
        <v>ts58</v>
      </c>
      <c r="G59" s="4">
        <f>'Исходные данные'!B60</f>
        <v>4</v>
      </c>
      <c r="H59" s="4" t="str">
        <f>'Исходные данные'!C60</f>
        <v>quarterly</v>
      </c>
      <c r="I59" s="4">
        <f>'Исходные данные'!D60</f>
        <v>11</v>
      </c>
      <c r="J59" s="4" t="str">
        <f>'Исходные данные'!I60</f>
        <v>ХАОС</v>
      </c>
    </row>
    <row r="60" spans="1:10" x14ac:dyDescent="0.2">
      <c r="A60" s="4">
        <f>Нормализация!L60</f>
        <v>1</v>
      </c>
      <c r="B60" s="4">
        <f>Нормализация!M60</f>
        <v>3</v>
      </c>
      <c r="C60" s="4">
        <f>Нормализация!N60</f>
        <v>5</v>
      </c>
      <c r="D60" s="4">
        <f>Нормализация!O60</f>
        <v>7</v>
      </c>
      <c r="E60" s="4">
        <f>Нормализация!P60</f>
        <v>7</v>
      </c>
      <c r="F60" s="4" t="str">
        <f>'Исходные данные'!A61</f>
        <v>ts59</v>
      </c>
      <c r="G60" s="4">
        <f>'Исходные данные'!B61</f>
        <v>4</v>
      </c>
      <c r="H60" s="4" t="str">
        <f>'Исходные данные'!C61</f>
        <v>quarterly</v>
      </c>
      <c r="I60" s="4">
        <f>'Исходные данные'!D61</f>
        <v>11</v>
      </c>
      <c r="J60" s="4" t="str">
        <f>'Исходные данные'!I61</f>
        <v>РОСТ</v>
      </c>
    </row>
    <row r="61" spans="1:10" x14ac:dyDescent="0.2">
      <c r="A61" s="4">
        <f>Нормализация!L61</f>
        <v>1</v>
      </c>
      <c r="B61" s="4">
        <f>Нормализация!M61</f>
        <v>3</v>
      </c>
      <c r="C61" s="4">
        <f>Нормализация!N61</f>
        <v>5</v>
      </c>
      <c r="D61" s="4">
        <f>Нормализация!O61</f>
        <v>7</v>
      </c>
      <c r="E61" s="4">
        <f>Нормализация!P61</f>
        <v>7</v>
      </c>
      <c r="F61" s="4" t="str">
        <f>'Исходные данные'!A62</f>
        <v>ts60</v>
      </c>
      <c r="G61" s="4">
        <f>'Исходные данные'!B62</f>
        <v>4</v>
      </c>
      <c r="H61" s="4" t="str">
        <f>'Исходные данные'!C62</f>
        <v>quarterly</v>
      </c>
      <c r="I61" s="4">
        <f>'Исходные данные'!D62</f>
        <v>11</v>
      </c>
      <c r="J61" s="4" t="str">
        <f>'Исходные данные'!I62</f>
        <v>ХАОС</v>
      </c>
    </row>
    <row r="62" spans="1:10" x14ac:dyDescent="0.2">
      <c r="A62" s="4">
        <f>Нормализация!L62</f>
        <v>1</v>
      </c>
      <c r="B62" s="4">
        <f>Нормализация!M62</f>
        <v>3</v>
      </c>
      <c r="C62" s="4">
        <f>Нормализация!N62</f>
        <v>5</v>
      </c>
      <c r="D62" s="4">
        <f>Нормализация!O62</f>
        <v>7</v>
      </c>
      <c r="E62" s="4">
        <f>Нормализация!P62</f>
        <v>7</v>
      </c>
      <c r="F62" s="4" t="str">
        <f>'Исходные данные'!A63</f>
        <v>ts61</v>
      </c>
      <c r="G62" s="4">
        <f>'Исходные данные'!B63</f>
        <v>4</v>
      </c>
      <c r="H62" s="4" t="str">
        <f>'Исходные данные'!C63</f>
        <v>quarterly</v>
      </c>
      <c r="I62" s="4">
        <f>'Исходные данные'!D63</f>
        <v>11</v>
      </c>
      <c r="J62" s="4" t="str">
        <f>'Исходные данные'!I63</f>
        <v>ХАОС</v>
      </c>
    </row>
    <row r="63" spans="1:10" x14ac:dyDescent="0.2">
      <c r="A63" s="4">
        <f>Нормализация!L63</f>
        <v>1</v>
      </c>
      <c r="B63" s="4">
        <f>Нормализация!M63</f>
        <v>3</v>
      </c>
      <c r="C63" s="4">
        <f>Нормализация!N63</f>
        <v>5</v>
      </c>
      <c r="D63" s="4">
        <f>Нормализация!O63</f>
        <v>7</v>
      </c>
      <c r="E63" s="4">
        <f>Нормализация!P63</f>
        <v>7</v>
      </c>
      <c r="F63" s="4" t="str">
        <f>'Исходные данные'!A64</f>
        <v>ts62</v>
      </c>
      <c r="G63" s="4">
        <f>'Исходные данные'!B64</f>
        <v>4</v>
      </c>
      <c r="H63" s="4" t="str">
        <f>'Исходные данные'!C64</f>
        <v>quarterly</v>
      </c>
      <c r="I63" s="4">
        <f>'Исходные данные'!D64</f>
        <v>10</v>
      </c>
      <c r="J63" s="4" t="str">
        <f>'Исходные данные'!I64</f>
        <v>ХАОС</v>
      </c>
    </row>
    <row r="64" spans="1:10" x14ac:dyDescent="0.2">
      <c r="A64" s="4">
        <f>Нормализация!L64</f>
        <v>1</v>
      </c>
      <c r="B64" s="4">
        <f>Нормализация!M64</f>
        <v>3</v>
      </c>
      <c r="C64" s="4">
        <f>Нормализация!N64</f>
        <v>5</v>
      </c>
      <c r="D64" s="4">
        <f>Нормализация!O64</f>
        <v>7</v>
      </c>
      <c r="E64" s="4">
        <f>Нормализация!P64</f>
        <v>7</v>
      </c>
      <c r="F64" s="4" t="str">
        <f>'Исходные данные'!A65</f>
        <v>ts63</v>
      </c>
      <c r="G64" s="4">
        <f>'Исходные данные'!B65</f>
        <v>4</v>
      </c>
      <c r="H64" s="4" t="str">
        <f>'Исходные данные'!C65</f>
        <v>quarterly</v>
      </c>
      <c r="I64" s="4">
        <f>'Исходные данные'!D65</f>
        <v>11</v>
      </c>
      <c r="J64" s="4" t="str">
        <f>'Исходные данные'!I65</f>
        <v>ПАДЕНИЕ</v>
      </c>
    </row>
    <row r="65" spans="1:10" x14ac:dyDescent="0.2">
      <c r="A65" s="4">
        <f>Нормализация!L65</f>
        <v>1</v>
      </c>
      <c r="B65" s="4">
        <f>Нормализация!M65</f>
        <v>3</v>
      </c>
      <c r="C65" s="4">
        <f>Нормализация!N65</f>
        <v>5</v>
      </c>
      <c r="D65" s="4">
        <f>Нормализация!O65</f>
        <v>7</v>
      </c>
      <c r="E65" s="4">
        <f>Нормализация!P65</f>
        <v>7</v>
      </c>
      <c r="F65" s="4" t="str">
        <f>'Исходные данные'!A66</f>
        <v>ts64</v>
      </c>
      <c r="G65" s="4">
        <f>'Исходные данные'!B66</f>
        <v>4</v>
      </c>
      <c r="H65" s="4" t="str">
        <f>'Исходные данные'!C66</f>
        <v>quarterly</v>
      </c>
      <c r="I65" s="4">
        <f>'Исходные данные'!D66</f>
        <v>11</v>
      </c>
      <c r="J65" s="4" t="str">
        <f>'Исходные данные'!I66</f>
        <v>РОСТ</v>
      </c>
    </row>
    <row r="66" spans="1:10" x14ac:dyDescent="0.2">
      <c r="A66" s="4">
        <f>Нормализация!L66</f>
        <v>1</v>
      </c>
      <c r="B66" s="4">
        <f>Нормализация!M66</f>
        <v>3</v>
      </c>
      <c r="C66" s="4">
        <f>Нормализация!N66</f>
        <v>5</v>
      </c>
      <c r="D66" s="4">
        <f>Нормализация!O66</f>
        <v>7</v>
      </c>
      <c r="E66" s="4">
        <f>Нормализация!P66</f>
        <v>7</v>
      </c>
      <c r="F66" s="4" t="str">
        <f>'Исходные данные'!A67</f>
        <v>ts65</v>
      </c>
      <c r="G66" s="4">
        <f>'Исходные данные'!B67</f>
        <v>4</v>
      </c>
      <c r="H66" s="4" t="str">
        <f>'Исходные данные'!C67</f>
        <v>quarterly</v>
      </c>
      <c r="I66" s="4">
        <f>'Исходные данные'!D67</f>
        <v>11</v>
      </c>
      <c r="J66" s="4" t="str">
        <f>'Исходные данные'!I67</f>
        <v>ПАДЕНИЕ</v>
      </c>
    </row>
    <row r="67" spans="1:10" x14ac:dyDescent="0.2">
      <c r="A67" s="4">
        <f>Нормализация!L67</f>
        <v>1</v>
      </c>
      <c r="B67" s="4">
        <f>Нормализация!M67</f>
        <v>3</v>
      </c>
      <c r="C67" s="4">
        <f>Нормализация!N67</f>
        <v>5</v>
      </c>
      <c r="D67" s="4">
        <f>Нормализация!O67</f>
        <v>7</v>
      </c>
      <c r="E67" s="4">
        <f>Нормализация!P67</f>
        <v>7</v>
      </c>
      <c r="F67" s="4" t="str">
        <f>'Исходные данные'!A68</f>
        <v>ts66</v>
      </c>
      <c r="G67" s="4">
        <f>'Исходные данные'!B68</f>
        <v>4</v>
      </c>
      <c r="H67" s="4" t="str">
        <f>'Исходные данные'!C68</f>
        <v>quarterly</v>
      </c>
      <c r="I67" s="4">
        <f>'Исходные данные'!D68</f>
        <v>11</v>
      </c>
      <c r="J67" s="4" t="str">
        <f>'Исходные данные'!I68</f>
        <v>РОСТ</v>
      </c>
    </row>
    <row r="68" spans="1:10" x14ac:dyDescent="0.2">
      <c r="A68" s="4">
        <f>Нормализация!L68</f>
        <v>1</v>
      </c>
      <c r="B68" s="4">
        <f>Нормализация!M68</f>
        <v>3</v>
      </c>
      <c r="C68" s="4">
        <f>Нормализация!N68</f>
        <v>5</v>
      </c>
      <c r="D68" s="4">
        <f>Нормализация!O68</f>
        <v>7</v>
      </c>
      <c r="E68" s="4">
        <f>Нормализация!P68</f>
        <v>7</v>
      </c>
      <c r="F68" s="4" t="str">
        <f>'Исходные данные'!A69</f>
        <v>ts67</v>
      </c>
      <c r="G68" s="4">
        <f>'Исходные данные'!B69</f>
        <v>4</v>
      </c>
      <c r="H68" s="4" t="str">
        <f>'Исходные данные'!C69</f>
        <v>quarterly</v>
      </c>
      <c r="I68" s="4">
        <f>'Исходные данные'!D69</f>
        <v>11</v>
      </c>
      <c r="J68" s="4" t="str">
        <f>'Исходные данные'!I69</f>
        <v>РОСТ</v>
      </c>
    </row>
    <row r="69" spans="1:10" x14ac:dyDescent="0.2">
      <c r="A69" s="4">
        <f>Нормализация!L69</f>
        <v>1</v>
      </c>
      <c r="B69" s="4">
        <f>Нормализация!M69</f>
        <v>3</v>
      </c>
      <c r="C69" s="4">
        <f>Нормализация!N69</f>
        <v>5</v>
      </c>
      <c r="D69" s="4">
        <f>Нормализация!O69</f>
        <v>7</v>
      </c>
      <c r="E69" s="4">
        <f>Нормализация!P69</f>
        <v>7</v>
      </c>
      <c r="F69" s="4" t="str">
        <f>'Исходные данные'!A70</f>
        <v>ts68</v>
      </c>
      <c r="G69" s="4">
        <f>'Исходные данные'!B70</f>
        <v>4</v>
      </c>
      <c r="H69" s="4" t="str">
        <f>'Исходные данные'!C70</f>
        <v>quarterly</v>
      </c>
      <c r="I69" s="4">
        <f>'Исходные данные'!D70</f>
        <v>11</v>
      </c>
      <c r="J69" s="4" t="str">
        <f>'Исходные данные'!I70</f>
        <v>РОСТ</v>
      </c>
    </row>
    <row r="70" spans="1:10" x14ac:dyDescent="0.2">
      <c r="A70" s="4">
        <f>Нормализация!L70</f>
        <v>1</v>
      </c>
      <c r="B70" s="4">
        <f>Нормализация!M70</f>
        <v>3</v>
      </c>
      <c r="C70" s="4">
        <f>Нормализация!N70</f>
        <v>5</v>
      </c>
      <c r="D70" s="4">
        <f>Нормализация!O70</f>
        <v>7</v>
      </c>
      <c r="E70" s="4">
        <f>Нормализация!P70</f>
        <v>7</v>
      </c>
      <c r="F70" s="4" t="str">
        <f>'Исходные данные'!A71</f>
        <v>ts69</v>
      </c>
      <c r="G70" s="4">
        <f>'Исходные данные'!B71</f>
        <v>4</v>
      </c>
      <c r="H70" s="4" t="str">
        <f>'Исходные данные'!C71</f>
        <v>quarterly</v>
      </c>
      <c r="I70" s="4">
        <f>'Исходные данные'!D71</f>
        <v>11</v>
      </c>
      <c r="J70" s="4" t="str">
        <f>'Исходные данные'!I71</f>
        <v>ПАДЕНИЕ</v>
      </c>
    </row>
    <row r="71" spans="1:10" x14ac:dyDescent="0.2">
      <c r="A71" s="4">
        <f>Нормализация!L71</f>
        <v>1</v>
      </c>
      <c r="B71" s="4">
        <f>Нормализация!M71</f>
        <v>3</v>
      </c>
      <c r="C71" s="4">
        <f>Нормализация!N71</f>
        <v>5</v>
      </c>
      <c r="D71" s="4">
        <f>Нормализация!O71</f>
        <v>7</v>
      </c>
      <c r="E71" s="4">
        <f>Нормализация!P71</f>
        <v>7</v>
      </c>
      <c r="F71" s="4" t="str">
        <f>'Исходные данные'!A72</f>
        <v>ts70</v>
      </c>
      <c r="G71" s="4">
        <f>'Исходные данные'!B72</f>
        <v>4</v>
      </c>
      <c r="H71" s="4" t="str">
        <f>'Исходные данные'!C72</f>
        <v>quarterly</v>
      </c>
      <c r="I71" s="4">
        <f>'Исходные данные'!D72</f>
        <v>11</v>
      </c>
      <c r="J71" s="4" t="str">
        <f>'Исходные данные'!I72</f>
        <v>РОСТ</v>
      </c>
    </row>
    <row r="72" spans="1:10" x14ac:dyDescent="0.2">
      <c r="A72" s="4">
        <f>Нормализация!L72</f>
        <v>1</v>
      </c>
      <c r="B72" s="4">
        <f>Нормализация!M72</f>
        <v>3</v>
      </c>
      <c r="C72" s="4">
        <f>Нормализация!N72</f>
        <v>5</v>
      </c>
      <c r="D72" s="4">
        <f>Нормализация!O72</f>
        <v>7</v>
      </c>
      <c r="E72" s="4">
        <f>Нормализация!P72</f>
        <v>7</v>
      </c>
      <c r="F72" s="4" t="str">
        <f>'Исходные данные'!A73</f>
        <v>ts71</v>
      </c>
      <c r="G72" s="4">
        <f>'Исходные данные'!B73</f>
        <v>4</v>
      </c>
      <c r="H72" s="4" t="str">
        <f>'Исходные данные'!C73</f>
        <v>quarterly</v>
      </c>
      <c r="I72" s="4">
        <f>'Исходные данные'!D73</f>
        <v>11</v>
      </c>
      <c r="J72" s="4" t="str">
        <f>'Исходные данные'!I73</f>
        <v>ХАОС</v>
      </c>
    </row>
    <row r="73" spans="1:10" x14ac:dyDescent="0.2">
      <c r="A73" s="4">
        <f>Нормализация!L73</f>
        <v>1</v>
      </c>
      <c r="B73" s="4">
        <f>Нормализация!M73</f>
        <v>3</v>
      </c>
      <c r="C73" s="4">
        <f>Нормализация!N73</f>
        <v>5</v>
      </c>
      <c r="D73" s="4">
        <f>Нормализация!O73</f>
        <v>7</v>
      </c>
      <c r="E73" s="4">
        <f>Нормализация!P73</f>
        <v>7</v>
      </c>
      <c r="F73" s="4" t="str">
        <f>'Исходные данные'!A74</f>
        <v>ts72</v>
      </c>
      <c r="G73" s="4">
        <f>'Исходные данные'!B74</f>
        <v>4</v>
      </c>
      <c r="H73" s="4" t="str">
        <f>'Исходные данные'!C74</f>
        <v>quarterly</v>
      </c>
      <c r="I73" s="4">
        <f>'Исходные данные'!D74</f>
        <v>11</v>
      </c>
      <c r="J73" s="4" t="str">
        <f>'Исходные данные'!I74</f>
        <v>РОСТ</v>
      </c>
    </row>
    <row r="74" spans="1:10" x14ac:dyDescent="0.2">
      <c r="A74" s="4">
        <f>Нормализация!L74</f>
        <v>1</v>
      </c>
      <c r="B74" s="4">
        <f>Нормализация!M74</f>
        <v>3</v>
      </c>
      <c r="C74" s="4">
        <f>Нормализация!N74</f>
        <v>5</v>
      </c>
      <c r="D74" s="4">
        <f>Нормализация!O74</f>
        <v>7</v>
      </c>
      <c r="E74" s="4">
        <f>Нормализация!P74</f>
        <v>7</v>
      </c>
      <c r="F74" s="4" t="str">
        <f>'Исходные данные'!A75</f>
        <v>ts73</v>
      </c>
      <c r="G74" s="4">
        <f>'Исходные данные'!B75</f>
        <v>4</v>
      </c>
      <c r="H74" s="4" t="str">
        <f>'Исходные данные'!C75</f>
        <v>quarterly</v>
      </c>
      <c r="I74" s="4">
        <f>'Исходные данные'!D75</f>
        <v>21</v>
      </c>
      <c r="J74" s="4" t="str">
        <f>'Исходные данные'!I75</f>
        <v>КОЛЕБАНИЕ</v>
      </c>
    </row>
    <row r="75" spans="1:10" x14ac:dyDescent="0.2">
      <c r="A75" s="4">
        <f>Нормализация!L75</f>
        <v>1</v>
      </c>
      <c r="B75" s="4">
        <f>Нормализация!M75</f>
        <v>3</v>
      </c>
      <c r="C75" s="4">
        <f>Нормализация!N75</f>
        <v>5</v>
      </c>
      <c r="D75" s="4">
        <f>Нормализация!O75</f>
        <v>7</v>
      </c>
      <c r="E75" s="4">
        <f>Нормализация!P75</f>
        <v>7</v>
      </c>
      <c r="F75" s="4" t="str">
        <f>'Исходные данные'!A76</f>
        <v>ts74</v>
      </c>
      <c r="G75" s="4">
        <f>'Исходные данные'!B76</f>
        <v>4</v>
      </c>
      <c r="H75" s="4" t="str">
        <f>'Исходные данные'!C76</f>
        <v>quarterly</v>
      </c>
      <c r="I75" s="4">
        <f>'Исходные данные'!D76</f>
        <v>14</v>
      </c>
      <c r="J75" s="4" t="str">
        <f>'Исходные данные'!I76</f>
        <v>КОЛЕБАНИЕ</v>
      </c>
    </row>
    <row r="76" spans="1:10" x14ac:dyDescent="0.2">
      <c r="A76" s="4">
        <f>Нормализация!L76</f>
        <v>1</v>
      </c>
      <c r="B76" s="4">
        <f>Нормализация!M76</f>
        <v>3</v>
      </c>
      <c r="C76" s="4">
        <f>Нормализация!N76</f>
        <v>5</v>
      </c>
      <c r="D76" s="4">
        <f>Нормализация!O76</f>
        <v>7</v>
      </c>
      <c r="E76" s="4">
        <f>Нормализация!P76</f>
        <v>9</v>
      </c>
      <c r="F76" s="4" t="str">
        <f>'Исходные данные'!A77</f>
        <v>ts75</v>
      </c>
      <c r="G76" s="4">
        <f>'Исходные данные'!B77</f>
        <v>12</v>
      </c>
      <c r="H76" s="4" t="str">
        <f>'Исходные данные'!C77</f>
        <v>monthly</v>
      </c>
      <c r="I76" s="4">
        <f>'Исходные данные'!D77</f>
        <v>105</v>
      </c>
      <c r="J76" s="4" t="str">
        <f>'Исходные данные'!I77</f>
        <v>РОСТ</v>
      </c>
    </row>
    <row r="77" spans="1:10" x14ac:dyDescent="0.2">
      <c r="A77" s="4">
        <f>Нормализация!L77</f>
        <v>1</v>
      </c>
      <c r="B77" s="4">
        <f>Нормализация!M77</f>
        <v>3</v>
      </c>
      <c r="C77" s="4">
        <f>Нормализация!N77</f>
        <v>5</v>
      </c>
      <c r="D77" s="4">
        <f>Нормализация!O77</f>
        <v>7</v>
      </c>
      <c r="E77" s="4">
        <f>Нормализация!P77</f>
        <v>9</v>
      </c>
      <c r="F77" s="4" t="str">
        <f>'Исходные данные'!A78</f>
        <v>ts76</v>
      </c>
      <c r="G77" s="4">
        <f>'Исходные данные'!B78</f>
        <v>12</v>
      </c>
      <c r="H77" s="4" t="str">
        <f>'Исходные данные'!C78</f>
        <v>monthly</v>
      </c>
      <c r="I77" s="4">
        <f>'Исходные данные'!D78</f>
        <v>105</v>
      </c>
      <c r="J77" s="4" t="str">
        <f>'Исходные данные'!I78</f>
        <v>ХАОС</v>
      </c>
    </row>
    <row r="78" spans="1:10" x14ac:dyDescent="0.2">
      <c r="A78" s="4">
        <f>Нормализация!L78</f>
        <v>1</v>
      </c>
      <c r="B78" s="4">
        <f>Нормализация!M78</f>
        <v>3</v>
      </c>
      <c r="C78" s="4">
        <f>Нормализация!N78</f>
        <v>5</v>
      </c>
      <c r="D78" s="4">
        <f>Нормализация!O78</f>
        <v>7</v>
      </c>
      <c r="E78" s="4">
        <f>Нормализация!P78</f>
        <v>9</v>
      </c>
      <c r="F78" s="4" t="str">
        <f>'Исходные данные'!A79</f>
        <v>ts77</v>
      </c>
      <c r="G78" s="4">
        <f>'Исходные данные'!B79</f>
        <v>12</v>
      </c>
      <c r="H78" s="4" t="str">
        <f>'Исходные данные'!C79</f>
        <v>monthly</v>
      </c>
      <c r="I78" s="4">
        <f>'Исходные данные'!D79</f>
        <v>105</v>
      </c>
      <c r="J78" s="4" t="str">
        <f>'Исходные данные'!I79</f>
        <v>РОСТ</v>
      </c>
    </row>
    <row r="79" spans="1:10" x14ac:dyDescent="0.2">
      <c r="A79" s="4">
        <f>Нормализация!L79</f>
        <v>1</v>
      </c>
      <c r="B79" s="4">
        <f>Нормализация!M79</f>
        <v>3</v>
      </c>
      <c r="C79" s="4">
        <f>Нормализация!N79</f>
        <v>5</v>
      </c>
      <c r="D79" s="4">
        <f>Нормализация!O79</f>
        <v>7</v>
      </c>
      <c r="E79" s="4">
        <f>Нормализация!P79</f>
        <v>9</v>
      </c>
      <c r="F79" s="4" t="str">
        <f>'Исходные данные'!A80</f>
        <v>ts78</v>
      </c>
      <c r="G79" s="4">
        <f>'Исходные данные'!B80</f>
        <v>12</v>
      </c>
      <c r="H79" s="4" t="str">
        <f>'Исходные данные'!C80</f>
        <v>monthly</v>
      </c>
      <c r="I79" s="4">
        <f>'Исходные данные'!D80</f>
        <v>105</v>
      </c>
      <c r="J79" s="4" t="str">
        <f>'Исходные данные'!I80</f>
        <v>ХАОС</v>
      </c>
    </row>
    <row r="80" spans="1:10" x14ac:dyDescent="0.2">
      <c r="A80" s="4">
        <f>Нормализация!L80</f>
        <v>1</v>
      </c>
      <c r="B80" s="4">
        <f>Нормализация!M80</f>
        <v>3</v>
      </c>
      <c r="C80" s="4">
        <f>Нормализация!N80</f>
        <v>5</v>
      </c>
      <c r="D80" s="4">
        <f>Нормализация!O80</f>
        <v>7</v>
      </c>
      <c r="E80" s="4">
        <f>Нормализация!P80</f>
        <v>9</v>
      </c>
      <c r="F80" s="4" t="str">
        <f>'Исходные данные'!A81</f>
        <v>ts79</v>
      </c>
      <c r="G80" s="4">
        <f>'Исходные данные'!B81</f>
        <v>12</v>
      </c>
      <c r="H80" s="4" t="str">
        <f>'Исходные данные'!C81</f>
        <v>monthly</v>
      </c>
      <c r="I80" s="4">
        <f>'Исходные данные'!D81</f>
        <v>105</v>
      </c>
      <c r="J80" s="4" t="str">
        <f>'Исходные данные'!I81</f>
        <v>РОСТ</v>
      </c>
    </row>
    <row r="81" spans="1:10" x14ac:dyDescent="0.2">
      <c r="A81" s="4">
        <f>Нормализация!L81</f>
        <v>1</v>
      </c>
      <c r="B81" s="4">
        <f>Нормализация!M81</f>
        <v>3</v>
      </c>
      <c r="C81" s="4">
        <f>Нормализация!N81</f>
        <v>5</v>
      </c>
      <c r="D81" s="4">
        <f>Нормализация!O81</f>
        <v>7</v>
      </c>
      <c r="E81" s="4">
        <f>Нормализация!P81</f>
        <v>9</v>
      </c>
      <c r="F81" s="4" t="str">
        <f>'Исходные данные'!A82</f>
        <v>ts80</v>
      </c>
      <c r="G81" s="4">
        <f>'Исходные данные'!B82</f>
        <v>12</v>
      </c>
      <c r="H81" s="4" t="str">
        <f>'Исходные данные'!C82</f>
        <v>monthly</v>
      </c>
      <c r="I81" s="4">
        <f>'Исходные данные'!D82</f>
        <v>105</v>
      </c>
      <c r="J81" s="4" t="str">
        <f>'Исходные данные'!I82</f>
        <v>ПАДЕНИЕ</v>
      </c>
    </row>
    <row r="82" spans="1:10" x14ac:dyDescent="0.2">
      <c r="A82" s="4">
        <f>Нормализация!L82</f>
        <v>1</v>
      </c>
      <c r="B82" s="4">
        <f>Нормализация!M82</f>
        <v>3</v>
      </c>
      <c r="C82" s="4">
        <f>Нормализация!N82</f>
        <v>5</v>
      </c>
      <c r="D82" s="4">
        <f>Нормализация!O82</f>
        <v>7</v>
      </c>
      <c r="E82" s="4">
        <f>Нормализация!P82</f>
        <v>9</v>
      </c>
      <c r="F82" s="4" t="str">
        <f>'Исходные данные'!A83</f>
        <v>ts81</v>
      </c>
      <c r="G82" s="4">
        <f>'Исходные данные'!B83</f>
        <v>12</v>
      </c>
      <c r="H82" s="4" t="str">
        <f>'Исходные данные'!C83</f>
        <v>monthly</v>
      </c>
      <c r="I82" s="4">
        <f>'Исходные данные'!D83</f>
        <v>105</v>
      </c>
      <c r="J82" s="4" t="str">
        <f>'Исходные данные'!I83</f>
        <v>ХАОС</v>
      </c>
    </row>
    <row r="83" spans="1:10" x14ac:dyDescent="0.2">
      <c r="A83" s="4">
        <f>Нормализация!L83</f>
        <v>1</v>
      </c>
      <c r="B83" s="4">
        <f>Нормализация!M83</f>
        <v>3</v>
      </c>
      <c r="C83" s="4">
        <f>Нормализация!N83</f>
        <v>5</v>
      </c>
      <c r="D83" s="4">
        <f>Нормализация!O83</f>
        <v>7</v>
      </c>
      <c r="E83" s="4">
        <f>Нормализация!P83</f>
        <v>9</v>
      </c>
      <c r="F83" s="4" t="str">
        <f>'Исходные данные'!A84</f>
        <v>ts82</v>
      </c>
      <c r="G83" s="4">
        <f>'Исходные данные'!B84</f>
        <v>12</v>
      </c>
      <c r="H83" s="4" t="str">
        <f>'Исходные данные'!C84</f>
        <v>monthly</v>
      </c>
      <c r="I83" s="4">
        <f>'Исходные данные'!D84</f>
        <v>105</v>
      </c>
      <c r="J83" s="4" t="str">
        <f>'Исходные данные'!I84</f>
        <v>КОЛЕБАНИЕ</v>
      </c>
    </row>
    <row r="84" spans="1:10" x14ac:dyDescent="0.2">
      <c r="A84" s="4">
        <f>Нормализация!L84</f>
        <v>1</v>
      </c>
      <c r="B84" s="4">
        <f>Нормализация!M84</f>
        <v>3</v>
      </c>
      <c r="C84" s="4">
        <f>Нормализация!N84</f>
        <v>6</v>
      </c>
      <c r="D84" s="4">
        <f>Нормализация!O84</f>
        <v>8</v>
      </c>
      <c r="E84" s="4">
        <f>Нормализация!P84</f>
        <v>5</v>
      </c>
      <c r="F84" s="4" t="str">
        <f>'Исходные данные'!A85</f>
        <v>ts83</v>
      </c>
      <c r="G84" s="4">
        <f>'Исходные данные'!B85</f>
        <v>18</v>
      </c>
      <c r="H84" s="4" t="str">
        <f>'Исходные данные'!C85</f>
        <v>monthly</v>
      </c>
      <c r="I84" s="4">
        <f>'Исходные данные'!D85</f>
        <v>99</v>
      </c>
      <c r="J84" s="4" t="str">
        <f>'Исходные данные'!I85</f>
        <v>РОСТ</v>
      </c>
    </row>
    <row r="85" spans="1:10" x14ac:dyDescent="0.2">
      <c r="A85" s="4">
        <f>Нормализация!L85</f>
        <v>1</v>
      </c>
      <c r="B85" s="4">
        <f>Нормализация!M85</f>
        <v>3</v>
      </c>
      <c r="C85" s="4">
        <f>Нормализация!N85</f>
        <v>5</v>
      </c>
      <c r="D85" s="4">
        <f>Нормализация!O85</f>
        <v>7</v>
      </c>
      <c r="E85" s="4">
        <f>Нормализация!P85</f>
        <v>9</v>
      </c>
      <c r="F85" s="4" t="str">
        <f>'Исходные данные'!A86</f>
        <v>ts84</v>
      </c>
      <c r="G85" s="4">
        <f>'Исходные данные'!B86</f>
        <v>12</v>
      </c>
      <c r="H85" s="4" t="str">
        <f>'Исходные данные'!C86</f>
        <v>monthly</v>
      </c>
      <c r="I85" s="4">
        <f>'Исходные данные'!D86</f>
        <v>105</v>
      </c>
      <c r="J85" s="4" t="str">
        <f>'Исходные данные'!I86</f>
        <v>РОСТ</v>
      </c>
    </row>
    <row r="86" spans="1:10" x14ac:dyDescent="0.2">
      <c r="A86" s="4">
        <f>Нормализация!L86</f>
        <v>1</v>
      </c>
      <c r="B86" s="4">
        <f>Нормализация!M86</f>
        <v>3</v>
      </c>
      <c r="C86" s="4">
        <f>Нормализация!N86</f>
        <v>5</v>
      </c>
      <c r="D86" s="4">
        <f>Нормализация!O86</f>
        <v>7</v>
      </c>
      <c r="E86" s="4">
        <f>Нормализация!P86</f>
        <v>9</v>
      </c>
      <c r="F86" s="4" t="str">
        <f>'Исходные данные'!A87</f>
        <v>ts85</v>
      </c>
      <c r="G86" s="4">
        <f>'Исходные данные'!B87</f>
        <v>12</v>
      </c>
      <c r="H86" s="4" t="str">
        <f>'Исходные данные'!C87</f>
        <v>monthly</v>
      </c>
      <c r="I86" s="4">
        <f>'Исходные данные'!D87</f>
        <v>105</v>
      </c>
      <c r="J86" s="4" t="str">
        <f>'Исходные данные'!I87</f>
        <v>РОСТ</v>
      </c>
    </row>
    <row r="87" spans="1:10" x14ac:dyDescent="0.2">
      <c r="A87" s="4">
        <f>Нормализация!L87</f>
        <v>1</v>
      </c>
      <c r="B87" s="4">
        <f>Нормализация!M87</f>
        <v>3</v>
      </c>
      <c r="C87" s="4">
        <f>Нормализация!N87</f>
        <v>5</v>
      </c>
      <c r="D87" s="4">
        <f>Нормализация!O87</f>
        <v>7</v>
      </c>
      <c r="E87" s="4">
        <f>Нормализация!P87</f>
        <v>7</v>
      </c>
      <c r="F87" s="4" t="str">
        <f>'Исходные данные'!A88</f>
        <v>ts86</v>
      </c>
      <c r="G87" s="4">
        <f>'Исходные данные'!B88</f>
        <v>4</v>
      </c>
      <c r="H87" s="4" t="str">
        <f>'Исходные данные'!C88</f>
        <v>quarterly</v>
      </c>
      <c r="I87" s="4">
        <f>'Исходные данные'!D88</f>
        <v>57</v>
      </c>
      <c r="J87" s="4" t="str">
        <f>'Исходные данные'!I88</f>
        <v>ХАОС</v>
      </c>
    </row>
    <row r="88" spans="1:10" x14ac:dyDescent="0.2">
      <c r="A88" s="4">
        <f>Нормализация!L88</f>
        <v>1</v>
      </c>
      <c r="B88" s="4">
        <f>Нормализация!M88</f>
        <v>3</v>
      </c>
      <c r="C88" s="4">
        <f>Нормализация!N88</f>
        <v>5</v>
      </c>
      <c r="D88" s="4">
        <f>Нормализация!O88</f>
        <v>7</v>
      </c>
      <c r="E88" s="4">
        <f>Нормализация!P88</f>
        <v>9</v>
      </c>
      <c r="F88" s="4" t="str">
        <f>'Исходные данные'!A89</f>
        <v>ts87</v>
      </c>
      <c r="G88" s="4">
        <f>'Исходные данные'!B89</f>
        <v>12</v>
      </c>
      <c r="H88" s="4" t="str">
        <f>'Исходные данные'!C89</f>
        <v>quarterly</v>
      </c>
      <c r="I88" s="4">
        <f>'Исходные данные'!D89</f>
        <v>206</v>
      </c>
      <c r="J88" s="4" t="str">
        <f>'Исходные данные'!I89</f>
        <v>РОСТ</v>
      </c>
    </row>
    <row r="89" spans="1:10" x14ac:dyDescent="0.2">
      <c r="A89" s="4">
        <f>Нормализация!L89</f>
        <v>1</v>
      </c>
      <c r="B89" s="4">
        <f>Нормализация!M89</f>
        <v>3</v>
      </c>
      <c r="C89" s="4">
        <f>Нормализация!N89</f>
        <v>5</v>
      </c>
      <c r="D89" s="4">
        <f>Нормализация!O89</f>
        <v>7</v>
      </c>
      <c r="E89" s="4">
        <f>Нормализация!P89</f>
        <v>7</v>
      </c>
      <c r="F89" s="4" t="str">
        <f>'Исходные данные'!A90</f>
        <v>ts88</v>
      </c>
      <c r="G89" s="4">
        <f>'Исходные данные'!B90</f>
        <v>4</v>
      </c>
      <c r="H89" s="4" t="str">
        <f>'Исходные данные'!C90</f>
        <v>yearly</v>
      </c>
      <c r="I89" s="4">
        <f>'Исходные данные'!D90</f>
        <v>18</v>
      </c>
      <c r="J89" s="4" t="str">
        <f>'Исходные данные'!I90</f>
        <v>ПАДЕНИЕ</v>
      </c>
    </row>
    <row r="90" spans="1:10" x14ac:dyDescent="0.2">
      <c r="A90" s="4">
        <f>Нормализация!L90</f>
        <v>1</v>
      </c>
      <c r="B90" s="4">
        <f>Нормализация!M90</f>
        <v>3</v>
      </c>
      <c r="C90" s="4">
        <f>Нормализация!N90</f>
        <v>5</v>
      </c>
      <c r="D90" s="4">
        <f>Нормализация!O90</f>
        <v>7</v>
      </c>
      <c r="E90" s="4">
        <f>Нормализация!P90</f>
        <v>12</v>
      </c>
      <c r="F90" s="4" t="str">
        <f>'Исходные данные'!A91</f>
        <v>ts89</v>
      </c>
      <c r="G90" s="4">
        <f>'Исходные данные'!B91</f>
        <v>6</v>
      </c>
      <c r="H90" s="4" t="str">
        <f>'Исходные данные'!C91</f>
        <v>yearly</v>
      </c>
      <c r="I90" s="4">
        <f>'Исходные данные'!D91</f>
        <v>44</v>
      </c>
      <c r="J90" s="4" t="str">
        <f>'Исходные данные'!I91</f>
        <v>РОСТ</v>
      </c>
    </row>
    <row r="91" spans="1:10" x14ac:dyDescent="0.2">
      <c r="A91" s="4">
        <f>Нормализация!L91</f>
        <v>1</v>
      </c>
      <c r="B91" s="4">
        <f>Нормализация!M91</f>
        <v>3</v>
      </c>
      <c r="C91" s="4">
        <f>Нормализация!N91</f>
        <v>5</v>
      </c>
      <c r="D91" s="4">
        <f>Нормализация!O91</f>
        <v>7</v>
      </c>
      <c r="E91" s="4">
        <f>Нормализация!P91</f>
        <v>12</v>
      </c>
      <c r="F91" s="4" t="str">
        <f>'Исходные данные'!A92</f>
        <v>ts90</v>
      </c>
      <c r="G91" s="4">
        <f>'Исходные данные'!B92</f>
        <v>6</v>
      </c>
      <c r="H91" s="4" t="str">
        <f>'Исходные данные'!C92</f>
        <v>yearly</v>
      </c>
      <c r="I91" s="4">
        <f>'Исходные данные'!D92</f>
        <v>48</v>
      </c>
      <c r="J91" s="4" t="str">
        <f>'Исходные данные'!I92</f>
        <v>РОСТ</v>
      </c>
    </row>
    <row r="92" spans="1:10" x14ac:dyDescent="0.2">
      <c r="A92" s="4">
        <f>Нормализация!L92</f>
        <v>1</v>
      </c>
      <c r="B92" s="4">
        <f>Нормализация!M92</f>
        <v>3</v>
      </c>
      <c r="C92" s="4">
        <f>Нормализация!N92</f>
        <v>5</v>
      </c>
      <c r="D92" s="4">
        <f>Нормализация!O92</f>
        <v>7</v>
      </c>
      <c r="E92" s="4">
        <f>Нормализация!P92</f>
        <v>6</v>
      </c>
      <c r="F92" s="4" t="str">
        <f>'Исходные данные'!A93</f>
        <v>ts91</v>
      </c>
      <c r="G92" s="4">
        <f>'Исходные данные'!B93</f>
        <v>4</v>
      </c>
      <c r="H92" s="4" t="str">
        <f>'Исходные данные'!C93</f>
        <v>yearly</v>
      </c>
      <c r="I92" s="4">
        <f>'Исходные данные'!D93</f>
        <v>13</v>
      </c>
      <c r="J92" s="4" t="str">
        <f>'Исходные данные'!I93</f>
        <v>РОСТ</v>
      </c>
    </row>
    <row r="93" spans="1:10" x14ac:dyDescent="0.2">
      <c r="F93" s="4"/>
    </row>
    <row r="94" spans="1:10" x14ac:dyDescent="0.2">
      <c r="F94" s="4"/>
    </row>
    <row r="95" spans="1:10" x14ac:dyDescent="0.2">
      <c r="F95" s="4"/>
    </row>
    <row r="96" spans="1:10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</sheetData>
  <conditionalFormatting sqref="A2:A1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{52F06094-97DC-468E-8D43-199968493485}</x14:id>
        </ext>
      </extLst>
    </cfRule>
  </conditionalFormatting>
  <conditionalFormatting sqref="B2:B18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{22B93839-AD69-41C0-825D-84F2B74506E6}</x14:id>
        </ext>
      </extLst>
    </cfRule>
  </conditionalFormatting>
  <conditionalFormatting sqref="C2:C18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{3F5FFC58-252C-42D7-B545-8F780EFCD9D6}</x14:id>
        </ext>
      </extLst>
    </cfRule>
  </conditionalFormatting>
  <conditionalFormatting sqref="D2:D18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{D0D6A04D-E1B7-44D5-BAC3-FE62CE385592}</x14:id>
        </ext>
      </extLst>
    </cfRule>
  </conditionalFormatting>
  <conditionalFormatting sqref="E2:E13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{4AF6F660-5240-41E2-87C9-E773A145A5E3}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06094-97DC-468E-8D43-1999684934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A2:A139</xm:sqref>
        </x14:conditionalFormatting>
        <x14:conditionalFormatting xmlns:xm="http://schemas.microsoft.com/office/excel/2006/main">
          <x14:cfRule type="dataBar" id="{22B93839-AD69-41C0-825D-84F2B7450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B2:B185</xm:sqref>
        </x14:conditionalFormatting>
        <x14:conditionalFormatting xmlns:xm="http://schemas.microsoft.com/office/excel/2006/main">
          <x14:cfRule type="dataBar" id="{3F5FFC58-252C-42D7-B545-8F780EFCD9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C2:C185</xm:sqref>
        </x14:conditionalFormatting>
        <x14:conditionalFormatting xmlns:xm="http://schemas.microsoft.com/office/excel/2006/main">
          <x14:cfRule type="dataBar" id="{D0D6A04D-E1B7-44D5-BAC3-FE62CE3855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D2:D185</xm:sqref>
        </x14:conditionalFormatting>
        <x14:conditionalFormatting xmlns:xm="http://schemas.microsoft.com/office/excel/2006/main">
          <x14:cfRule type="dataBar" id="{4AF6F660-5240-41E2-87C9-E773A145A5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 5 4 . 1 9 2 3 1 4 1 1 9 0 7 7 8 7 1 < / L a t i t u d e > < L o n g i t u d e > 4 9 . 2 0 0 1 8 1 0 1 1 6 8 6 9 4 4 < / L o n g i t u d e > < R o t a t i o n > 0 < / R o t a t i o n > < P i v o t A n g l e > 0 < / P i v o t A n g l e > < D i s t a n c e > 0 . 1 7 3 6 4 2 9 0 7 0 0 9 6 5 6 7 9 < / D i s t a n c e > < / C a m e r a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 G u i d = " 7 3 a 4 b 3 1 e - 0 4 8 3 - 4 9 2 6 - b c c c - 2 c 1 a 7 7 0 3 9 f 2 b "   R e v = " 1 3 "   R e v G u i d = " f f 3 f 8 4 4 4 - 1 9 3 0 - 4 6 e d - 8 e b b - 7 7 a f e 2 d f f d 2 1 "   V i s i b l e = " t r u e "   I n s t O n l y = " f a l s e "   G e o D a t a G u i d = " 5 2 8 8 f 2 c 2 - 2 0 0 7 - 4 9 c 3 - a 0 9 3 - 6 0 1 f e 3 0 8 f f e 9 " & g t ; & l t ; G e o V i s 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 N u l l s = " f a l s e "   Z e r o s = " t r u e "   N e g a t i v e s = " t r u e "   V i s u a l S h a p e = " S q u a r e "   L a y e r S h a p e S e t = " t r u e "   L a y e r S h a p e = " S q u a r e " 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 C h o o s i n g G e o F i e l d s = " f a l s e " & g t ; & l t ; G e o E n t i t y   N a m e = " G e o E n t i t y "   V i s i b l e = " f a l s e " & g t ; & l t ; G e o C o l u m n s & g t ; & l t ; G e o C o l u m n 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 / & g t ; & l t ; / G e o C o l u m n & g t ; & l t ; / G e o C o l u m n s & g t ; & l t ; C o u n t r y   N a m e = "  0A?>;>65=85"   V i s i b l e = " t r u e "   D a t a T y p e = " S t r i n g "   M o d e l Q u e r y N a m e = " ' 80?07>=1 ' [  0A?>;>65=85] " & g t ; & l t ; T a b l e   M o d e l N a m e = " 80?07>=1 "   N a m e I n S o u r c e = " 80?07>=1 "   V i s i b l e = " t r u e "   L a s t R e f r e s h = " 0 0 0 1 - 0 1 - 0 1 T 0 0 : 0 0 : 0 0 "   / & g t ; & l t ; / C o u n t r y & g t ; & l t ; / G e o E n t i t y & g t ; & l t ; M e a s u r e s & g t ; & l t ; M e a s u r e   N a m e = " >;8G5AB2>  :><?0=89"   V i s i b l e = " t r u e "   D a t a T y p e = " L o n g "   M o d e l Q u e r y N a m e = " ' 80?07>=1 ' [ >;8G5AB2>  :><?0=89] " & g t ; & l t ; T a b l e   M o d e l N a m e = " 80?07>=1 "   N a m e I n S o u r c e = " 80?07>=1 " 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9 0 6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L e g e n d & g t ; & l t ; L a y e r I d & g t ; 7 3 a 4 b 3 1 e - 0 4 8 3 - 4 9 2 6 - b c c c - 2 c 1 a 7 7 0 3 9 f 2 b & l t ; / L a y e r I d & g t ; & l t ; M i n i m u m & g t ; 1 0 & l t ; / M i n i m u m & g t ; & l t ; M a x i m u m & g t ; 8 8 0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 & l t ; ? x m l   v e r s i o n = " 1 . 0 "   e n c o d i n g = " u t f - 1 6 " ? & g t ; & l t ; R e g i o n C a c h e   x m l n s : i = " h t t p : / / w w w . w 3 . o r g / 2 0 0 1 / X M L S c h e m a - i n s t a n c e " & g t ; & l t ; r e n t r y & g t ; & l t ; r e n t r y k e y & g t ; & l t ; l a t & g t ; 3 3 . 3 3 2 7 5 6 5 8 1 5 0 3 6 2 4 & l t ; / l a t & g t ; & l t ; l o n & g t ; 3 5 . 7 6 8 0 6 8 9 9 8 3 5 1 2 6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0 & l t ; / i d & g t ; & l t ; r i n g & g t ; u 9 h 0 5 m i r 1 C i h 6 w 5 2 C z 8 1 3 3 p B _ q p n p X 0 t j m q z B p 6 j l 0 X 1 g 3 0 7 W j j r 3 h f 9 6 y 9 6 j B u r j 2 p U 9 1 _ l p i H q w 5 l r y B t l h y g 5 B 2 9 z v u j B 3 6 m r i Y 9 p 9 q l F p 7 3 j x _ B z 3 u 2 u u D x q k r 4 l i D h 5 n m 7 u B o 5 u k k B t t 9 z 2 l C & l t ; / r i n g & g t ; & l t ; / r p o l y g o n s & g t ; & l t ; / r e n t r y v a l u e & g t ; & l t ; / r e n t r y & g t ; & l t ; r e n t r y & g t ; & l t ; r e n t r y k e y & g t ; & l t ; l a t & g t ; 5 3 . 5 4 3 3 6 7 9 1 3 8 8 3 4 7 9 & l t ; / l a t & g t ; & l t ; l o n & g t ; 2 8 . 0 5 3 7 7 0 9 3 5 7 5 7 8 6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0 0 & l t ; / i d & g t ; & l t ; r i n g & g t ; s j u 7 i s 6 3 5 D 3 l x p k a l p 4 7 9 g D 9 u k o 0 N g 4 l 0 r q K q - h t q 3 O 6 _ i h w - C h k 3 q z Y n 9 8 8 y G 8 3 y j s 0 B x z w l 5 S g q _ 3 z q G 7 o g t s P 7 i 1 t o V p t x h g e i n z 7 l i I _ r v - q _ F 1 i - v 4 r B u 2 s m 0 N - o j n 6 7 C 8 k _ g 0 Y 5 9 w r p j D 0 p - s s 1 C 4 q x p i v C o n v i t 0 K n z h t o o C k s 2 g j N h o 3 0 w n B z 5 u m p a r 0 q g g y C s w j y t 8 E i 3 n 9 m F 5 - j q r o C 2 0 y 7 y b w 2 x q r e 0 o s y v W o o 9 - n 1 E q 5 - 6 w z B y 1 - i z v C w v - g s g G m y _ 8 k T j _ i h _ o B - n v y 1 F 5 h o 8 5 p D u v r w _ 2 D n q _ 4 6 Y 2 r o g _ o C 0 s 5 y 1 h C 2 y t q 2 J j 3 g k u 8 G g i 4 8 n T o g h v 9 g I x j l 2 h e l 5 7 4 - t B y - k r h I o 7 s q q O z 2 o z w N v k l q p O p g y 2 3 v D 1 o h g u L 2 _ s j s S i q 2 5 0 t E 8 8 j g n K n s 0 2 q p D - k j v l l B _ r s 5 w m B g n z i n h E _ g l m s S 8 _ q 5 - p B - 7 g 3 l m B k n s t x K n v h m i Q 3 4 - p t g C 7 2 n 4 8 u B p 1 w n v l B 3 s 7 h q F 0 v n m m S j x 1 u k e i x - s y w B v x h o 5 4 B 2 9 o n - t E u q i w y - B j _ 0 o p o G 3 0 m p y m H v w n n y I x 3 t n v x C r i 3 x l N s 4 4 g h t H 4 t p w v j E s 7 l _ 3 r I y r y r i w B y 6 9 6 x U t 2 6 x 9 i C h t 6 t n G x s 6 6 w K h 7 8 r 0 I i q o k n n D i q y i i h D 4 4 v 0 g i B p w i _ 1 w P g z j _ l y C g q 1 z x z E v l h 1 y 4 S g z 7 2 m 1 B 2 5 y 3 6 I u 2 4 s 2 D 9 6 8 g r H 5 7 - g 8 k C 6 8 k s 1 o B o o m 7 - P w 4 9 - k G u w 7 h 6 j B 7 8 v k 6 c q 6 y y 5 1 C m - 3 n 1 m B z l 8 l v 2 B m 2 0 j m J 0 5 6 y t K k s s 4 k V 6 8 4 1 1 n D y 9 w 2 m 9 D - o 2 x x 6 D 5 - w q _ T g y k p r s D u z 3 q s z H & l t ; / r i n g & g t ; & l t ; / r p o l y g o n s & g t ; & l t ; r p o l y g o n s & g t ; & l t ; i d & g t ; 6 9 5 7 7 9 0 0 & l t ; / i d & g t ; & l t ; r i n g & g t ; 0 0 u i - 9 2 v g E y p x R v w 7 8 D r r 4 t D n 4 g 9 D 4 r u w F w t u s H 0 x j 9 D g y y - C y 6 3 t D o y 8 s E & l t ; / r i n g & g t ; & l t ; / r p o l y g o n s & g t ; & l t ; r p o l y g o n s & g t ; & l t ; i d & g t ; 6 9 5 7 7 9 0 0 & l t ; / i d & g t ; & l t ; r i n g & g t ; o l j 2 y p n 4 z D h 0 y i D k 4 n x D s o 4 g E h t 9 g E 1 t 1 g E o i s i D q z _ p I & l t ; / r i n g & g t ; & l t ; / r p o l y g o n s & g t ; & l t ; / r e n t r y v a l u e & g t ; & l t ; / r e n t r y & g t ; & l t ; r e n t r y & g t ; & l t ; r e n t r y k e y & g t ; & l t ; l a t & g t ; 5 2 . 1 4 8 1 4 6 9 4 8 0 9 2 5 8 1 & l t ; / l a t & g t ; & l t ; l o n & g t ; 1 9 . 3 7 8 0 8 9 9 5 0 2 6 4 9 4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2 0 & l t ; / i d & g t ; & l t ; r i n g & g t ; n l o n x l 9 8 9 C 3 l x v x D s 8 k p v z B 0 h g o j e o g g 7 u t B w j v k 7 s x B y p n g u 7 B _ 5 w i 4 z B z o r 9 z m C 5 0 u g i q B n 3 o n l p B q w 0 o n n B x t h p - 1 B i m i l i s C 2 k m n w U i v 0 r w N u 2 6 x 9 i C i s m 9 x U y p h v i w B t 7 l _ 3 r I 4 8 g 2 v j E k j v o h t H 3 k x z l N y 3 t n v x C r r 2 o y I 4 0 m p y m H k _ 0 o p o G 6 8 g n t d n u r - - p B h n 9 r n l H n h 0 8 2 G y z 6 q f 4 9 7 3 3 4 d x p _ 6 p g t C p 2 n 5 Q 7 o m - l K 9 w - o s l C n 5 8 r v z K 4 4 6 l r y B - g x u t l D k i y 8 m Y h 0 h u m q F 2 v n r 7 u D 6 i k 8 q 4 x B p k n r u X v 3 5 g _ i G j j 0 7 u r 3 C u 7 q l t Z l 5 m - s D l 4 1 - 4 p L o n _ 6 n H t j w s i r B 4 k z n y i C p p g j 9 M p 6 v h g 3 J q q 5 u h J g l 6 x _ Y n _ 3 v z _ B 3 z 6 0 k N k - t 2 g J k 0 r w 7 m D 5 5 m n r h C 7 g m 0 y G 3 v 1 4 z l C n o j 8 i I m h i q 3 V 4 _ z - 9 r G r g 2 5 3 R 1 4 j q o N i u m o o W m v r i 0 U x t 6 8 2 m B t _ q k 8 O k 6 0 s w 5 B q 4 0 l m J n y 0 r u L k z r l r F _ 9 4 t i g D 6 u n s w T 8 0 s t p 5 C s k w h j r C 6 w y w r 9 B 7 p v 7 h S g z g h 7 i B z y 4 x r X _ u 8 0 u k C 7 s - w n D o 7 2 y o 4 J j 7 2 7 8 h C k u 9 k 9 V x 2 - z s b o t 2 u p 1 D l z 1 - - a 7 z g _ s C 1 5 4 x _ p D j 2 q h x o B 4 z w v 6 x B n r k p m V k t 6 j 2 Y 1 v g v j J - 8 9 5 k J 5 0 v w 4 N - l k 5 8 u F 0 3 m r 6 s C 5 0 w j w P s - _ w i d r m 9 o s I u 0 2 j 0 h B 9 9 0 9 j T t m y k _ u B m r t n z q D v y w n - n C n u 9 2 0 h B y 6 l y w E q y u 6 3 p C r p j 3 7 p E t 8 2 - s 3 C i 5 p j h z H j 5 4 9 q w C & l t ; / r i n g & g t ; & l t ; / r p o l y g o n s & g t ; & l t ; / r e n t r y v a l u e & g t ; & l t ; / r e n t r y & g t ; & l t ; r e n t r y & g t ; & l t ; r e n t r y k e y & g t ; & l t ; l a t & g t ; 4 2 . 7 6 6 3 6 4 7 4 6 0 1 3 7 6 4 & l t ; / l a t & g t ; & l t ; l o n & g t ; 2 5 . 2 8 3 9 9 5 0 3 1 1 2 8 2 5 3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5 9 & l t ; / i d & g t ; & l t ; r i n g & g t ; _ s 2 l u o 1 t w C 4 3 7 w o u J - h 8 6 z B h r 9 - 8 7 C 6 3 0 7 g g D q t u y u w B t 1 n j z I 7 u 5 u u R i w l y i J t l 5 o 1 w E w z 7 w 9 J 6 1 v 5 u w B 1 6 l p q - D s _ o 0 g _ C v o 4 w 7 g B 0 v 0 i j C o w 7 i u g F v 7 v s q F s n l _ 8 u C w n 8 q s l B x v 2 5 v O 7 2 6 _ _ U 4 9 8 i 0 V q z 1 l 0 i D y z r y z H g n n o v X g 5 6 u z Y v 2 u l 9 9 C 2 3 8 1 g l B h 6 m 8 5 B x t q x 6 z I h j p p 9 j B o 4 n 1 t k B 7 7 5 g 2 K - o z i 7 r B 5 6 k 8 2 c s h n g p 3 T 2 p w y H v 5 q j y w T v s o o t r B m q l h 6 a 9 9 r 3 n 2 H z v 6 5 m a l q q 4 s g B 4 r s y l e p 3 6 o 9 p G 7 1 8 w 1 q B 0 o v - 3 u D u n - _ h m B j 8 p u 1 Q z l v - v b x 9 u 5 j M - g w m 4 1 C 1 y 2 s p Y k l p n 3 o B y 0 l r n j B v 8 3 r 0 k F x t p h n r B 9 k 5 7 y l E t u l 2 x v F 4 o u s 0 w C 8 1 t 0 5 U o - r 7 1 I j k 4 _ 8 a z 8 l m 8 s C o t 1 s 7 g D 4 x 3 r p j D o n i y 4 z D x 6 - 7 t Q 5 l _ y 7 4 B 0 r 3 h _ 5 J p u k 4 2 z E w - 1 s g E v 3 5 p w - E 4 z q u - c _ l v 8 w f 0 0 s g 2 T 0 r 3 n m k C p - q k 0 K & l t ; / r i n g & g t ; & l t ; / r p o l y g o n s & g t ; & l t ; / r e n t r y v a l u e & g t ; & l t ; / r e n t r y & g t ; & l t ; r e n t r y & g t ; & l t ; r e n t r y k e y & g t ; & l t ; l a t & g t ; 3 9 . 4 4 2 9 4 9 9 8 7 9 2 4 2 5 8 & l t ; / l a t & g t ; & l t ; l o n & g t ; - 9 8 . 9 5 7 3 5 3 0 7 6 9 5 1 4 7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5 2 & l t ; / i d & g t ; & l t ; r i n g & g t ; g l i r 3 4 i j s G m 5 y s w v j B 8 1 o q 2 r O 9 m x h l b r y 3 h k - G 9 g 8 s o s C m t n v j 8 I s 3 h 4 4 k D j w x m 1 l D g 6 8 w r t D 1 u 8 0 8 8 F m _ z h 1 6 B y q n 6 v 7 E _ w t 4 p j R x p 2 0 o g C 0 _ t 9 z y M k 9 3 u g n B 3 o m 8 s c j g m i t x B 5 k t i 4 p D l y u m 9 - B 7 g g x r r B - 1 p u v h I t n 2 3 j C m x o i 0 9 I l j _ l u Q 3 x t 6 g o r B i v 3 _ j N 7 q l 6 _ y D x _ _ s p m C i 9 6 6 k 3 D 6 k i 1 u R 5 n p 7 7 4 E 2 y 5 3 0 F 0 4 p 5 5 9 H 5 s g q 1 j C j 6 3 m _ q E 4 y 6 9 8 7 G 8 q k s q o R h i 8 l t j D j r n j l _ B q 4 r p 4 9 E i h 4 z 6 _ P 8 2 m g 6 k D m q s z 2 q E o _ 8 i 8 L u 8 s q r 4 K 9 z j 3 2 6 R 3 - n s 0 n H t w 3 6 6 a 4 6 i s 3 E 7 s p _ p 3 Y 4 m t t s w C x - o 4 k S s p o v y p I p 2 4 m t o E z q t 8 1 B 1 5 v o p p D y 6 p g _ t 5 B u g z o m 4 F _ 7 9 r u U 4 8 1 g s o B - j h p 1 x E - 6 g 6 h C x 2 g p w K i w l s 0 - B y 5 l u t t B 8 8 j 4 q 7 H s l w p 0 n B o t p s 3 w C n 9 9 j k 2 E j n s - 0 l B g t _ p - K l o w v x 5 B 2 1 n l o u B r z s t k U x k x _ g g J s x s w 2 B 3 6 0 k l F t h r r b 9 m 2 k n 3 F n - 9 8 r - C i m i r y D 7 l 7 y h h B l k o o x 9 N 5 0 q y q 7 F - 7 k x x i B n r 8 m 8 6 E 0 y 9 x - l D - 7 k 8 _ 7 H 9 s m m s z O g 8 1 w k k a 0 8 7 r i y B w l - 2 m x F j 6 p y 9 h B u 3 7 6 5 K v k 1 - m 3 B 8 v y 3 s Q o s i x o W o 2 v o v G h j l x r E 8 i h 3 0 q E q 9 q 2 9 y B i v w _ 0 p a r s i o 5 8 J o 1 _ s v r N m _ _ s l r B 2 8 1 2 v L 0 3 8 3 k b g j v h u g s B w 8 x h _ M h 7 p 1 0 V 1 v 9 w 6 _ D u m z 9 k G 7 t y _ x Z y - x v 8 U 7 4 o l 9 m B 7 8 v _ 9 E 5 _ 9 h 2 Y m h - h g - B i n 4 h l c s i q g t Z z q k s v U o l _ 5 i D - 4 o w 3 Y - r x m 1 P 2 8 n z z K p l h l 0 X s 9 q o n e 2 5 o 6 4 D m o j v 6 z B q 0 - 4 t - C p 5 p z k h I q 5 w 8 r 2 H x g h t 8 O z z 5 h m g J 0 i j r g 9 I o s m u F _ l 3 y y n B - t 9 q k v D q 8 n s v - T g - 2 8 m h I t y 9 n 7 w P z o h 3 i B 9 o h p y D z m 8 l x g H k 8 v n j 7 G q k 1 o y n E - i 7 z i d i q g s x h J u n p u 2 9 F z z 0 w g 4 B 4 2 x o _ w F z 3 h j 0 - G 0 k j 6 8 1 Q i - s _ l g G n 3 q x n 5 H 3 i 9 - g - I 9 h i k 5 3 F o i 2 x j 2 C x - 1 u 5 3 E 6 z q G s x n g r i B g s x y 0 m C o - n s _ k E _ 1 i u 2 B g 7 l u j l C 6 o k p v n K n - i n 3 t H m z l j 1 J 1 g k p g g G 4 9 3 q j w D 0 4 1 s t r D m 1 j n r v D r g n 7 4 O n k h r m v k B s - 4 o n O t t 4 j 8 t D h h p r 0 m C y q x 8 1 v C i m - x y j C n n 9 x l 5 B 9 o 9 n x z E i k 4 - 8 1 C 3 k 7 1 s p C q 8 q g 6 p F 3 2 1 k 9 r O 7 z 6 9 6 o 6 B n h 1 h 1 6 4 B k 0 n j w u f u 7 3 l 1 R j 7 n 7 s y D z r 4 m h 0 C 0 i y h x x H t 7 _ t 1 j B g x - t o j B y x i l 6 z I s k q s k D g 5 5 s q i C o t w 6 4 6 E r q n p x Q g h 4 9 3 H 9 9 g z 1 J 2 2 3 9 i v B 6 7 m 4 u 3 B 0 h w l 5 O 4 v - l 1 s F v 8 4 w t u M h t 2 q 6 P r 4 q q - h I s 2 t k 2 k C v k i k 3 o I 1 q h 9 y - C 5 i j 0 3 4 C k x h h j R i 9 y i - 7 V i - s i w 0 M h y _ u z 2 J x k r 6 n x U w k p i p l F r q 7 z r h I u i o h q j a p 6 6 6 k K v q z l l k F 0 h 8 v n 2 P v q _ q j _ V u u p n 3 9 T 5 g n j i 3 U q _ r 9 4 o V 5 t w x - 5 U 9 3 g s x p d w 7 o i 3 7 E y t v k q q K 7 7 5 w x m F u w 2 1 n 9 P o i z p 1 u h C x 1 6 9 8 k I v q w z v l g B s u m _ g k S z v - 8 o h D s _ x j 8 _ K g g s n t 0 H z k t 5 8 y r C m z 8 _ n 8 x D m t h z _ r E 5 n w l v C z - l _ 1 k C w o k - t t D m v s _ k s B 5 5 o o u h F o y z o y - e 9 3 3 i h v F 5 5 g u t O 2 v w v 6 i H z g y 9 8 n T r 4 p g 7 7 F y v y 0 k n B 8 7 z t j r C 4 r r v j m L k u o p k u N o t s y 8 l E 0 7 1 u k 6 B - 5 7 l s z P u y q 6 7 z B j v z p 0 o B 3 m 3 3 n r B v x q o 6 t F k 5 o 3 n I j n _ _ 9 x C - m m 5 z g J l n z h j u H j - v 4 7 v G 8 o h 9 s n D 6 6 t k 8 y E 0 9 t j v h D z t 9 5 z 3 R r 3 o m z t C l y t g z 1 R _ 2 2 9 u N h k 5 s x v B 8 _ u r 1 e m - 9 7 0 E v 8 2 p o 4 D w 0 8 8 k N 1 w m - n 2 G i _ _ 2 y v B x 1 4 2 z 3 C q 1 s 9 i Y o 5 5 5 6 H 2 s x z l J 6 v w 2 z - B w k _ j w 6 D u 3 1 w w r P 3 3 p 6 7 o R t h y 0 x N 0 j 9 0 y 4 C _ y x u l F g y 9 4 4 p E z i 0 2 k v C n y r 8 i 9 S h _ z 8 w X 7 h u 8 n L _ 4 2 m v y a v i g o v m D p p p 1 z z S t s x i 2 5 F h v v 9 9 j B 3 v i y w y E u m z h w p B y q x 7 5 n C 4 w 8 5 q n J 0 i r p l 4 H m k m j m _ E y 3 j 5 6 x F 0 l m 7 j w G 9 m t i q 0 L z q g i y 2 E 9 4 s u j j V 3 i 7 5 4 r O 1 r l v o h B p 9 7 w 0 l O p _ 4 v n z d y y o 9 1 z p B g x s - o 8 B t o 3 x p 8 l C v t k 1 t l 8 D w r _ y o _ C x j x n 8 7 G - h m z _ n l B x z 3 g p Y 4 3 u w m 0 H i - 2 v k 7 D 3 o 9 u t q P 8 r p t j r L 4 v 6 m y W s j o g _ t D v 4 y 2 u y B - t - n w l Y 7 m h 6 9 v H 2 h k t k q I z 4 7 g i k C i 6 h n t 7 D q x v _ n z L g g v g 5 4 B q x 7 q o 0 J u 7 2 x t f 1 v q w 6 4 B o n q 5 2 R z x z u q L 2 n o u 3 8 G q 4 u t x 4 B h y v i u T l 7 9 u t - H 4 w 8 l q y C 3 u m i 6 y B 7 8 p o 3 G 4 h 7 v _ F - 7 t o - m K 9 h o q 6 w B i 4 u y s 5 h B 9 9 p 7 h y E 3 q 4 i 7 0 B i r - l 2 b k i v y 7 7 B k 3 k 9 s t B k 9 i 6 - J - n j g i m B q y u _ y 1 D 6 n t j v w B 7 1 7 i 9 o B 7 4 v 3 - v H 5 g s g u r G p 0 o i z o C 7 7 i h 4 e 5 z z 6 7 w D k h 1 1 t l B m q m u 4 r B w 0 3 g q 6 G h 6 g y o d q n q u o j K 3 n 2 p t r D 5 g i 7 4 0 C - - t 9 y 6 C n k v n 4 6 H x 4 2 i 7 2 j B z 3 9 1 s p K 8 j 1 m 6 p W y k q p 8 k J 3 p n p r v H 5 6 g 6 u 7 N 0 3 z z p o H 0 8 p 5 x s B 4 p v g 4 n B w g k 8 4 X s s l s o 0 C 3 6 _ - n 9 J w 8 p y p q F n q 9 g p 1 E u t g n q V n _ v z 9 f m 4 v _ 3 9 E s 5 j 9 j b 4 i 0 s r L v i z w t t B q p k l x l B w 7 5 h 0 5 D p v n n m m D 2 r 9 j w 2 F x n q 7 - 2 E w 2 5 s z C 1 o 2 m 1 p D j i i 7 t k C q v u 1 1 2 F 2 5 j j 1 i M u z 7 8 k C w x 9 g o v D 9 - x j w w E p y s y - x C 6 2 m u x o C 9 m y w z q C s n g 3 w Z x x 1 3 r 4 B 2 l i 2 0 _ d h s j k 5 O n 2 9 0 i D t r h 4 n 4 B 4 z m y q m E i 7 m w 0 u H p s 2 x r o B n j 1 z 0 x B 3 j 2 t q a m 7 _ w 9 v B q n 3 - k 9 B g h 6 w 4 7 B 3 i 0 h j n C s i m y v k C u y 6 x 3 D h 7 8 v _ m B p x 6 m 1 j J h r p y j k B s 1 i 6 3 g H o 8 2 2 r x B q h j q 3 h K 4 y i o p h K j y s _ l 6 C l t 7 9 l 6 C r l t g 8 h B 3 y 9 k t k C 6 q _ i w n E w 4 7 l q h H 0 s m l i 2 V h 2 2 i 8 h B 9 _ r h g 8 z B & l t ; / r i n g & g t ; & l t ; / r p o l y g o n s & g t ; & l t ; r p o l y g o n s & g t ; & l t ; i d & g t ; 6 9 5 7 7 9 5 3 & l t ; / i d & g t ; & l t ; r i n g & g t ; 3 7 1 s m y 1 u k e 8 g q g 5 u g j B 4 v t l 9 5 i s B n n 7 s g 3 p C n h q 8 p 4 k Q u q 9 t g i U _ 0 _ h h o 8 C z l t o z i v H h 8 t w m l E s 3 j r n j p L 3 o q k 7 o J r n 2 v 6 4 B _ y l 6 z 8 w B n g p 5 3 x K s v s m y - D o o u s 6 4 K m p y 4 z t B h j i s z 5 M v - j 0 3 3 B k 8 - k 3 k H _ 5 0 t l o Z 2 g 3 - k t P 6 z n 1 k 1 v B _ t h 8 2 a 8 v x 0 7 z n B _ - l 5 j k w B s l 3 k q - C r 9 3 2 w l B r 7 m i r q O u v 0 2 q _ j B 4 r 1 4 1 i v C 6 x k _ o l N q u l g 9 v M z 4 u 2 4 o B 7 7 w 0 1 p F 7 7 5 9 u 1 u D 3 0 w w 5 Z 3 x 0 k g S j y j 9 7 y g C 2 y p z x X - s _ j _ U 4 u 1 q z w E 0 m l 8 n 3 F 9 4 k y s w F 6 y t _ p 3 O 3 x 4 g p 8 a 8 r - 0 v m G l 8 - 1 p 5 C 9 l t 6 y _ n B j 1 v v y s G r v 5 9 t g J 7 8 6 8 4 n U x n s t j X m 2 y u y 9 S _ z 9 h j F z z y o s j E w 5 q l j s J u 7 s v l x D 8 2 0 z l e g s w j - x C k 7 n o l d 4 j l z r R _ i 3 g 4 j M 2 r i i t 6 B g i k v 7 9 J m h 7 z 2 o B 3 4 h 4 5 k B 2 _ 7 r 4 9 B t x o 6 1 h B h n v r 4 x C g x k v v k B u q _ 5 p l B 5 3 k 6 2 9 w B p 9 w h 1 _ E t - t - k I 5 x s p h j L 8 2 2 5 0 r F x 0 _ k 1 Q 6 6 m s - _ B - m n 5 k - K 0 m x 4 g E 9 j t m 7 M r s s k 0 Y j k 9 o 3 i C u s l j m p C q h 1 0 j 1 B o 6 j l 0 6 K o x t v x T x 4 9 x p 8 B 0 4 _ 7 u d 5 r 6 6 r U y s q 9 m o B m x 2 g i s Q s r 6 0 _ g D 8 t - w q i t B 8 1 s 5 n d m k 0 t v x D k 6 t y q e 9 u t w w 0 C z y h 0 1 j H z v i - 4 8 D n v g h m 6 G _ m - k 6 N 9 1 7 - k k G s p g o 7 C p k 2 n n k q B j p y l k w i J 9 u l n q - 8 D i t s h _ 2 i B z q 3 8 i z B l o k r w t o F j 8 z i _ 8 q p B h 9 _ z r 0 v S o 0 5 u - 3 6 S m t o q k 3 q K j r i s r _ u H o _ 8 9 4 3 Q 4 n u 5 q k B k n h u _ m u I h 2 5 n 1 q N w h 4 v 1 - w O p 7 _ 7 n p F - 7 7 l h t D i q v 4 _ r v R 3 w 6 s 2 g r X o 8 8 n o 5 t B n s 9 g q r x t B g 6 v s h w 2 H m m j m v h G 9 s m 2 h i h g C 5 0 7 8 o l u F 9 _ 3 3 q n k R j h u 5 8 8 p e l k l p y 8 a & l t ; / r i n g & g t ; & l t ; / r p o l y g o n s & g t ; & l t ; r p o l y g o n s & g t ; & l t ; i d & g t ; 6 9 5 7 7 9 5 4 & l t ; / i d & g t ; & l t ; r i n g & g t ; 0 n x 6 r _ x o r R 7 k v m h 5 F u 5 m 1 n t y B - p 1 i 7 m Z 6 q l _ o z e _ s 6 j v l C w 4 l j z p V p q 5 _ r 7 S 5 9 9 g v y O k w 7 h n i K h r q 4 x u O u i v p p v N l 4 w g i t Z 3 j w i 7 r L u z 0 n - r Z x 6 n l n p J 9 q _ g l s S z x j 9 9 o I z s s l - s d q t m u g z T 3 s z 9 8 k I 5 p _ v z o U & l t ; / r i n g & g t ; & l t ; / r p o l y g o n s & g t ; & l t ; r p o l y g o n s & g t ; & l t ; i d & g t ; 6 9 5 7 7 9 5 5 & l t ; / i d & g t ; & l t ; r i n g & g t ; v 9 u o 3 r - g p e 4 k 9 v g u h B 9 z 4 u q 1 - E 8 6 n r m z n k B u 6 p i g 8 1 K 5 i _ - - m o D 3 j 0 g r 5 j N & l t ; / r i n g & g t ; & l t ; / r p o l y g o n s & g t ; & l t ; r p o l y g o n s & g t ; & l t ; i d & g t ; 6 9 5 7 7 9 5 6 & l t ; / i d & g t ; & l t ; r i n g & g t ; 2 p s l t u g 2 u e _ 1 5 o q p u B q 5 0 v 5 n 9 I _ 0 l o r 4 c x u 7 0 p 2 t J & l t ; / r i n g & g t ; & l t ; / r p o l y g o n s & g t ; & l t ; r p o l y g o n s & g t ; & l t ; i d & g t ; 6 9 5 7 7 9 5 7 & l t ; / i d & g t ; & l t ; r i n g & g t ; 9 5 m p t u _ 4 r X m h 2 m q v M 6 v 4 i h z R h 9 x n t m L u m 2 m p 8 U & l t ; / r i n g & g t ; & l t ; / r p o l y g o n s & g t ; & l t ; r p o l y g o n s & g t ; & l t ; i d & g t ; 6 9 5 7 7 9 5 8 & l t ; / i d & g t ; & l t ; r i n g & g t ; i j 8 2 i w s _ w W z v 8 n u o J 9 l 5 x t q W z h n 7 3 m J s v _ r n 8 X & l t ; / r i n g & g t ; & l t ; / r p o l y g o n s & g t ; & l t ; r p o l y g o n s & g t ; & l t ; i d & g t ; 6 9 5 7 7 9 5 9 & l t ; / i d & g t ; & l t ; r i n g & g t ; 4 o v 9 2 t s 5 i Y p q y 0 l w L n 3 9 2 n j Q r o u 2 8 3 O p p y t 1 z K & l t ; / r i n g & g t ; & l t ; / r p o l y g o n s & g t ; & l t ; r p o l y g o n s & g t ; & l t ; i d & g t ; 6 9 5 7 7 9 6 0 & l t ; / i d & g t ; & l t ; r i n g & g t ; m 4 7 l y q i 1 - V m i w v p 9 G 8 o 7 s 3 1 P 0 i u l g 1 H w 5 i s x z O & l t ; / r i n g & g t ; & l t ; / r p o l y g o n s & g t ; & l t ; r p o l y g o n s & g t ; & l t ; i d & g t ; 6 9 5 7 7 9 6 1 & l t ; / i d & g t ; & l t ; r i n g & g t ; m q - h r o 6 o - T 0 4 o 9 5 y K w l 5 9 q 5 N 1 g 7 9 6 t E 7 m 4 4 0 l Q & l t ; / r i n g & g t ; & l t ; / r p o l y g o n s & g t ; & l t ; r p o l y g o n s & g t ; & l t ; i d & g t ; 6 9 5 7 7 9 6 2 & l t ; / i d & g t ; & l t ; r i n g & g t ; r l s o y 2 u j i d 8 y o j t 6 C 4 h g p n g l B 6 r 2 n 9 s M t m 6 6 - 3 y B & l t ; / r i n g & g t ; & l t ; / r p o l y g o n s & g t ; & l t ; r p o l y g o n s & g t ; & l t ; i d & g t ; 6 9 5 7 7 9 6 3 & l t ; / i d & g t ; & l t ; r i n g & g t ; p 2 8 x 3 j 3 o p T 3 k n v t p J g 2 m p _ u P l _ 5 _ 1 5 E i 1 r q 4 t N & l t ; / r i n g & g t ; & l t ; / r p o l y g o n s & g t ; & l t ; r p o l y g o n s & g t ; & l t ; i d & g t ; 6 9 5 7 7 9 6 4 & l t ; / i d & g t ; & l t ; r i n g & g t ; n j 3 7 g 1 y y w U g z 1 8 x 9 I 2 s j k 5 j J l i k 2 _ p O o m n 6 t m H & l t ; / r i n g & g t ; & l t ; / r p o l y g o n s & g t ; & l t ; r p o l y g o n s & g t ; & l t ; i d & g t ; 6 9 5 7 7 9 6 5 & l t ; / i d & g t ; & l t ; r i n g & g t ; l 4 p p n 0 n y g V u h 6 3 k p G 1 4 w t 1 p K l h i i g _ E _ k x t u o L & l t ; / r i n g & g t ; & l t ; / r p o l y g o n s & g t ; & l t ; r p o l y g o n s & g t ; & l t ; i d & g t ; 6 9 5 7 7 9 6 6 & l t ; / i d & g t ; & l t ; r i n g & g t ; 0 1 l q 9 _ 0 6 6 e n n o z 1 l O y u s x q n o B 9 2 z m i 2 B t 3 i v y u Q & l t ; / r i n g & g t ; & l t ; / r p o l y g o n s & g t ; & l t ; r p o l y g o n s & g t ; & l t ; i d & g t ; 6 9 5 7 7 9 6 7 & l t ; / i d & g t ; & l t ; r i n g & g t ; j 5 l x n s q r u Z - w k k k v B o 9 x i 5 g C 7 g t _ g 9 B & l t ; / r i n g & g t ; & l t ; / r p o l y g o n s & g t ; & l t ; r p o l y g o n s & g t ; & l t ; i d & g t ; 6 9 5 7 7 9 6 8 & l t ; / i d & g t ; & l t ; r i n g & g t ; 0 t j l h v z n 1 O w - 7 v - E m q z 2 _ n C 9 4 3 s t I 6 t i 1 y g C & l t ; / r i n g & g t ; & l t ; / r p o l y g o n s & g t ; & l t ; / r e n t r y v a l u e & g t ; & l t ; / r e n t r y & g t ; & l t ; r e n t r y & g t ; & l t ; r e n t r y k e y & g t ; & l t ; l a t & g t ; 5 4 . 0 7 2 4 2 7 1 0 4 0 1 4 1 7 4 & l t ; / l a t & g t ; & l t ; l o n & g t ; - 2 . 7 8 4 0 4 3 4 8 2 7 5 0 3 9 4 4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5 9 0 & l t ; / i d & g t ; & l t ; r i n g & g t ; 9 y q o m k 2 y 5 B g v r 2 q h F w v m y w h J 6 u y r x 7 D 1 8 i y w 9 N 4 q r h _ 4 C j 1 5 g 4 h B 3 k 6 i 7 1 G z _ 6 r y n D m 7 s E o 0 t n n f p v o 1 i l F 1 g 5 y _ e y h p 8 h 5 D v m r 2 i a - _ 2 - 5 1 C z 9 0 6 5 X 5 g j w 6 U u 1 m j 9 y F 1 w j i i 5 E n p 6 x 0 h K 1 z 5 r 8 P 7 u o 5 k _ C - 3 k y _ 1 K v o o n - o L t l 9 g 8 0 C o s m q y O x y l 8 s j F 5 6 g r - q C 1 - u q 2 6 G _ 9 4 u p o D 2 9 6 _ 6 8 H j 7 - u j v D u 0 k 5 - w c 2 7 w g t w E m q h p r 2 C o 1 i i 0 u G 0 3 7 o o v K u g 2 y 5 X - i l 4 7 u R l j _ g 6 d j 2 n y j t B 4 m v n r U y 0 x 1 t w B j g n q i F 8 x 5 o 4 I l n 0 p - I v i n 6 w o K v l _ i 5 n G k 7 h j 6 x D 9 k 9 r i x C j - m _ 2 p B q t 5 x k p D z t o 3 s p C o 4 6 q o 8 K t t q p i b s _ x _ 5 M 1 z j - 7 l G o r 1 - s - C r w m 8 q 7 Q w 0 p 7 p 6 L - p n h v 4 C s 1 h w _ 7 D x p v 6 5 Y 9 l u 6 3 p U k g n i 2 j G s y v r w 9 G o 6 u 1 y m V 7 w w p z 2 G o 8 r u 6 Q 8 o 4 x 0 1 F u y 1 s j u G 4 x 3 i m m F w 0 1 n w O 7 n 7 2 - e x _ 4 p 7 l B q 4 j 8 4 l G - r y g t t B - 4 r 9 5 b 4 u k w y _ B 4 k v u o l B s s y w q Y o k 6 5 q i B m 9 _ 4 _ v E i n p m k E 4 i q j 9 1 D n w j 6 q i B h o u w 7 l B z 2 r z i i C w 6 8 9 y o B w q 2 6 5 Y y w 9 z m E u 5 1 5 q f v 6 l 8 k n H k z 3 g 6 b 1 k u t 7 l B s h w t n j D j s 6 o 2 p E l j k m v 4 B i 7 q 8 o t B i 2 h t 6 Q y 8 r 6 w x B h i v _ 7 r B r k l o t o E q _ y _ z l K o s o v 9 y D q i r 3 h r C 9 s 4 i o 7 B 3 p g r 3 y B k n l s i u B i r 9 8 v y C 0 t i q i K p n h s k y B g w q u 6 t F z j w 7 5 Y j y _ k u x B t k s s 1 j I 8 t t v 7 l B w q q m n 3 B 9 k 3 6 l t H _ 3 5 z 6 0 G w 3 j m 7 6 Q z 2 u g l k C r 3 2 m r D l 8 j 6 n 3 C m - l 9 Q w 1 9 0 q G 5 s 3 0 g G 5 _ q w 5 S t k l t 0 j B - z o 5 o f i 4 4 j n Y k n t l Y z g r i 4 l C z 1 n y r a x v s s m - C - i n 4 - S y u 5 u w v D k 9 2 j g r C 2 - 5 v i H 1 o v r v U r 7 v w g 8 F y n y 1 x K t 9 k 0 i z D r 1 9 3 j f - j t n x v K 6 v i l m 3 C 5 l x 9 _ E i r n w 3 g C 0 j g n 9 s G n u m 6 0 w O 8 2 r y z h H 8 n i - 0 w O z n w 5 i 7 B p k - - g W y h k 5 h 2 B 0 j _ 7 n W k 8 8 s 7 5 E 4 u o 9 3 D 6 p s v _ R o 2 9 k n 3 H q 8 k _ 1 J v z j z 6 4 E 3 w q m k - G r 1 9 h m V z h o x g 4 B g 9 q m 5 j C - 3 7 0 0 4 f g i w u 9 l L 3 j j _ 8 9 E l w 5 v o h B & l t ; / r i n g & g t ; & l t ; / r p o l y g o n s & g t ; & l t ; r p o l y g o n s & g t ; & l t ; i d & g t ; 6 9 5 7 7 5 9 1 & l t ; / i d & g t ; & l t ; r i n g & g t ; 0 1 x 6 s - u 4 h C 1 3 8 u i z B 4 r 7 l 9 G 6 2 - w w g E p 5 _ 5 k l B g 1 s w _ z C y z s j z r C x y i n 1 B 4 i 0 0 y C h 2 m m - 5 B - r h w w 9 E 6 t 1 x q D y i 1 s 0 2 E 2 z v 2 j K w k o x t M n r m 3 8 p C z 7 0 g _ L 2 l i l 4 T w y p 3 n J h 7 0 7 9 w B h t 1 - 5 F p 8 1 4 u C 1 u k u 5 t B r _ w w r l C _ 6 z 7 g n D 9 z j j i 5 B r o 9 u w m H l 2 t q s 7 C j s g 6 9 Y h s v _ 3 5 G 3 o v n r v B 6 r p j r N r s k o 9 h B i 5 1 3 k 1 B 5 x 8 t h 4 B z m s q j J w 1 5 u w E u m v 6 i 3 C s q 5 7 j u B & l t ; / r i n g & g t ; & l t ; / r p o l y g o n s & g t ; & l t ; r p o l y g o n s & g t ; & l t ; i d & g t ; 6 9 5 7 7 5 9 2 & l t ; / i d & g t ; & l t ; r i n g & g t ; h r r 7 j 0 j l r C 3 s x o 1 r N v 5 m g i 5 D 2 m q n r 7 F m y t u z 2 G l 4 q w x p B 8 v u m m o C l 1 l h 6 b 4 u k w y _ B 6 7 x s y i E q 6 5 u _ 7 D 8 v k l q T - n r h y i E 7 j 1 j 6 q J x - v t i 9 b _ n q - 4 l G o 1 l 9 x c t y k h 9 5 G 5 i 6 q i p B m q w 8 y m B 0 u k q w 1 D m 2 r o 1 8 k B i 5 k 9 i s C 3 8 x 8 1 x Z y 5 g r 7 l B 1 h x 1 - e 5 k 1 7 0 1 B w v 8 y _ s G j 1 h o i x C & l t ; / r i n g & g t ; & l t ; / r p o l y g o n s & g t ; & l t ; r p o l y g o n s & g t ; & l t ; i d & g t ; 6 9 5 7 7 5 9 3 & l t ; / i d & g t ; & l t ; r i n g & g t ; s y 3 9 m 1 o _ j C 8 l p _ 5 Y 6 r n p 3 p U z o - r 7 l B - h t x m k D 7 w y j 8 r B p 7 s x l T 9 m x s 1 u C 8 p x p v u B z 8 l 3 u T 2 o - o 3 l E t j 9 8 m h F x 1 8 y - e 4 j 2 y j o H u y g y t J 6 7 m r m h C r g y u y v B p 2 0 i v S g g 8 3 s k C 9 r 4 s r x B y h 1 4 0 1 B 5 n v _ z M o 9 8 8 z N 7 o z 3 j K i 5 1 _ u X v 1 m r 2 0 K x u r m w O i 3 o - 5 b & l t ; / r i n g & g t ; & l t ; / r p o l y g o n s & g t ; & l t ; r p o l y g o n s & g t ; & l t ; i d & g t ; 6 9 5 7 7 5 9 4 & l t ; / i d & g t ; & l t ; r i n g & g t ; k h 2 y 2 - h g l C j w j _ h t D 4 n x 8 u 1 N 9 5 2 v 9 N n n 2 8 9 8 C x 6 o w _ G j s 0 m - V - m 5 r p j C i 8 u 6 v F 7 s z u p w E k r 1 k o t C l n s 6 m j B j w y 6 q w F & l t ; / r i n g & g t ; & l t ; / r p o l y g o n s & g t ; & l t ; r p o l y g o n s & g t ; & l t ; i d & g t ; 6 9 5 7 7 5 9 5 & l t ; / i d & g t ; & l t ; r i n g & g t ; 4 w 2 x w u m 2 4 B 2 8 s n r N z 0 5 v 1 W l - x t 8 P & l t ; / r i n g & g t ; & l t ; / r p o l y g o n s & g t ; & l t ; / r e n t r y v a l u e & g t ; & l t ; / r e n t r y & g t ; & l t ; r e n t r y & g t ; & l t ; r e n t r y k e y & g t ; & l t ; l a t & g t ; 4 8 . 9 2 6 6 5 6 8 5 7 3 8 3 1 3 6 & l t ; / l a t & g t ; & l t ; l o n & g t ; 3 1 . 4 7 5 9 8 8 3 5 6 7 0 8 3 7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8 4 & l t ; / i d & g t ; & l t ; r i n g & g t ; t x 2 0 w 7 6 2 u D w t n n x 1 E w n p 9 9 s T p v l 3 - k C n 2 w 7 t q N 3 j p 5 4 s B 6 z t t 9 w N y z x j x F 7 q o - q 3 F k u 9 v j s P _ g k 8 1 2 C t 2 1 4 3 s E 7 3 2 5 6 w C 0 y w y - v B 4 3 w g u _ F t n i s 5 0 k C y j 7 k 7 y G y 6 l 0 m R j 1 u s 1 2 F 2 6 7 o t 8 G 8 o s 6 y F 4 h 4 7 n J 9 w u z z H 6 s o y m R 5 v w 4 z q D 7 k 1 h n u E n y z j 0 k B 7 n i 5 m m B o i - o t 9 I m m x x l Y _ 1 x x 0 K 8 - u p y G q p m z 5 C v y _ 8 1 n C h 7 - h 1 G s s 8 o k M _ 9 5 - p M t o - s v 0 B v s s s g g B 0 w p - 7 r C r w y 2 7 f o l _ o x S k t u h w g B - r i 6 j 8 B h q h n 2 r B v _ y q k 9 D 1 l 7 k _ O - 4 u 5 6 b r k x 0 4 k B g 3 s y 0 F l t 0 q 7 v C 5 k 9 7 r r B 6 p 7 g o K r i t w u p C u v p u x d q m m 1 1 x B _ i 2 u 0 3 D _ 2 v 5 - x B z 4 q i 9 S o 3 9 8 2 J 4 o 1 9 s K o _ j y _ T g z m l 0 9 H _ 7 o 7 k L t 3 t m 2 U o k 5 h w G r j 7 n x 2 U - r n 6 0 y B v 0 1 x 4 S 0 s k y u l C 2 z g 9 v q F i u n 0 h z E 1 p s i y T z r 6 p i o C 7 z y n l N 3 w 4 i i M o 9 1 4 s a j 6 4 o 4 n B k 3 8 n w 3 D n w n g 8 L _ u j x k 7 C g 9 h j n S 4 9 4 w h O 9 - z q 2 S p g t 0 k x C p p p v - i D q 8 5 9 1 P 5 2 x 3 - 1 C 8 n w g 7 P s s 6 i - I 9 y p u p 9 E 9 7 _ 3 z m C 2 q v 0 j U n x 8 9 h i B 7 m n o p q D w i o 9 7 8 G s x 7 s z a 3 2 - w r H g h x x 7 - C 4 x 1 h g o B 6 z m i q 3 O g _ i r r q K x s p m 0 N k p 4 7 9 g D r s - m k a v z 3 q s z H w g _ j r s D 6 - w q _ T j l l s x 6 D z 9 w 2 m 9 D t i z r 1 n D l s s 4 k V 1 5 6 y t K u m l l m J 3 i m i v 2 B _ u 7 q 1 m B r 6 y y 5 1 C 8 8 v k 6 c u 4 7 _ 5 j B x 4 9 - k G g o m 9 - P 7 8 k s 1 o B 4 7 - g 8 k C o y z j r H v 2 4 s 2 D 3 5 y 3 6 I o 8 m z m 1 B w l h 1 y 4 S 4 _ y t x z E h z j _ l y C 1 9 9 y 1 w P w u y x g i B 1 h 3 4 h h D o 4 l - m n D t 6 t q 0 I 3 p u 8 w K 8 w q r n G h v 0 r w N m 2 9 k w U h m i l i s C w t h p - 1 B p w 0 o n n B r i i k l p B 4 0 u g i q B - 5 k 5 z m C 2 2 9 _ 3 z B q _ r 8 t 7 B w _ y w 6 s x B n g g 7 u t B 0 o o l j e r 8 k p v z B z h z u x D k 5 4 9 q w C 4 s 2 v - _ C 4 x z - 3 f m l 1 q p y B v _ 7 p k S y 3 p 3 h I k 9 6 q 9 z B s v 4 2 6 d r 2 4 u g H 9 l v m 2 j B y 4 o 9 1 g B j l 3 7 w F w j m w 6 R 3 z 9 x y W 9 1 o 8 o o E 6 o 5 1 3 j M o 1 r t x o D j n y 1 2 v G r m 0 0 s D 0 w i 1 l x E n 0 v n g 9 M x o s x x L 4 y 3 t h m C 1 _ h r m h C _ - l 1 v S h s 9 i r U r g g - 5 a o z 2 z r 3 B y h s l l Q 5 r x 4 y h B w y 6 s _ _ C s k i w p q B i t n _ x v D k 0 0 6 k E j v 4 1 x r B o 2 w i v N i m y m u N y 7 z 0 s Q 2 o k m r X 7 o i s v r C k q r 5 r a n m 6 i 3 y B h p 2 q 4 K v s i k q D 4 k 6 x 7 k C o p 8 u s M 4 t k 7 s J p p h u y S z n j g i n B 3 _ k 4 y d 6 g y g s h B x 8 u 9 8 F _ j y n - L q y 0 o g W 6 m x r w h F 8 4 6 5 s i B x 6 1 x - I q p 8 l 7 4 C w u v v u l C 2 4 g k _ i B p 6 3 s t H i n q 7 _ F y 0 k 9 o G u z m 1 s - C 6 2 w - u i B m t k - r V o p h 3 6 q C t 0 u v 4 d l m 7 g 7 V g r y w k W 7 _ - 5 z H - g v q u k B 3 p - 8 _ L o _ h r k 1 C o _ z z h j B x _ 4 z y j B 5 k z u v R 1 t r D 9 - o l t y B k - _ v r 5 D 4 i - 6 u F x q 3 n j F z l u t 3 Y t x r 9 8 3 D 5 r - 3 4 X 6 g 5 k x g C t t t g 1 U r t 4 t s D l h q 0 n z B v t 8 p 5 M r n 2 h 8 j K 2 9 w 2 p Q z j l l - 4 K h 9 7 s w k Q - p y r 5 7 U t h o 3 t s D 4 r 3 j 1 s B w g z w l W q l _ z h G 2 l u w _ a o m _ y y - I 9 q u 0 o 6 R s _ y 3 n U l r 2 9 t K o 1 q p 4 r E s h h q 0 D x 4 y 2 i l E k q 8 8 - I 6 h 8 6 _ r Z n z k k m L j g w 9 8 u C 8 j o 9 n r B o - 4 q p z G _ q 2 6 4 s B w s i 3 z i B _ 0 q n x 9 B 8 2 8 4 3 7 B 2 z k g z o I & l t ; / r i n g & g t ; & l t ; / r p o l y g o n s & g t ; & l t ; / r e n t r y v a l u e & g t ; & l t ; / r e n t r y & g t ; & l t ; r e n t r y & g t ; & l t ; r e n t r y k e y & g t ; & l t ; l a t & g t ; 4 8 . 1 4 5 8 6 0 6 7 6 7 2 3 1 1 7 & l t ; / l a t & g t ; & l t ; l o n & g t ; 6 7 . 1 7 9 1 3 5 1 3 1 0 7 6 4 5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4 9 & l t ; / i d & g t ; & l t ; r i n g & g t ; j k 9 z l x n 7 4 G l 3 - 3 - H 0 p 6 w j l B l 2 r r 5 L 9 p i l q J z h 2 j u J 0 g _ 8 q d l w t m o 9 I 7 y l j z y B 9 w 4 m 5 d y 2 h 4 r D _ h j 6 m j C - s w z m j F _ p h 4 v 3 E 2 o q 3 4 g B l x w l z m C r n 5 m z - B 5 r w w q l B z 7 9 t _ J 8 9 3 h j k B y - 3 9 7 O 5 0 - 9 g Q v z 7 9 6 U g 5 7 l 0 v B t j 7 i 2 w G v 6 l 1 _ 4 x C 0 l 0 l n w B r i p 7 9 n F 0 1 o r 6 i D w w 8 g 9 O m y n y 8 4 C i 3 r 3 p l d i m 2 4 t 7 G 3 3 r 2 w z C w g 3 g r 6 E 3 0 u j m u H 4 w r o g 4 h B 4 5 g w 7 z E 3 q w o y q K w x 5 n h N y s z g t R x o p 3 y u E v 1 4 h j 5 D o - v p 0 j D 1 8 z 9 j M u w 4 _ s t B o 7 q o 7 I k i g 5 5 f 8 j n 9 1 v B j 5 1 - 5 7 C 2 h k - _ n C 5 z 6 y m 1 F 9 - m _ n O g r z z g H q 8 o i p h B o r m o w 3 G q 9 v v 2 0 M 5 y 3 5 o W 5 g y m q X s 2 g t l 5 B o - l 1 q x B x 3 y o 6 v B x j u q 9 4 C 8 3 l _ j 3 B y n y m 0 n E u v k s g Z u - w p z _ T 1 8 o j r m E 4 r m g - 0 C s 5 w n u o C k 3 1 g j c 6 n k k 0 a g g g l h k E 2 6 2 z q q r D 4 r 1 x u p d 7 v z h t 5 I 9 4 s q 9 W h n q j i P k s 3 r k J y 4 r v r 3 H 8 0 3 h k 6 B t 7 y 2 8 S t w t x r P u 1 7 s 4 8 N k p 6 7 i i H k s i k h _ T h - p r w n C z i i 2 3 S j _ h q 4 e 7 s l l 5 p B m _ j 7 - g E r w j v u P v v _ r 9 9 C r g 2 0 h _ C k t 2 j j Z 7 q h r 9 6 C n 4 o p u V y s i x t z G s q n - 5 V t 9 y 9 l m C 4 x 6 7 1 w I z 4 5 x q 9 D r m 1 j m R n o l k u O t z 8 l h p K - w i 1 k T - r 7 6 x Q 6 y s 7 x b 6 _ p 2 3 _ B w w y 5 m x D q 6 z z x y F i s r 7 9 7 B q k i m - i B t l - z x v B 8 n n n t K m m 5 y h h B 4 _ 8 m 8 7 M j x h i g 4 C y _ m 4 i r B 9 w p m h w C 0 z s x 2 _ B s v l 1 r 4 F 0 6 w r v P 4 w w q 8 T q u g 4 i o B 7 q l q 6 j C u k _ h _ D _ m z z 4 L m 9 _ z k G z 3 o t 3 g - C i 1 x y v p q D p t m 8 v 8 u C h _ m t 5 7 B m 9 g r u n C h k 8 j k s B u g 0 g 5 O i l q l s e q 8 6 8 3 5 C i r y u 8 s D n 5 x k 1 E q 4 q v x k I n t 7 - 1 t C 2 n k y h T z y t l 2 m H m 3 7 y q n B 7 9 - k r _ B 3 o 2 v 0 U j 8 h 9 p y B 9 0 5 4 p N g 7 u r x M x 9 o z 4 b p o k 6 5 D - t j 9 t W p i k o r K j 7 8 9 i X k h 7 x - h D k q 3 y 7 g C g 2 k x 1 I m j z y 3 i D y i 4 s n k B 0 m x s 0 l B o u u s o L 4 u 2 m 5 f v l j 2 6 i B w 3 0 7 g p B s v 1 r 2 V h j j g j n D t 8 4 w 2 Q 6 2 h p x M 4 z 4 j j O 1 o q j 5 Z 3 z 2 k i O r v 2 w 5 M j 5 0 j 3 J w q x y 4 G k r n 2 q T g 2 g k z g B 6 1 3 g u S s r t l i R k n 8 w 5 G - p h 3 i s C 4 o 4 z o h F 3 n 8 h l K n s 2 s y J v y 8 w l 3 C 9 p u r w o B 3 t n 3 0 y C m x g _ h Z w u 5 5 m q B g - 2 g o S h w m n n t C v z 6 8 _ l C x _ m l i p D k w j 1 g g C j 1 j r 3 _ D q h v p 4 l K 7 3 z x 4 n E i 1 l 5 - m C y 7 _ 0 k V z z x 4 1 7 B 7 - w y 0 k B s k 7 h m 0 D z w w 3 g f m 5 j 9 p X z 0 l 4 n q C 5 _ 7 z 3 q C u 8 k 6 8 j C s y 0 q s q s B v m s 5 - Q g y n p v 1 B w 5 w 3 1 5 B u 1 q 4 v E p 9 w 6 x g C 9 n w 4 _ Y 6 3 z n g _ B n x 8 9 q s C 4 j w s r q m B v 9 w m m u I k 9 t y l q E 3 k p 3 0 M 8 w j h x E h p y s 4 G q g - g 6 F _ i 6 8 n o C v j v g i Y 5 1 y r k g C 3 m q n 4 X s n k s u q C u 5 s 2 q W 2 k 4 z k I v 6 2 l o p B o 2 r z j F 0 8 l k s g C 9 1 o 8 x q E x 0 9 o v - G 0 5 0 z 4 N 2 _ p j t a y v 1 5 o g B _ u q p g c g _ j 8 9 H p s 5 h 6 n D o 4 8 t _ U 1 1 6 h s n G 3 w 1 4 p L 5 p 8 2 h U m 0 1 z 7 t H i h r i 6 u E 1 7 h 5 i I 2 o 2 h s 4 E 1 p z 5 v H t 5 6 _ x P 4 - i o m H _ l r x s L s 7 z n v p B s t u r 2 j i B o - 2 7 v M - 8 - q 1 1 E v k r u o f q k y h q P w n t _ x y D z 5 y 8 n k B w m 9 k 5 w F w n y t 0 g C 8 w l 7 _ J 6 t r x 3 2 F i t k _ 9 _ S j p 6 y 9 m B p 9 _ 8 5 _ D g u v v 1 - E 0 u y x r 1 C - o x s z V n u m j 2 8 G 8 4 v i - p B q g x j n V 5 q p z 3 q B 7 z _ 2 x a r o 8 w y P m t g r 6 Y t k i 8 - t E q o k p 1 h B z i k y 6 n B q r _ 9 s w F 8 k g 1 y k E _ j 8 - j H 5 u r - p p C 8 l 6 8 _ K l t x x 3 - B _ j 2 5 m f y 0 o p 9 u H n 5 v 0 h 8 M 2 i q 8 - R s _ 2 5 r q B t q 6 u 8 e g h 2 3 5 K w p v x g m B 8 s 7 w n 0 B 5 8 m q _ V _ u 3 6 1 3 B v t 5 s 5 l B 9 r w v i v F m 4 4 p q p D 3 i 8 6 _ Y s 3 k j u 2 C j w q 6 k r O q n k k 1 j F m 7 _ p h h C 9 v v o 5 t B h o v u p W 5 8 p h 3 G 7 v 1 x k S _ 7 7 y 6 V u g - g q _ B 2 5 s w m L 7 l s r x K 6 n j - o E 5 5 _ 9 3 y E g y 2 u o d t _ 7 h D i - _ r u Z q t 4 y l o B 7 1 t 1 5 d k 1 w r 1 Y 1 r 8 - p H 4 3 5 v - 1 N j - v 3 h h C w m u 5 m f v 4 1 2 3 e l k p k g 8 C n 3 7 v t 5 D 5 0 w t _ 6 B j l z r 2 Q - q 9 8 9 - F l i h 1 k a p l i 6 i i B y s 5 x o u D i h o 7 3 m B 3 _ 3 v k s C 2 u y z - z H z u p 3 y t B 9 z 8 v h j B h h 4 2 _ O h 1 1 7 g O 3 h 2 9 0 R t u w q s R 2 p 3 r 8 u F 2 t k 2 5 i H 8 x x _ p y D u q w 2 4 b o u g 8 r w B w u j 5 7 i D 9 r n p 4 z C m _ j 4 z s F v h k 6 - 7 B v _ 8 5 6 G u x j 6 6 L z t j m y p B k x 0 1 t 9 C q t o 9 k x B t 9 8 y n R 0 r 2 q i h J v 7 3 i 1 h I j v v j k k B j z q 5 0 6 D 0 6 l j s w G k 8 n v o x B 0 o u w j 5 B o 2 z u g c 9 h w 3 n h S g 8 h 8 n 3 C z 9 6 y i 6 B v 6 m 5 _ W w 8 h 4 1 a r y z l 5 v E 8 x k 2 1 7 H k - o 2 i 1 d p 7 j q g o C k 7 s m 7 i B z - h y z N 0 1 6 j 6 k H i l k y 2 g B r q z 7 4 v E _ x 9 x z N 1 9 k r u 2 B m t - i 9 k C j i 8 s m 5 B j r g l 9 k C 5 p k _ h l B 7 v j i t w F y w x j 8 h C 4 q 5 l q m J h o 5 1 u 2 D 5 r o y g q P 0 0 m l 8 h C h t q m j s B q j g z o V l 1 0 p j s B 9 5 1 r r 9 E j q l 6 5 Y x 6 5 l 8 h C _ k v n z T o 8 i m z T u 4 g 5 2 I h 7 p s n j D n o s y 0 z I 4 - q h 8 1 H q h 8 k t w F 6 3 p i _ m D y i g w g 8 C p p z i y h I 4 t 5 6 7 1 H y 2 u v m 5 B l q 9 8 7 1 H x 2 6 y 1 k F 8 w 7 r X 7 5 i o 0 q R k o t w l q J w _ r q l 9 H r w s - n s R j - w 3 9 n R p y 4 0 t m D m j 9 4 p m G 7 y x m u 7 8 H 7 z 3 5 u 0 h G z o x w 4 3 k I 3 s z i 8 F 0 9 v z h - z B 0 4 9 x v j t B n q t 6 o i b j p y z z y L h 8 l j q 5 C y k 5 v 0 1 G v y 9 m 8 _ G 8 j 2 l 8 v C 6 s 1 s j m H y q 4 m 0 I - p 4 8 7 0 D 0 1 r x o h G 8 s l i m 1 J t j 4 8 4 u j B m 4 w v u d i w q o n T g k m 5 3 K g n 3 - y H w 9 l - 6 v B s i y 3 h u L x 8 t h 2 I & l t ; / r i n g & g t ; & l t ; / r p o l y g o n s & g t ; & l t ; / r e n t r y v a l u e & g t ; & l t ; / r e n t r y & g t ; & l t ; r e n t r y & g t ; & l t ; r e n t r y k e y & g t ; & l t ; l a t & g t ; 4 7 . 2 0 3 6 0 7 2 2 8 1 4 2 9 1 4 & l t ; / l a t & g t ; & l t ; l o n & g t ; 2 8 . 4 6 8 5 1 3 3 6 5 8 1 3 5 2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1 6 & l t ; / i d & g t ; & l t ; r i n g & g t ; z w x g p 6 q 4 i D 1 h 2 w v R w _ 4 z y j B w 1 y 2 h j B w y 1 v k 1 C 7 0 2 _ _ L j 0 v t u k B 8 _ - 5 z H o 0 9 y k W m m 7 g 7 V 5 9 l y 4 d w 2 r 7 6 q C m u 6 8 r V 6 0 u i v i B t z m 1 s - C y 3 s _ o G j n q 7 _ F 9 s j u t H 1 4 g k _ i B w 5 0 z u l C r p 8 l 7 4 C t 5 l z - I 8 z 4 8 s i B 7 m x r w h F q 0 - q g W - j y n - L 1 4 1 _ 8 F 6 u u j s h B 4 _ k 4 y d 0 n j g i n B q p h u y S g s z 5 s J p p 8 u s M w 9 _ 1 7 k C j o l j q D i p 2 q 4 K o m 6 i 3 y B 3 0 v _ r a 1 o 3 n v r C 2 _ 2 j r X z 7 z 0 s Q 6 w 3 k u N w t r k v N n 8 u y x r B l 0 0 6 k E j t n _ x v D t k i w p q B w 1 _ n _ _ C 6 r x 4 y h B q 3 r j l Q p z 2 z r 3 B q g g - 5 a i s 9 i r U u m h z v S 3 v s q j W 6 l q u _ q C 5 5 m t 8 x H h r m s 4 D 6 q 8 5 l 6 B m t w t u p B 0 x 1 o p M k p x g v c x 7 r y i R j 5 5 m 1 n E z k x k j Q 1 u n 2 j t B r 2 3 1 r q B v h 5 6 2 n C 9 4 0 l w M y k s p n h F m k 0 4 x J 6 2 0 n w p B & l t ; / r i n g & g t ; & l t ; / r p o l y g o n s & g t ; & l t ; / r e n t r y v a l u e & g t ; & l t ; / r e n t r y & g t ; & l t ; / R e g i o n C a c h e & g t ; < / r p > < / V i s u a l i z a t i o n P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"   I d = " { D C 4 E 0 9 0 C - 1 2 B D - 4 F 4 3 - A D 8 4 - D F A 2 7 7 9 A D D E 7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l 8 A A A J f A b 6 F K F o A A I p b S U R B V H h e 3 f 1 X k 2 3 J l e c H r q N F 6 I i r R W o A C S C h C l U o 1 b R p 9 m P P w z T b j D P f g d b 8 B J w x 1 s N 8 k j a b h x n y o V 9 q h s U i x 1 j T Q A N V k A W R i d R 5 R V 4 V W h y t 5 v 9 b f l a E x 7 4 n 4 t 4 E U G Q Z 1 7 0 7 z t 4 u l y 9 f y n 2 7 + y 5 9 / O G H s 9 Z y 2 1 a W l q x S q V h / b D a e m t m 0 b L v 7 J z Y r z 2 y 5 1 b T x b G r 1 W s X K J b P S u G / j U c c m t m J r S 2 W r l w d W r q 9 b t T S 1 f m f b P n j Y t d U r N 2 w y K y l P 1 a 4 t l 6 1 a K d l s N r N K u a w C V M h L w H R m X h / 5 y D O Z m J 0 M z T 5 + q j 9 T 4 T P Z t Y f 3 P r S d Z / v W b i / Z / v G B 3 b r 5 u h 1 3 9 q 2 p e i b D Y 7 t 9 9 4 5 9 8 5 v f t E a j a S W b W q f T s Z / 9 7 G e 2 1 F 6 2 q 1 e v 2 O 7 e v u 0 e 9 a 0 3 r t l J d 2 C N 5 V X b W q 7 Y 1 k p d q a t W q r f t t V t X 1 c a J d b s n N h o c W b N W t k 8 + e 2 z 1 Z l 3 p a l a u 1 R 2 f S m v D + i p j K s S b r Y b X t b S 0 Y s P u v o 2 F e 6 m p Z J O Z 1 a p V 6 / c G o k 3 d b l y / Y 9 V a g 9 a m R g v 6 / b 7 t 7 u 5 a r V a z t b U 1 q 9 f r a v 7 L 0 c x h O v E 6 6 6 0 1 K 1 W q T k f g s j K I g 8 5 c g 8 H A j o + P b T Q a e 9 0 b 6 6 t W K o s W y j 6 e l m z n s G e V y Y l N x m P R t W G r q 6 v O O 9 W q 8 K R / B R 9 9 9 J G 9 9 d Z b o v l i m K O k m 4 n K r Z w 9 C w I P 6 i u V y q L n 1 K 9 K p e z P A a d p 6 F n d U y r x F 7 c y 1 T u e T M V X J S v D X B 5 y W Y 7 z U E w 5 E a 2 n E w n N H E o / + s E P Z p 9 + / t i u X L 1 h S 8 2 K D Y Y z G 0 m i m h K e g 4 M 9 W 1 l p O 7 P 8 x V / 8 O c m 9 w O m 0 Z 9 N h 1 0 r V p g q T M C m s X F 3 y B p o N 7 e i k Y w N b s 8 N + x b q j m V 1 b r e i q i i B K B 9 + U R L B T w p A n 3 c P w J Q n h W N d x X 8 z f m 4 r x y 9 a u l 1 X 2 2 D 7 b N n u w P x Z + 5 s R t l I e 2 V T s S B + 6 I O A 3 7 7 c M j M f C y z Q b 7 d v f m p v I 2 n S G 2 t r Z c k C d q x 8 H B g X 3 y y S d K X 7 Y 9 C V O v 1 3 X G L S n / 7 l F P w t E 0 N d 2 m o 7 5 d v X n L W r U l W 1 q 9 Y T U p n N K k J 4 X x z N q t m v 3 m 3 Q / t c H f b G v W q L a + s e D k w V 1 v K B w J P R e i x G K 4 u Y Z E q k D A e W 6 W u d h 0 P 7 f b t m 3 Z y 3 L U b N 2 7 a N 9 7 5 h o R P k i a A f u Q 5 O R G z S n t s b G w 4 o y a 6 X g 5 J W C B u 2 c b C B Y V X q q / Z T H h 4 + R 5 / B l F m C B n P X C F Y Q L e n 9 u p q q l 3 Q q 1 w R n f R v f 2 C 2 0 a 7 Y 4 d 6 O t U S X U H r L K 6 s S K t I k C K x 5 v r A F 1 C V + U I / y 4 E F A 4 A P j g z s C l e I R h M Q v g W e u D I i L + h c B y i W E E 0 B 5 R H k p X H h Q r s p M t E l 1 U j b P V e I z e E 6 g f v X L X 8 4 e S q C k O C U k A 9 e s y 7 J Y a N K h n o G y K v / a 1 7 5 m 6 2 v r K l 6 q V m l n g 2 O l 6 a f C Z k p X a a r x V X X g 1 G a y Y B U x 0 q x U s + P p k j 0 9 r l q 7 U b b r E q x G L e E L R G d S 9 0 h / y m i j y d A O u x N 7 t N e 3 / Y O e 1 W V Z b m / V Z A n K t n 2 g d K W 6 W G Y q I S i 5 d V x r l i U s J e u K M O 9 + + M x G 0 7 5 d W 1 + x O z e 2 J E w V E Y l 2 D M X w U g L C D e J B R A D i V a T B V 5 a X h U v Z n h 6 K m X t D a 5 Z 6 d m W j J e Y / s c 2 V Z V m l i Z V X 1 i Q E x 9 Y 5 3 L b e q G z d s T S / m H 6 k s m F Y e G I 4 G t q S F N A r 1 8 X I k 5 F r + G q l L i Y r S T n s W / d k W 9 Z o W U y 4 L P Z p W E t W E m F 2 J h A t w j I A Y Z m C a V 4 I w U U y h U 8 / / 0 T e x b H N p P A 6 n W P 7 4 z / + k 8 Q o c 7 i o z G D M A O g F P l j M i u L w X N Z k j R 4 f T W x T t B 9 0 j 9 w i I b Q o g O v X b 4 k W r V N U X g p z t 1 A q Y 5 6 L + n M c k h U 5 E x h P N e e b v A a y g L 9 f 8 7 A i I E w o V b d O S k R u F B j t j L y p b q 5 U C m G A 1 6 3 7 u v o r h + c E a j A 8 m Q 2 H 0 t Y H s j i z k V 3 Z X H F t P s N a e G G p w I c P H 9 q d O 3 d 1 l y q D g W Z i 3 r H c K p p Q b a y q 9 X I L 9 G 8 2 H Q k B E X k 8 0 D W 0 / V 7 b d v s 1 a f u K X V 0 r m z w l l S 3 t M J Q g 9 G V g Z I I H I x p q d n K 4 a 5 2 T A y u N j u 3 h g 8 + t I e s g D 8 l d s H q 9 Y e 9 8 / W 2 r O X 6 p 4 Z T j d 6 L W S b d n n + / O 7 E C u 1 h s 3 c U d r q m M o g e i r j I p r W p i 8 I q L M Z A V H o 4 E t S Z h o b w m L I q s 0 k 5 K Q e b I Z g i D R n a C V u S / X 5 U I e q S 5 x V a U t B U A H I A g Q Q v 9 1 7 c h 1 f L z X t a + 8 s m m r 7 T P C Q 4 t u 7 9 D G / T 0 x t o R P Q t V u 4 k Y l d w Z h h + F x E f l d B q e C J g T y z q U D x B a n z 9 A d J A Z y u Z 9 t 7 9 j B 8 c j b 2 R O B v / 2 d b 3 l 5 i V n O Q 5 S Z Q 2 I e 7 i R E Y j i E B R q d d L p i n q l 9 L m W 3 u V q 3 V V l q P S q e / p 7 Z 5 t Y V 7 6 O U 8 3 m g d t o L U K 8 4 R U w O n 1 X O 8 F A 5 y X 1 L A I 3 O l 6 X 4 8 G H n E L h G G Z E + U v G c 6 k 4 h C G n Q Y l H 7 L 4 N i 6 u c E a j T o q G x p R 6 m f I w 1 Q a v L J c G k 8 U p V V x c 3 8 J g R A 2 q P O k J 0 O b T g 4 l O S u i d H I l 5 j 9 t F E S u I k s V n d a V f k T q 9 b F z G L I k s Z b p Z k s i A r y d i r D o d y x I V p v t K d x m q x K f 2 g r 6 1 s i x F C M P v R x 0 t 0 7 t 9 S 5 + N x z D I Q Q O M H X l H M 0 r N u H D z X 2 k 2 B c X 6 v K L R z Z U q t u L b m z M y k M m l E S n l U x t n c m 5 Y j h P c L x r k o 5 L G s I K Q s k t 1 b m V g V P Z G 2 p R G 6 P X M B S V U w T 6 R U 8 7 x s 7 F v 0 + e n R i N 6 + 0 7 e a W X G U H y s d 6 9 W z Y 2 1 E H D F X + p i w 2 4 5 u y W 8 + 9 P b V X B U H j 9 f V 1 d x 0 v A m c A i k S g U t E C M a n w n A x 7 N h 7 I 1 a u u W K 2 1 k r Q 7 C f Q D B B M B O S M R n j / n c B Y n 3 0 T W b z A Y 2 d N d u a / i i 5 W W B G 4 0 k R d R F 8 5 1 a 8 v y 7 u 7 u e b 6 r V 6 / 6 L x A l U z u u M G i k M s F b v 7 r n M Y V B B 3 k 5 C n / 6 T O 5 1 u 2 0 f v P 9 b j Y 1 v 2 u 0 7 d y j G t r e 3 7 c q V K 7 p L j Q N H 2 s q / A K + L i r y u e d i 8 L e 5 G / o H g e Q v V 7 1 K l P I W Z P X 6 2 Z 9 t P H p r C p H X G 1 p L 5 D i T Q m l / 5 y l f m j Q 4 A Y b l U C F R V a W E 0 D V p d e y p d Y l Y N K M c j N U 5 C I e 0 0 H k 6 s p 2 t W r l l T p q p W H o s X N H Y R Q T r S p i U 5 Q z W N S 2 r S 4 m U f 5 F a d C Y W 6 1 w U w z o J 2 L l R e D 7 p a g i x N O R x 1 Z a H G c g 9 7 1 q q M 5 c 4 t q R 3 r c l s 1 r p g O l F K W U P l a N S y x h F s h l D O T l q y o P p k P L 3 v + R z C 1 C e 6 t B v m V 5 S 0 X q L M 4 q k / 3 o N b v j e 3 D z 0 W L Z s P e u L V s 8 j h J o U g G z V I Q G n + N R i d W b 2 3 J S m + o b S U X K C Y g c O + g N 1 c + R j g r P 7 U d A G O E a S S B x 0 s g h W t y u d y l k v p A 4 x i n y 4 K 8 w G k f E h 7 3 g k h 3 G i 8 I H F I c v 1 M f Y + / s n k g 4 B r a 5 v q x + l J u n L N V a 3 b 7 / / R 8 4 w / 7 t / / Q / S R h a z v y M B X s 9 j U k l Z N e u X b O / + Z u / s d d f f 8 3 + 6 I / + y J 4 9 2 7 Z 7 9 z 6 z 9 9 / / w L 7 9 7 W / 5 M 8 L 6 5 h t v 2 Y M H 9 + 1 f / u f / U v z V t 1 / 8 4 h 8 1 9 r y t + G f i w y / b v / k 3 / 4 X j F D j H 2 I k n v + Z x q S U J f 9 q R B O 8 P B 8 8 J 1 M H B 8 Q w / H m b u S p D Q c E e H B 2 7 q s U 7 R u S C D Q J 0 + g 5 a Q n K p n J 8 M T i Y H 8 M g b g s j p W T o 0 k F W n c T f J m q F E y I 5 P R o Z i 5 q o 4 Z q b y K L u V l p o d e E f O V K v o V Y / M Y + U 6 B e P 1 z g s 2 D E g M k V 2 I q a 9 j r d e z 4 6 M T H N l N Z z p L c t V Z V l n Q i y 4 U P L a K 2 x d C 4 Q V 6 W 8 i G j 1 M V T w h e c 6 B A 9 i 2 i T 3 p 6 U g F r Z 3 C S h 1 x m d 5 K B C c I 3 u P z n 2 s d h b d 9 d 9 3 K c C V E x y o c d 9 0 V W W s 6 Y y q m U p I F l p x q l M l C w v r 7 g w n Z Y n A K + E H c C d 8 F O d J k Y e 9 h B C C b f G l D P 6 B P d T + J F 9 p v o 8 x 7 w s 8 A T y s l O / n A 8 r p o t n B + i u 8 C n W X D k 7 v Y k 9 2 d 6 z 2 z c 2 p C Q H z i + r G m N j X c 9 m 4 p J 7 R n E R l s Y r e u Z B N 1 g i d 5 t p n + p D s Q d e j I 3 1 3 8 e p N S m c A I S U G d r c h U v 5 q T H h H X R L b v k 8 j B v C / O 8 f B p 4 T q H u P D m Z 1 j S + Y b J g M T m x r a 9 2 Z D s i R 4 B 4 t W g T C Z x o r M U F R r s u q S B A S Q y a i A K S h G f N H B c y Z 3 4 m r c D F C Q E p 7 l h e I M M B D I y 4 V 6 / E p i K n 1 i V z H I 3 d P y s 2 2 j W d V j W f k k l T U P h h x N P K B Z V U D d t L n O F J N V u 0 p k G Y 6 6 t h M b l u l u a 4 e l L A J z u O l f 3 o 8 k U t 0 7 9 G R x o R D u 3 l t z R p y c b F E y 3 K j 6 7 L E A y m s q a z 5 c D g W E 0 6 t L 2 Y E n 7 V V u W i y L P A G Q u P 4 q N 5 U Q 0 K q L J d 1 1 D t S m q l P + l h 1 W W n m m t m R 9 2 R O l 5 x + A e f w L c R H X E 6 P H L x 4 R R G O B e o P Z 3 b / s V y y R l X K d O T 5 E C j S 4 c I q 5 T z P 8 / U Q A k 3 0 1 8 P 4 S 2 0 + H k u s 4 Y G I I J N x F B F p H F S G / 1 N A W K a 5 b H l C + J d 6 + Z f + Q 8 d U 7 x 8 S b t y 4 I U G v n R e o X r c n H U H L E 0 a O S E a E n N A h A P E M O I G Y 0 R p 3 p b 0 1 0 J 4 y B z d v 0 I J y g D w 8 4 K L 4 F + U L i H T 8 9 j o 9 2 z 8 6 t P 6 k b M v t F d t c k z U Q j h C f W T 3 H T R 0 V e V 6 E D 1 C S Z h 7 J w j C A r i J U 8 z y k e / z 4 s c 9 + 1 e T y j D T W K 0 m p 9 A Y z + + T z f Y 0 3 O h L e m X 3 l t a t 2 Y 3 V i 3 a M 9 G 0 z b P h 5 k 3 q E s f H g f V c P d l P u r Q a e s L L + i o g R 4 M h o o T U N j o n V 5 A l 1 3 S 6 d Y J m e T i + G i N h F + 0 W 8 x T Q C z f F i g Z r M p l 3 X k s 5 1 X N q / a Y X + i c e O J X V l v q Q 2 8 F q n Z / / x 3 / 9 F e / e Z f y r 2 W i t Y 1 F s 8 w O 3 j 6 L A v E / V j F p / h I x 4 W V j / s 8 P H t W P E I 3 i u f 4 V X m e z u N T e K p X L n v 2 n J f P l Y S 4 G M Z v h v M F b f h / / M u O / Z f / x 3 9 1 K l B O u 2 G v L 1 S U G h m e E z W I u w j O z d L M C V + a j q V x j + X x r U l 7 a T A / t 1 D R K X l n B e T 5 4 9 n L y s J y i D K A P F 2 E B 1 6 4 A Y d y 9 w 4 P e / Z s 5 5 G E 6 8 j f H T z + / L F t X t n y d 1 L f + t a 3 l e / 5 e h f B K S 7 6 Y a w 3 G X e s U s e a 8 K I Y z T i z v / u 7 v / N 0 / T 5 j N A l t t e z j h + O T k T 3 Z 2 Z H r 2 X a t + c 2 v v m a P 7 t 2 3 1 f U l + / Y 7 X 6 J w C X n N K o 2 W m J H p 5 p F 1 d j 5 1 V 9 s 0 h q w 0 l v 2 l 7 0 j W c X C s s Q X v y J Z u K Z 3 i 5 V a D 2 U V 4 R 7 u A a F + E x X M O e f q I i + e P P / 5 Y 4 5 x 7 7 p o C a 7 J E d W n m 3 Z 0 9 e S V 1 W 1 t u 2 9 t v v 6 0 x z l 3 7 m / / 5 f 5 F A / c U L m f F / T w L F f M P 9 + / f t 5 z / 7 W U x K n C d o D k X i 8 h x p u f x e 4 5 a p L J R J c 9 e U b C r 1 n 8 d H v v i N s g L i O Y + L 9 H k Z Q D H v K S g J q Y 5 7 U / v 8 8 b Z t r j b k Z t X t 6 P j I O p 2 u W 6 e 6 / P u W t C y D 5 L z 8 I u T 1 A a c 4 S V E M + / u i r M a X T S m P a k M C N r U f / f 2 P f L U A X g x y 3 d B Y i N m s X l e C I I 0 + k 9 u 5 e z K z t c 0 t 2 3 / y m d 2 4 s m 6 v v v q q t V Y 0 j r O + V a Y a u 2 o 8 W Z r 2 x C k d a 6 z e c u F x i Z E r z q q K D z 9 4 1 1 2 t z a t 3 F V J x 1 5 U Z M K w G 7 V l E N 6 D Y l h z y N I v S E 8 a 7 s W 6 3 6 8 r i 6 E i u t J Q n k w s P H j y U c r r m q p N F A K t y W d f W N u x / / P / + n b 3 y j T 9 / I T P + 7 0 q g 1 H e M 6 z 7 / / P M z g c r h o k 6 4 q J N 4 7 z T q 7 l t 1 a U t d r c 6 Z C 9 R l U O y 4 5 8 o s 5 I / 4 P P x c G b r K c s s G o 5 n t y U K V b W x b m + t i w v S O I / L x i 3 B F n c V 6 L o O w a t N R 1 6 Z 9 V i K 0 F Z h c S I C i m H 4 o M e 2 r o J m o o d p 8 I H A k R 2 B 7 d 2 A 7 e 7 v G m H U q i 3 Q 0 W d J 9 e j k 9 U M + u V g 9 s s 6 5 c r a a V R 0 f q w Z 6 V J 8 c 2 l E C 9 / 2 D f B r O 6 x n F j n 9 J / + v S J 3 b p 1 y 2 f N 3 n n n H a 8 / I G / X G W 7 P 0 x g o p s u B O K w S k 1 a 8 r / M G e g S T E x r / i c v w d l b a 0 I A X 5 V X 7 + 5 / 8 1 M r t L c + L 9 Z 7 g u o o Z 9 d + 9 B y 7 x o + J Q T 8 n K M q S e k F a / 3 B P O F c x O f u K 5 m c B f n p / y E 0 p e D + X o n v T U 7 X k 9 b j J P l + p N u K f 7 c / k 9 X 6 q H Z I 6 L 7 l N a h V E e e J F e 9 / z + V 3 / c t v / s e 9 / x i a W e l A 4 z 4 e c s 1 E V A w Y s 6 h n t A T b T h y T O 5 I 1 f m E w z n 4 3 M g b z E 8 w v J y 4 / m i 9 A G R V n f W 7 Y / s q D P w l 7 f r y w 1 b X e F 9 V 5 p d C i i W d R E 8 X 6 9 w U R 0 u I B B 2 w v K r D r c S 0 B Q T 6 R 0 / 7 n X h i o 6 m N R u M 0 7 K V I 1 k t l u j I v t h v H 0 1 t v 1 u y 9 f b M l u o T q 4 5 3 p B T U K b J w d C L v e K 6 X H 9 m K H V t 5 a c O G W K b O s c Z Q r O y o + r i N m U q m 6 c E O q s w x O L 1 L k H D 3 N s 1 D z i D S g r 8 H J P w L c K 5 t S i s y 2 1 5 n Z M s N 4 b 9 U I 4 G P 7 7 B o j x 5 9 7 s u n G H c x 5 v r u d 7 8 r o Z S b O i + f H 9 Z 5 Y n F 9 b k I Q W O Q 1 8 w z j s g 4 S 8 L h 5 A v L 5 5 O Z Z 0 E L w M l Q I K y Q A 6 m R C h H a 8 K G 8 O W J 8 H D x + 4 0 M S Y 8 o + / + 8 d e V j 4 p U f m / / V / / m 7 + a 3 y e C B 1 U z K B I 4 n k 9 / d U 3 R p n S 0 / s F c j v D 8 y i E P j 7 j 8 / n z H n f 3 m s C g t y 4 A e P N t 3 g m 2 t L f k 6 P u 4 V 6 W l I e 1 l Z R b g w 3 L t I v x q A 4 5 Z x M W l Q r m k c x L i n 1 v Z 3 V a x t J I x + f P T 5 I 1 m n H e / Y j g b 0 d V k s 1 g o e H B 1 b b z i 2 O 5 t l e 2 v j 2 N Z r f b u 6 t W 5 b c l e 3 j 0 r 2 r F O x z Z W q b a x M 5 U Y u W X v 1 i j X r J X / x v i 7 3 q t Z o q i z e n Y G T 2 p c w 8 / s E 8 x B m A t 0 i A G d x q Y 3 z d i o 4 t W 3 + f B k o 2 U B M 3 h 9 O b W O 5 b p U S J T P 7 l 5 T X v / / 3 / 9 6 t G m 7 h j 3 / 8 Y 7 s q K 3 r t + g 3 V R 2 w S X C w U j 8 7 g B A u K N f N M n r g Q I G h I T L A p g k W 6 y 4 B 2 p n 9 A 0 G l + p / 8 U l U q 9 G H 7 y 0 5 / Y f / f f / f c + B v / 0 0 8 9 8 g f W t W z f 9 O b 2 I n v P 8 c N C b o 3 Y e F g n W I v B O Q Q v 3 d q z a v i r 9 n U z 5 Z Q D i e Y p g 3 k V 1 v i g u w n m P 9 u j p t t 2 + e c P a z b T S I y D K y O F F 5 Q U U 6 y + m W R Q P o M G Y w s d C f f D B e 7 a 3 u 2 3 r s i j H J x o j N d r S 3 F M 7 7 I 6 t 3 l q 1 N + 5 u 2 W 0 J F a v Q c T 3 K 7 R v 2 s 8 8 m 1 p V V + 9 q t m W 1 W d r 3 z K 6 0 r 7 t a O B 0 d J Q G Z j 4 5 V T h a V R t R V V z r u 8 w C 0 x H f j w j / c 9 s x l j 3 S E l u S f h u P p / / V N e F w v C l B G 8 c f e Y x V t e W v L n p f k v k y Y H R z 3 r j d K S s P K k 4 2 5 / a 2 X T m u 1 V x x X L 5 G s R E z I O M D 8 4 U Y a 3 R 7 i H E C 4 C 8 k J N F D Q Z y e O C q E A V 4 W U h Z D 6 1 7 j n O Q 1 7 3 K X h R i U M p L 9 E n p e W X s o F F 5 Q G 8 i M 9 f H / E e i j E U 4 G V d J F B F W M S A g B e i u G F 3 2 y p t O l y j i N N O P Q + k L T L j R e U C E X 9 Z u o h 7 s r 2 v T p W L d H X L q o y R + E e W I J D S F W F R m V H f y 6 a P d J E P Q J B Y l w d D M h E y d Z + F 9 3 i 8 z B 5 r P F X R O G 9 o y 6 2 K 3 V i r 2 4 r c 0 2 p D Q q H 8 / Y O H G p S 8 b j / 8 c G z X 1 2 W 5 b l a t N h v Z Z H D o H F m t w 7 B i / g l b W J h e H 7 l 3 w H O 5 0 l Q a 3 n t V k q W c v 9 / j H e F 4 x P K t b t L o v C s U Y + q P L o 1 x H H f a x r r F s k + 4 D O V u f v D B h / b h R x 9 K k J j m b 1 u r 1 f A F w 9 C Z 1 R L j S U U 4 S 5 A a V X f 1 v v L O t + 3 u 3 V e F B 8 u 8 U v G 8 n I U s 1 A H 4 j + q k P v c g H B w p / V V f n o X M 7 5 E c A s 5 4 A I v L X S 5 U i y y V Z 0 u 3 p + A l K F N a Q 8 h L 3 7 M U b v w E h B C c 5 5 1 H P V e e v 9 i V Q D l u t O F l B S p g E V O x M G L Y Q 6 C 2 d H + m J U F 2 U f q c + X K I 8 H O N F N U W p Q W i f H 6 P T r q + H Y N V 2 m 0 x c a P O 9 A j C D T H O c M j L y v H I 8 S z W V 8 Q 3 0 h b T A c S x 2 P X w 8 N C 1 G f i g 2 X 1 V h j p Q i t s + e d L z 5 T U 3 N 6 u 2 I h d O F B T T H 9 m w f y z t X 7 H O 5 J r 9 + N 7 Q v v N a z T a X 5 n V I Y M b D E 9 1 I s z c Y Q 2 G F E w t O R i c u c N X G u s I k R F O l H X c V g 8 2 B q d t e 3 1 R W S N J G N i H q U f 5 L f 5 G 2 M q 1 I G R y r v L 7 a I a v f U T s O N G Y T E Z t L K 3 I 7 2 6 4 s G E P M p j 0 7 G T A p Y 3 Z 1 Y 8 W 6 a u v 6 x p Z d 2 V i D C C 7 U x M 2 x P w W s A w D t x l I u / H L R z + d W 4 Q g j a O n h v D v 0 C P 2 d 5 + c + B M s f 5 9 d l c N p k 7 z / 6 N O o 7 i w M Q L C 9 P f 4 p l e k 7 i 5 3 H M e s 7 U j j l W X 1 y g A o K p H O S G s D S n 1 L r q W t Y N u n 7 P p Z k D Y T k j F t P l 8 f E b 8 f G b 5 w c 8 j 6 I O N T 7 p D a T N J z O 7 f m 0 z r U p X W p L n d Q Q U y y + W G / B F 8 v L M 9 D L b H h C k l Z W V u T A R L w a Z y J X q y Q g 1 Z X n S 5 j C F d W w s h V S r X 7 F Z o 2 W 9 f s N + / M m x f f e t h q 0 0 U q e T j h X 1 s 9 G x r 1 d s y h s Q p 1 l p W t I A X x Z q M F / F w X h G O D h a / F G 9 7 m o 5 8 z z f v h z v t E Z S D K I i m K m k X x E 1 p u l Z H Y K K 4 r 9 H l Q Z 2 3 K 9 p r D e y l a W q v 3 O 7 c 0 3 t b c k d S t U + B 5 Q V O F E Q C o e x L 6 g C 4 A I e a S m R h / g z Q B j j J 4 S O V x K s X W y w s n 2 e d K 7 D L w W S U F 6 q I 6 2 w W A S k K w p V F J / K O I u b S a D w Q G K Y E 7 3 1 h S H M p R N B / j O u A s X R 6 U A Q g t 9 I x + U N y Z 6 L Q F g 0 O s o A u E f r s z m Q p S 0 7 O z u + q H R / f 9 9 + / o t f 2 P 7 h k Q b q a 6 4 h 0 a j P n u 3 Z c M B 4 A e J g 5 c 7 K C S j W g T b M o R g f 4 K s F N L b w s c A 8 n r D Y y 8 R 6 N i 4 s l W v z e R r W 9 E 1 n V X + v g a b G Y i D w T F C w 2 3 d W Z 1 Z S + e s j W S p Z i E H q d E c d X C B x f V 0 u 1 o b 1 u 0 8 U j m Z U W b J W u F Z M 5 1 M A M 4 C s l W T L S Q W r J F H g X R h M 5 2 s B A e i s E k 7 b S L D K l 2 O q P E p b E b P W W m b V l l s 3 9 k M F t z j D l 9 r W r O p X S D 3 e n d h w Q n 1 p S R Z J K S 5 5 B x l Q D / j 5 P x V f q / k a P c Y k 0 I u X x e m X q + 7 x r G L 3 s J r w E u / A P w g S 4 0 0 E n v a 4 I q A t V E E 9 C 8 D j 5 m 0 9 c z U X A 7 G n M i 1 I e e G P 9 B t x 3 H t c e k x t + 1 0 t V G q A G i N t M e 7 s y u 9 e s W l V r g 3 z / q o Q x E N g c s H x z h O E 4 M R 9 E a L x E c c 9 K 4 2 Z X T k 6 O v Z p W J g V a 8 D 7 m L t 3 7 9 q 3 v / 1 t p T N 7 u r N v R 2 L u a 1 t y t 1 p L V m v A V O b 7 q 9 5 / / 3 1 b l e B d v 3 b N h Y J y 6 S Q E k 6 0 T W J U 7 d + 6 k 1 Q o L g P S f f f a Z P X r 0 y F / m e Q e r w 2 O w + i / + x b / w l 6 2 4 M y g A 7 r F S A E o I 6 7 n f G d q V F b S r k F V 5 4 x 7 b 3 Z f E Y e 3 E h L J i 7 z + V p d D D 1 2 6 x o V K W 7 Z R E 0 E y C O T z w f V 5 N j X e m F Y 2 J W K a k s R K L d 5 n K h Q 4 v A y S L o o P W v K M B N V / B 7 1 J I q C y V r E k F R a q g 3 3 7 w n g 3 6 c i 2 n Z e s M 1 e e j s X 3 1 7 T f s + v V r X g Z 0 4 Q L I D q + A V L h Z e n K a B V A 1 F o i d t O C O V Y / 8 A Y F n Q C o z l K B i V U i q K 6 V M 9 w l C W c Z C 2 p T i P J D 2 L F w K a k 5 E c B v L C v G b 9 g o q r c e V b D Q c i B 8 + t d t 3 b q o v G r + H y z d H e y q / H 9 H i T I m p k O W F q p 7 m F S b I h S I H n h c J U 5 4 + 0 q D t E Y D N T T G M n m M P k a 9 Q U C P D r Y J w h 0 d d 2 9 4 7 1 K B 5 Y q v L b O Z j V y z u 1 t i n c d c 3 N p z Z l z T Q Z v I A j R i + P Q P q P / 3 e 9 1 x I c g i c E G D q A B c m H R B C w h D A G C 8 x Q E e g y E M Y m j b y 2 6 R k h 4 O J c J L 8 C G 9 C R 1 0 E i u 0 v j E n o b L V h U L F P H 5 / Y a 9 e X b V 2 G w k p Y A R h D 4 x n J u r P E p O t b b S o a d 1 W k z M Y a S 7 E s i T F W L C M D o C E 0 O k / / R C v g z M V i T G A S + L F b n 0 Z N p b k A l O 1 k L F e 1 M 5 F 1 k K t a m d q D T 9 6 z x w 8 f 2 c 7 + o V 2 9 s q l x 1 8 j e + c b X f Y s F Q k N / x H b x V G v 6 C 9 6 B B a t D C A E Q V n C E T v Q F s 3 + h 1 M 5 z T Y I z j B O E w J 4 D p 2 U S j E Q D c j n l n i u z W B 5 A m l S k l B 7 j J N E r 0 s 0 d M b t 3 7 1 P 7 x 3 / 8 u f 3 n / + p f W b u 9 c i Z Q w b g v D c p V V p 4 B u 1 D Z u 8 T q Z z F C Q u 2 s n P O d S B v P W 6 Z i f E C O C 2 m 4 a N A p k f V c x D f K 4 l f 9 4 z N q 3 Q 5 b 6 Q + s 0 z 2 x N 9 9 4 x Y X I 6 1 U 6 c k c 5 W D s 6 F O Y H o u x i H Q g g a c C D O C 9 r X i 9 M g a D x i 2 C R L p g k g d L L g n f G 0 m w a 6 7 U l G e 6 q D f Z U n q z T f A U 8 r k x f a X 7 7 e G x 1 x b 9 1 U 6 5 P R Z a t N 7 W 9 4 6 m 9 s q 7 6 G 6 w Z k J C o Z 6 e D A 1 k l W T L l H 2 u M V a o 0 d d + S A E 6 t D 8 / K z 2 e G k c m j e j 1 p / d 6 o Z N v H Y 0 Z H t i X j W K 9 x 5 s b M 9 j p T + + D R 1 B r V s l x L s 3 Z D + A j / 7 c O x L N F M 4 b o 0 9 u v t 3 5 d E q K 3 T q i 0 1 Z 2 p L w 1 5 9 5 R W 3 / q H c a P V p 7 6 K w 5 t b p R e B 9 w s 2 8 j I D T s g T n y i 5 A y p N 4 x u / 0 g 8 D R F 2 d w V v Y 8 l f 8 9 g z P 8 6 U + U B G X A O c Q Q T v k s F D 7 u d q 3 e X F Y 6 9 X V x p U Q g 8 W J I F T 5 + 9 J m k F b e n L V d B H r 0 q R y P g p w b j 4 f K c b 0 y C L 1 r n G W O e h z w / a X i O p E w C H J / 0 7 d k O J y J t + i E q x X o j T x E W 1 X c R r o Q j l A g U 7 c X V C 8 j L p 0 h c O X Z I j 8 Y z a 4 l x b b Q v p b R k M w R Q D D o p j e 2 k P 7 O f f j I W T c v 2 5 v W S v b L J o m O 5 W g / 6 d m u z b p v L c j 9 U G J q S b f 7 j w b E t L 6 1 J k 3 b E t x I e K b n P 9 8 d 2 b 1 f D I A k A L 4 Q b S r + x z M j L b P t I L v Q h 6 9 w m d m u j Y k u V n o 2 H f b u / M 7 T h j D N F p L x i d Y N w n 0 0 G 1 l i V q 7 w q S 1 z t 2 b P t X Z s M O 9 Y 9 O f A x N M r u m 9 / 8 l r / E 9 Y N a z t F O h d D + B Q I V q a i G + / h d B M Q F 5 P m A 4 v M p q F 6 3 L E p w D i e / z Z 5 P K y 6 W m I T n 7 C m l o D n 8 M g n W 6 Q 1 1 P 7 V V 9 f k 5 l y 9 n s B c B 0 o r S + f W v f 2 E H e w e 2 t L L q r s 6 x G G p V D I V / j K b C J X r j j T f 8 P c Z F z H g R 5 I z 4 I i j i T L 6 J m I I X v u D C / e Y G W y y S Z Y k 0 w E u 1 t 4 B H j h v 3 Y Z 0 I W 6 R A n s N P X c O e o r K Y s T I 5 k A C s Y i Z c o G b l i b T e 1 H 7 2 q Z S B 0 l x d L W s s h f U U v e + l C Y 2 3 b t W s L X 4 / 6 U / t 8 e F I H d m z G 2 u y j H X c s o Z 7 D b + S p f l s V 3 h i H N T h T F D U 6 2 k + i v d I E 7 m f j o t M V 3 / v v q 2 U 9 u 3 g 8 E g u H d P U + i f r O N T Y i P 1 a W L i 1 W 1 + 3 6 x t L t l H f s 7 V V N m j W f J H u e D x Q f N 0 a T X Y b x 4 x m D n M 6 6 V 8 R g q o v 6 g H S c Z F u U e m L 8 n s e + k h X 2 t H s t x m c P Y T V S f f E e G 7 / n 6 z T + T o 8 V n 8 6 E i h e t t d E w 8 5 Y d f z u k x I z O 5 D / f H z 4 R I R t u M k b a 4 z S 7 4 / F U G 0 X L j Q D m j r G E U U o M m k O 0 S m X p Q l 4 v g N l m V T 3 0 X F H e I y E Q 1 0 a u u o v W c / S R r n P 5 8 0 h r 5 + 8 + T N 1 x A E r z P L R Z o S J 8 V e e d l F b 6 C Q E i p e t t V l P A i X / m 6 3 r 3 r V J Q D / e n t k n T 6 e 2 3 C z Z 2 7 d l 1 Y Z T + 8 2 D r i / 5 2 V y u q E 1 1 6 0 k o T u Q K M t u 1 0 e z a t V b H N t o z G 1 n D P j 2 o 2 r M O m / 6 m P l 5 b a X O y 0 l S / Z b u 2 V v E 1 c g N Z y e 3 t p 6 q j a t d W l I + F v 4 p g c o B t 6 7 j N u M m 1 W t O O Z r J Q G 2 2 V z 2 5 u r F A o D b V D 9 X M u X 6 5 I T l u r + r l P 0 9 5 n 9 C Z P v H y + v B e U l z 8 q 5 L T 7 B B f l O a N y q g O g D 1 5 U R 5 4 v 0 m J 5 U r 3 n h S r S M k 7 v d A c a L 8 7 s W L T 9 v Q R q M J C p k / / O g Y p p D E V R x c F v a s y L 4 K I 8 h C f C p 4 7 i n r j L 6 k D 7 4 3 p u 7 + 5 7 h 2 1 t r M n t U X h W 5 r n 0 F 5 R V D M + B N E y T M y G B s k A A Y j s F 2 j p w T G V R T r H u k v X 6 E 9 8 O s s S k S X 1 J 4 c G M S V + y t O f e 7 s R 2 j i b 2 x v W K z Y Y j + x / / 7 j 9 J s A Z O + 3 Z b X o E G S Y 1 G S 6 4 b u 3 h F / f G x r J R K K D d N f W u 2 9 q a t 3 X z L v n y t Y j e 2 y s p r V i t N b a 0 t C y U l A D 5 Y V h b s N t W O m c Z i o Z 1 p E y R A Y f S H E 9 s 9 m d q N 9 b q f W 5 j S J D o A l F O R k H G A T g A z l q k o X M u p L B n l p f a T D Q F D + b x o G h t I G A U V L w f q I D U / p P f F s J f k f F G 5 3 l a 1 g e V Z R e g P x 3 b Y H f r 7 Q N 4 i n B M o C I i m Z a a L f f w + U 6 M x E M z M d c Y M A d J o v S O F i Z h 1 O f W q M C 1 h O d N S Q O R 7 P v 9 5 S I R Q M f O 0 c Q 8 s i g M W x u u X L f B 7 B 8 f + / m J t Z V k Y S U u e R 8 s h L y t g d 2 9 P 7 u H G q R A H F H H A O v E u D A u M d S I c 9 x K h Y l X y I q t 8 B m V p t o 6 f r O R H m V U b j n c O v F 9 h I u A j W a m J 3 I p X t i p + 3 s d 7 9 z t y C X l X J U F m S d G U 8 / 8 k l L I Q k 9 l Y r p 1 c v 5 o 0 q 8 Y 4 1 V b F W l J 4 3 3 i 1 b q 2 a 9 K 1 z O W 6 v M J B r 5 + M a t c W 3 O c i 9 a y x f V c T z h M K a H a j O r S U s k w I S 2 Z 0 O 0 Q e 4 g O c s F M F q F E u V I B 1 u V 0 q f 4 o k r H h M W N M j D g C J t i p A V 6 Z 4 D O K V 6 U g x / 8 z L y 8 h e V n Z e X 8 u p u g V B x j M G z A y Y l R G e 5 0 + c E i p e l P / / 5 z 3 0 m C 2 Z h Y x n 7 5 m G W 7 3 3 v e / 5 + J i A q Y d Z q 0 N u 3 a l 2 D 8 I q 0 7 E x C N V 8 B 4 B S V g O V M G 8 w Y n Z D D Z e n i / r K 8 e d q x X J W D w x M b i R F W p H 2 X 5 N I w d Z 4 D 6 W j r g w c P 3 K o g C O T j i C q s T V 5 e Q N w H L r y L Q s s y D Q 8 g S I Q j T L H k i O c o i 7 8 8 4 2 r 1 u 4 f W l r q v + 4 J S 6 O R J H L x 8 / S u L h o 8 P k + v X r M t q q F O 3 j 9 P 7 L C e x f l A W P P C u i l n D t U b J v n p n Y n U J X G 3 S U 1 n U I U G Q R i l J 2 J T K 6 3 B 3 x t G i I N U 3 5 p C e v j X a V 5 O L p W D w S G d c m O 2 d D G x V 5 o + D T 3 n f 6 N n 0 J 9 q H Q O U C E s 1 J K x s q r m a z J p 6 m W w Q X p b s s P 3 E I E 4 B g F / H I o V j m R b i c z 6 s n b + u Z + 4 c n 1 J e 2 u f e Y Q 1 n V / h A o G A k X B s K A D J o W Q i n A B 6 U w C s y x E D S w 7 n f 2 f F a o 0 s B n x 6 I R U S T h x e B 1 Z b + A M 9 W 8 s 7 g u g 0 g H Q X m / g R s z k j Q t r Q q f U t W W a y p j f r 5 6 n p 4 2 / / r X v 5 F g n b j i A H g 5 y 2 R K Q K T N g W c s + t O n T 1 3 4 U D 5 Y 8 5 h O h 5 6 M p x D U q J N w l e T C 5 G O 7 U t 9 q 8 h N 4 b 5 S 6 J 8 E p j r r I w d 6 j 9 z 5 X X Z J Z T p l K q j 9 B u i O V Q O R u l M d 2 c 8 P s S 9 d l k e Z T 5 C 8 D W E O J r 0 0 H u x o 3 y b I L p 3 K l b V M J A q 4 y / 5 h S T G R g d j E Y N u E K x N n m g V 2 0 I o 2 d 4 B 1 a f 5 Y j 0 u X w M n G Q J + E x B w 9 I P 9 A u F y b g X J n 8 i Y A M 8 q A 8 L 3 A u u V u p M 7 o y S 7 p / N B D N W G E v 1 + + i M V T O R I s Y K g f I x M k 3 H F A v 3 0 O + / K p C o 1 K E g T L m j w V Y V G 7 O g M C i Z 5 g Z 4 Q m X N M J x W Q 9 k L X i j j Y V g x o v D 4 f 1 0 W A n U x a 1 I + b l y n C 5 q N + k Q G l Z v Y I 1 i M g I g H I v F M 4 o I / E i v r r B u f + x M 1 6 y q T a w g r 7 D S n E M x n 6 + H V j O h o K z 2 7 G h m H z w e 2 W F f b c 0 F C p x V X r s + s b s b Z T + 2 e q k O z R P N i l B s X w K F K T k v h R H Y 0 o Q T f 9 m W P 9 D 4 h p f G 0 r x u 1 T i Y 1 B O 6 + 8 x 5 G K x 8 j + J i U o K a C U o Y C D 8 E E f r 7 c 4 Q v a v H l E P k c B X C g 7 T w U I P g h h x f V V c T p + V I D F O M 0 T O 0 c a A y 1 e 9 C z j d W G 1 c q y x B c J 1 B e B t D 4 M g s v 8 n T w R j 7 S k 3 d K u U u + p A u Q d u r i D E w S x I p 5 n B I n 3 P V w w L g w b 7 h k C d n L S c U 3 B a o j q f I C M d z S S U E G u J p a K s j z m c n g R b o E P l r v Y J i Y r g B X G b 8 5 k s l r T s v X 6 c p v a Y t z B s R J O r d x M y q d Y j 4 p I e I o Z + 7 J o v J d 6 u D + 1 R 0 e y j H o m F q F h s m W l M b P b m y W 7 e 7 W m g T H t D E / i + V Y u a p O n U l l 4 6 l i j R C k u 3 i u O j B O j c O 1 l o j w t s 4 A s n u U E X V / z p 4 s y a W c + a 0 d q 8 n E k d 7 m m P v K Y M 6 w u V 2 / P A / n G 4 y G G 0 u k S q 1 s a T A J B Y 9 q m 5 9 y C A E o 5 v 3 u + z s v i A s 7 S K J 7 V 5 V N Z o r L a r T o P T 9 I r m e V 2 x c e 5 v 5 d A L e q c d N z W 4 Z z A 0 r z S W j R z k c Y k D W U E F M s C I p 5 f B A j X C n c U I e K X i z E P T I 1 A s S Y P q 8 V E Q V 4 e r j U n y j L d D L l h j 4 B F 9 R a B + m N s S X q s D 2 H U G W 4 d O P G L k O F y E u f n 7 c k V Z g t 8 f 6 B x k H R M s z L y w 0 H Z b j F j Q S m M o T J z e v D L X W 9 o 9 m B 3 b I / 3 E S w J p a w T t q 6 p c c x q y 6 w l Y X r 9 i l z y 1 L 8 v b E u U n 6 c j 7 L L n I u A e I m x s d G Q 5 F 4 L F y g z G S c F 8 p J g x X h M N R p 0 d q 7 W 2 J H w 1 b 2 f g A O R t f h H u 0 P P J k y f u E S C 8 9 D n 9 w B V 5 L y v j s n p y n C 4 D F I l v o 5 F g 8 a m g k Q a u + 7 2 a + r 6 h k Q / v A y V Q x Q a + L J A v 0 p / e 6 x d 9 z J 4 a P / y y u i Q N x p F b I n U m V H l e 4 K J 6 A 7 d g U g Q K A i I w P B P O e C f M P G F Y L 9 b 8 R d 4 0 9 i v Z S X d s L Q 3 O c V S S r k 1 w U d 1 A l A E w e f H p p 5 9 6 G J a R k 1 5 x 7 X D 3 E O I 3 3 3 z T x 2 G 4 n Q g e A s a 5 D / I 3 7 U j C j H u E E N j o U G X I w W p o s O N 4 Z H q S m z k 6 H D j z Y G 8 i g Z I w D 2 P q g W t m 1 1 a m 9 p V b 6 k R 1 7 M a y x m 3 q a F H U 8 1 3 W n o u g 2 B + X A S R B Y E j N m f O T U U f S L A V K X 8 8 t V M K U D Z D S 3 I N 9 l S 0 B a K y B n B f g z c z q i / o v w o N w L t Z w 0 p / 0 d 0 z 6 f J H 2 U g Y Q d R X v c 4 h w L u 6 Z g D h S f 3 f E Y 8 1 W c o L Z u N k v r b p i X G r I U o a F y g t c h G A U + j L g q Z S e o 8 X Y m u A n y s p E i o f m / K I 4 x b s r l N W 7 C K J O h I Q J h N B I E J I p a 5 g a h o 7 G Y 0 U Q K o 7 W I g / M T T y H U M r A 2 V j p + B a C u 6 n z P B d B l B l A 2 d T p b q c E h 7 p p J x o T g W K h L g K W X J + y x 3 O g J e 9 B + J h b r d 6 y h n V s K H e v 1 l x X e E y r J / Z E z P m L S j r s T W S V z B 7 t s 4 Z O T D N P C Q X R D 2 / f M H v 9 O t P k G k c q k n j 1 U E o i C L z 5 p R 1 B x w j P n + P + Z e C U H v 4 7 H z 9 N Z X F H 7 O S V C 8 v 7 N F z A u c q C 7 d j v N e k d + Q Z U t D o R e b 3 8 x n M R n 6 g v w l B Y X C i s c P e B R X m A P D y g W G Y O l + X l V d J v f / t b 3 0 L E g m p m O 2 s a l z t v M U 5 U + o X n 8 n 1 R J A J I c y 5 e 7 t 9 0 L G K O + 7 o v y / s T 4 3 O o i C i q l K d p 8 0 Y U g T S Y e o S J X 6 w R Y b h 6 u H e 8 w / E X q f P 0 p M O K Q W j S I 1 B o M o g P A / D 9 p 2 V Z q e y F v U M R h 8 v a C b D k B g Z C u A M Q 4 H Q M s V y x u a B X 5 7 t N B 5 O S P f j 8 c 6 u M D 4 X L k l x O r A s z R i X b 2 N z y m V Q f g y r d w 6 d y b T o T O + 7 L h Z I F m k r L + y h M F p 6 Z O 9 b w f f u N k q 0 2 C B W u p 6 0 / A + j z 4 Y c f q V 1 T 3 9 4 C H b i o j 6 P H U A I v 0 6 c X g v L O c / s / / 4 T R Z C D Z G s o S y f V 1 o Z p j x z h q c G B T 1 V P h I w m F 6 q i / y D v x v A h H X H / 6 n l 9 o D K 2 T F 5 I g 7 8 u L 2 l a s D 1 g U l g P 9 x Y Q X X 4 k Z a C x 8 0 p m v 2 2 y J 1 4 Y Y j 2 y W 7 3 e p o A j R E P J w 6 4 N D d S h f n i j x L a n B y G p s L X C h W t z Y v M 6 4 h 3 C 8 I 4 N w u H o A Q o M 1 I D 7 c P R r M P Q I G c 2 M 1 A J g H g f J p c 7 l R j G l S Z y c I v A M S / s + H F a G Y B s s V 2 p O 6 k 0 A x r l B e M d W P / / 4 f 7 G O 5 j M s r E i g N L 9 I n L k v 2 J 9 / 7 n l 3 b 2 p L 1 r N g v 7 3 V s + w i L N 7 H O 0 b E d P L k n Y a t Y U 4 M v P t z G e 6 a 3 X n / d 3 r j N 9 6 u q c z f 6 e d y g z w 9 / + E N f G s M M J 8 L E S n B S f u 3 r X / f 1 l t S d t y v a 8 z J t J U 0 K m + f x k S n 0 7 W i M 0 Z U 7 m / r Z + 0 Z J X L H K M l d j L D U H y l h U d u B A X B E f w l A Y Y a 1 O a T 3 v b y C U 1 S J Y F B 4 4 v G w c 5 c O X 7 n 6 i N M X f / e O D x e f y R Q E g T U e g 7 Y N p i 1 C s L J 4 B w v x Z v / T 7 U L 5 0 W Q J W q 2 / a V O W h c f 3 9 h z P F G R T L Z N k K W o F w x k Y e J k Z J X 1 j U W G R O S O L B k 3 y 4 f T x z E c + n Q n 3 X q V y R / q h i 1 Z q Y 0 + s 9 X / c p z g v u g X j m N 8 K g E + 4 g O F E X n Y z w I 8 Q s x U E z f / z u z + z 6 r d f s p D + R h c S q n e X n q 3 + s t e u O a / b / e 6 8 n 6 z m 1 P 3 m z Y Y P e i X 3 2 y U e i G y e 3 9 v z j a a v r G / Y n f / x H t r L U F A 7 S y v 6 i N p W T A / i h V N w 9 1 S 8 v r d l 5 y 3 d x a Q E z Y y i e R Z C 3 7 U W Q 6 K H 0 / o T F 1 P N 0 a M P O g T X a V 2 x W V X 8 w x 6 5 + 5 9 w L 3 F q s F A z B J 0 e p B 1 o B l M U F k 6 Z y E 0 B P c C 3 y I E w N f 9 L X t A 8 + z f E m H i A s w q P c / L l 4 n / 8 C E Q 8 s S q 8 7 W m 1 l e W I L t 2 + A J M j g P o E s 0 o + r V R w A 4 t 6 g C R m v 4 P o Q R 3 7 y R u N h N q 7 2 U t v q 6 l A + l 8 N G u P b S F Q k V H Q p D n I 2 l o o y 8 H j R B L P G B c J E W y N P l A A 6 k g 9 H B c W 1 1 z d p N u S L l i d p X k Q s 2 8 k 1 0 5 E + 7 R F N n g n d e f g 7 F u i I P d K L T o Q H T 5 X Q s u L q g q 0 + n r O Y + e G L 1 t V u + k H J t i Z l P R U i Z e D l i R y Y V + u O K f f / d v m 1 u z O w 7 r 1 R k 6 c T 8 s m w w H E u p q B / 8 c v f m Z S D a k + N P y C L K 5 W 2 / i L Y 5 n K U / X 2 J Z 7 l + / d 2 D 1 9 k 2 Z 4 r F 6 W J 6 G x t N 8 0 o e z 4 V k z + P / 8 f / 3 3 / m H r f f E R g k + 7 4 L 2 N j U 1 X I O 7 K C w f o + 6 d / + q f z M / B S H w H c k 4 8 + J h 8 0 x x u J u I B o B z z B / T k 6 z N M R l t + f w f l 2 k S b i u e c q Y x h 8 i k K t z K f N Q Q 5 3 B S G C i U m M l g 0 B o 6 D w W Q G 2 g n / 4 4 Y e + c 5 U w m I o 0 a E Q a F i a R s D / / 8 z + z O 7 d f 1 b 0 Y f S o G l L Z t L W 1 I e x M / 1 z w g m O 6 8 b v J D P P C C U S E w 9 e c N J h 1 r 7 / h O L u k R X t L B z O T l i v H X 6 v K q x n F V P y L r 1 + / + 1 h 4 / v O f x C D v C w L Z 4 t t I v 6 h T u o Q N A f O B A f X x 9 A y F K X 9 U T W e c d D q T l P k P r H z 2 z U e O a A s p p U g T i z 5 v h r X Y t X r I f f 9 S 3 e m N i 3 3 l 1 / h V 6 Y u e 0 4 K L u s M h A j m N O l x w i D f F c e Z 6 A C I P W K C 9 o S J v o U 9 r j d V K + 0 v H O h w W t O R 5 A X j + L R c f D P f W 1 0 t X 5 E A I z k e q f 3 q 5 1 h i P r S X n s 7 B 6 4 o o B 3 4 D n e 5 3 D q E z x I P 9 N n w V N s A U J g / s N / + A 9 + z + L g y S S 9 R o E m 8 B n 0 Y b x M e v q R Z X O B U 7 H N 8 U z b 8 j j u 8 3 b k c F G 4 c s n z w j q L v v k Y C u R o G A 3 E E g C h D W k c g o I 2 w O 2 C k W A w 0 k E A O i D K I A x C E A 4 w + 4 X L x S d P q A x m G g / 2 9 F c N q q 6 5 B k 8 r j m G f B J T N u I l O o 1 w a T j m h t Q K I + 9 u / / V t P B 5 G 7 3 b S j l i + z 8 x l J i E / e g 3 3 O y O M M v B U 7 1 m D y s w e P b S y X C r e D Q 1 w 4 z P F L X / p S G m u p f M r l i r p o P w N h a B B K B R x h Q N 6 N g B u H 6 D 9 v P U T k E e / O D q z c v G O H 3 Z 6 t M 8 2 d C R Q d k g R q Y v f 3 Z n Z v Z 2 x / 8 e W m 8 B Y O q n c o B j w + P n K a e t 1 t P h + T 3 D V w B C 7 u 7 J Q m 4 i 9 K H 2 k Y l / 4 P f / M 3 P s Y K Z c q H A n C v U T r Q E k F j o u O N N 9 9 U O 8 7 y x 6 8 z q e 5 5 U T w a b m v 8 p F R q m 3 / K l S 8 5 9 v p i r I Z / V K F W X f b V N U w Y p V U h y e o E P w U w C T R U + / k S C C / v 8 Y p Q s g g V 6 e k X e I B + g U Y I U y g 4 4 B S v e Z l F e g Q Q n q f J 4 y + i G S n 4 6 x c u H x F c M Q 6 A O Z 5 n j O R 6 Y Y 1 U i n d 0 E J e 0 N I b n H H J k z o E 0 s b 8 Y 7 B + r L L Y d y P f F / Y P u R C s f A k v n o p U o n 7 K L 5 U e D Y b R g b n 4 D F y 4 6 B k Y A b 5 4 h 9 o O H D 2 1 t / Z q P Q x j H 0 S 5 o R b 6 A w D 2 I y J a J k + O T 0 z o R M O r j G S X C L w I F P X K A z N P O t l W k Z E r l F d v t j K 1 d Y 4 c z z Y 0 O U i r R h O 9 Z / f Z h z + 4 f l u 2 7 d 2 a 2 2 q Q u a X O V T 9 N p C 4 w D 4 P 6 A b x H P H C I O i P h i W J 6 f e 5 g U O k E T n i M e 3 k B J M c l C 2 m D e g L x c g G e q 9 B f 6 E p T k 4 V Z t K n d f Z s l q j S X V g V L u W a M p x h f p K e K i d k B j + j l / v x h p o y / A E b 6 h H y K O t A m X i 6 1 z D o v S R F n A o v x 5 f G l n + + k M 4 o E U E a 7 d p Z m K z B s A 4 j S M K 5 A l P 0 K I Z c o L D 8 i R 8 H g 9 + 6 d D 5 Q K M x x I q V i N z Q I m 0 F r 4 z R I l y Y Z x F Z Q L n G q J 7 2 h D A c z A 8 b U E 4 e U Z A c T G H Q + F U L v n W c C F C D s + 3 C M A F y x 0 W A m b i n l / q R F h J g + B S P v U F L l j e 0 f E j q y / f l C U 2 O 5 L R Z t t 7 r Y a o n a / z s 9 2 J / e P H R z Z W 1 t X 6 0 D b E r 0 s N C e p 6 y z b W 0 s Q Q t M G F R b i g + U W 0 A Z + L 4 h Z B 9 B E K i b I D I j y H R e U + n 4 5 n X V h e f B H P g 1 T N 8 f J x h + r r 7 q p d c g k b f A 7 1 P M 9 d 1 o Z F c T G V j m W K u E X 4 R 1 5 P o / t i i j z v w n I I 0 m P E 5 V A O T c Q v l g C t c 5 E w A Z G G S Q q Y B 4 0 c G g I m 4 7 c I g f w p A v z K H + C b t R V M v g j N + q i x O h M 3 E a b h N x + r 5 B B h e S N z I k V 8 W D Y A J k H L I V i s 9 a u K q U f y 3 z n X I V E o A e W c I 5 6 A 5 y Q g y W 3 g g g a U y Y X 7 g e Y M d 5 G 0 4 H 9 4 K D e t y 5 q + 9 O I P 5 u J w y 7 q E m F N 9 A l c w F P b 2 d H 9 o Q 1 m g 2 U w D + o n 6 o d 6 U J m / 4 u A D h p V 6 U F k J N W + i z i y B o 8 L I Q u L x I m C 6 C q O 8 8 / W g Z 4 a K b + p g k v O R O Q W n M U a + v q T / 2 9 Y x l Q O C S 2 x d l X I T D o v a h 0 K B 9 K D M g 2 p W n z 3 H V w 7 k 0 X A S n q D n + e s C j 0 m j e t 7 u X V b 6 4 I M U V o N T r n j j G r F w g G i a M C o F i g / I 4 A C G K 9 0 F c d H y y A s 9 X t g h m k 7 5 N + i e + L O W k 0 / M 3 / z A r Q g W B o o N z P K L s R W E X A c z H V g v K I 9 / S s r S 7 u 5 m 8 L M X V S 5 1 A H F o a O n A B u F l Y K P K G 9 a Y + 0 o b l I o y 2 E 8 7 2 E c Z z L F W p z r p + k P 9 E 8 e u r G x o z L p i l U z N Y A P u f P u j a 9 s 6 h V d t L t r X U t n d e 0 b h R F o q v d X j n z J s I w z D D S p 3 x o v t F 7 V 8 E Q b 9 o S / E e i H K L Y T w v q p P w i F u U N w d f f q X G D z j G u y b F y n Y R h f u s W V b 0 i 8 o J o I 8 Z d 2 O h U M a L I M e 7 W N 7 5 9 q i N / E i A p n 0 p R Y R d A q U R n u 6 J 5 u s r f G W F j a H K N 8 9 a Z v s B h z Z + 9 u m n 3 k m Y T Z g 5 I A i T I 5 F f I E 6 n o j X p 4 H C z c i g i f g 6 k u Z k U Y A s C w g T A m D D u Z c I E x H 2 O 2 0 U Q A o K w o u X 5 s u H x 0 Y H a e 2 g d a X u Y l H Y z h o A O z H Q h W F w I D X G U T 1 1 c 3 J M H v 5 1 n L B L 3 / E r c p A y a t r a y p L o a v s m R G a y d n W 2 P D 6 C M h P P M X 9 h y 0 Y 2 1 W d V u a 1 i x 3 q 5 Y v a a 2 s T F S P 2 f p k 1 B R H 0 w U 7 c 8 h T x t Q f A Y i b 7 Q r 7 v N f o B g G X a i 7 W A / x 8 A E Q c c U 0 Z y D l U 5 r I C q / b c H B i B y c D 6 w z k L a l t Q J 5 n U V n U F R d h 0 B b e o Z 9 5 h k a R N i D S c n E f k I c j M K z u K I 1 P b K T x L + 0 p 1 z S c k W I s 1 9 b l O c h g V K o 2 H h 7 b U P H + Q f N 5 X Z X / y / / 5 v / w r m A e h w o 3 w w a e Y G a Y r Q i C f X w C N 4 C I v A k a D Q C L i 4 z e H s w a p H J b D 8 7 a 5 X H M c y J u 7 e 5 e V k 4 M T Y w 6 k j W d + u R B 2 i O 6 z h S q f A 0 N I 0 u n 1 3 d X q d T n E P w k d g O U N 1 w p r C U S H A Y Q z f o J e M B h p q C d 9 r W L J Z z V x b G r N J e v J i t X l w r F 9 g 7 V f H F q 5 f 6 K B 9 I C v L k r z l S p 2 0 B n Z 4 Q n 0 X 7 K v X K v 4 + E m q g P 5 1 Q Q u g b e D B G Q 2 8 Q y u 6 x u D A c 5 F e Q Z M I j + e 4 z y G e U 3 o E a O z K h v B u r 3 u 6 c o X j E t y 7 U X i U B 8 0 A 6 B O T K D A 3 6 X i x T L i X J b m D l v Q 7 X 7 i v S P v z y d b q f A V J D l F + h A f e A d A f / q N v 4 Z 9 f / v K X / o w i B F c u x p 7 M y D J r 2 m o z 3 m e f l 3 D X P x Y c l G Y s 9 O 3 6 i g 5 2 A / B F k x o f C J c l Y u t N X / m q U v K T q X J x 3 L V / G 6 y W 0 n a 3 / V i 1 U q d z D L f 5 a g R H V v e 4 M D B H M N F l k H c I m p x G Q D x n W l V O x w c R F o M 0 y Y C B + M y 1 E 2 u k c B k X T X B Q b o T l c Y Q D x b g i s 0 B 0 C E u 7 s K o e N p 6 K o a d W m a W Z P k 5 G S o K W X D 8 6 n w 7 i l 7 Z h i R k 3 I p w o I p g Z f M P 1 4 3 l l d c X P 3 i 7 J n R 3 J n S 0 1 N t y V Y a X G w d G J 3 X v W 8 e 0 Y P R 9 v y h / X e K J R k b a e c D C L B H J 1 0 + 5 c 0 1 i p O b P 1 R s X W l j i F l b Y k v O K K 3 c L 5 5 A S / x M V z E Y g D L o o H 8 j T c Q 1 8 U B z T g P g n z 2 M e O 0 A G 6 o F Q Q M M J h Z h a R o j g Q e J i 6 J T w 5 F B I B 4 o J e v N L 4 8 z / / 8 + S J 4 K m I D 5 g o K j d X Y P F L 2 5 H z A v c I C / 0 F T p T P O 1 K 8 L 5 Q i S p Q 6 E H R w b z X b 9 p / 9 x f / B 2 k s a G Q 2 k M C d 4 K H x w X M J c 5 0 s l S d g k N x I c r O 3 U f v W r X 6 m d E j Y / 2 S u t Q K G v G d + + / d W v 2 C o z x u q / c y 9 2 f x + I T g B o H B 1 A w 2 h I C B d p Q M S 1 k o g R B E E r T E c 9 6 4 7 Q / O n l M U w M B F G j / P w + I M o B 8 n Q 5 0 N E Q m H I R J g S W t B C M 4 7 n Y m I d m V I i n J 1 2 U R Y f R M T y D G / i H Q I W / f g 4 n 1 V 3 y D p 9 a v / v M D o 7 N v w d 1 Z X P Z j g d m / + m X D + T i b v r 0 M S s h p l V Z H N a 3 q c y + t N w 3 3 7 p m + 5 2 p x l E V e + 3 2 h m 2 t c D J Q Y J a A + m A Q 8 M p n Q m G Y o F 1 A 4 H Z G O 6 6 U f h H t i k B / I h T 0 Y y h I N H 2 e l / 4 N 2 q C 0 K A s B g 0 4 A Q g e u o Q C g K Y q N c n j / 5 7 P r o g X a X g X b p N S 0 z z 9 / J A F J w w k A 7 A 4 0 J C F f i y / r 8 0 / l I J z U h 2 K j L 2 D + r 3 3 t a x 4 W 4 9 v w u E a y M n g j r Y Y E v a + y m q x o Y Q W N + p B F B y A C z G i b L r m k r I I I 4 a Q c 3 o n h 4 e A h H B 4 e 2 K 0 b N 2 1 z 6 7 p 1 W M 2 S C 1 Q Q N A j F c 0 6 0 y y D P C x F D g 9 A Z 3 E O U Y E K k O i Y u K B 2 i T P r H Y j q N C c T g q y v J Q j G m i D K B q C O H F + E X b U B L U T e 4 U P / W R j p U n 1 O A R t I s V R G S 5 f j K 4 X n y 9 p A H h q A M w u l Q O o 6 O 5 J 1 H C F / g w l 9 a x u 7 X g V y B g 8 O u n w v e 7 R z b / q B m n z 6 V 5 V P x d c 4 z V 9 m + 7 V w a m U m M i s Z L r 2 6 V b K 1 Z s Z V W 1 V 5 5 9 b Y 1 2 W e z o J 3 g x J g 3 B J q L e 5 i W X 5 g b O M U r K y P S E 8 b F f Y S H Q K K E Y E j a C c 2 4 o g z C 8 7 S k Q e h C i T o D K 2 2 8 t 8 r r I N x / d J G H 9 A w T f c 5 y p n I H E r 7 u y H 7 0 D z 9 V / v R q g h f 2 L E k i / e 3 b d + w T j f l r N V n v t X V 7 6 8 2 3 1 O a W C z s f z p 5 M Y f i 6 5 2 N n L 2 E + T t c 9 Y 6 P Z u O d W a X n 5 m s 0 U B 1 b 0 A H 3 A + 0 D n A e c D 7 s X H c 4 8 l I L V l f q / r W P 1 a l j s / 5 H z E y y x U E I E r C P k y k O e B A B A 7 F 7 I w z a T x U 0 5 F 9 O m Q l Q B 9 6 w w 5 r X T i x 3 i 1 W m f j u K i f P I u A s v 3 L e f o F U n q u 5 L J Q P 1 c I + P W r 1 / 0 d 0 U D C h E C 1 W M m t y 4 k 7 r 4 M y o i 2 0 I 1 w 8 m I i y c H N g s o A i b u S f s K t V w R U O A p U l f L A 7 s B + / t + c r s a t N x m r k o S P 1 K 7 z W 1 O R 3 3 l y y 1 d r Q 2 t L w x X c z O d A O m J 4 S X H h U B k I G r u C C 4 I d F C c v l t F Y + w s 6 d 8 z D H n f C I R 2 j w N G g z V o X f I g R 9 g s b 8 g k M 8 k w 8 B L 9 I m w P H g o v n C h k + W D o 5 3 f J v N U X e o c t Q + E f D T z x 7 Y 6 2 + 8 d q q M 4 S n G v M y o b m x u + k e l s S C 8 f G Y D 4 J 3 b d 6 3 b F y 3 6 P V t f Z Y d C y S e i y n L t 2 0 v L d u X 6 V V v b u H b a / o t g E d 6 O L z e K I r o v f u V c + G Z D t M 6 X H p H w Z Y H 0 M C d E y z U h 4 W w Z o C b u 0 T 7 4 n A g R H U p n 8 4 s G g + h o D 7 8 f 9 2 3 Y P b R p h U M b y 7 a x v i p z f C Z Q i x o W w C w d H 4 a G w W G w s s Y j C A t Z e L f B g B o 8 9 q T N 2 S S G V n v t l V c V q X H R S H i X q / 4 B N O 9 V B 3 B P 7 Q m g n X Q Y u I e m j n Y H L K L f T I r C T / 2 R Q O G U f / y 0 Z 3 / 7 w w + t y v h i v r v V j y 9 m L K V B + a v X 2 / a X 3 3 n N p F P d H Q W X I h T 7 K p 7 5 5 Y K u D P q 5 B 2 8 E A / c L f K M / e O Y q 4 k x 6 J q j I i x A i U O T h P R u M T P s D i n n J A 1 A / F y 4 p / U 7 e S B t p + K W v u M C L 1 e 8 q U Q j 0 p O n 3 f Q K D C Y D B Q P E a 0 1 Q b r O 1 j H W X Z + 3 Y y 4 V O o I z s 8 Z v n Y 0 I 6 P W M h 9 L C H q i o 5 m J 4 e 7 b q V q N Y 2 X p Z x Z 5 r S z x 6 G k f L e r Y 2 + / / R W 7 z l o / x 2 Z x 3 w G B 7 y J A U f I x h r H 4 K + 2 x m 1 u o y H R R o Y s A w r M w F k 0 B U c j L z B Y v T S E k R E J 4 c P X o Q P x N B I c v Z 8 O Q 7 t I p D W 4 U U 8 r C X A 6 u r I e Y m 4 2 I K 8 v p M 5 Z A 3 g k 5 j t w R 8 2 x 7 2 z 7 8 Q E z K V g G P l g u m 1 r L Q E j z B D 9 f s / n 2 N X W T y + W D A n / z R N 1 X A 1 L 9 m X q v W R H w m I + a d q k L E l h T k 9 U X 9 M A m Q M 1 X A h b R T m / i o c a W 1 K p y q 9 t t H I / v 1 v e M k J i q 3 L V 9 + q a W r I R e w M r X 1 Z s 1 e u 4 k 7 P F I a y k z l F t t + E e S 4 k h 7 a I 1 z Q n L 4 C d + i B M K G A s D p R L n l J 8 8 E H H / h W b x R a K M 3 X X 3 / d t / g X r V Q R p 7 z + m M h A o I J m 8 A R h x H M P p P 7 h c 7 J q M 5 t R / Y N v c m N l n T 7 6 + B O 3 O P X W s s a 6 r H R Z t l v X r p i M g Y 0 5 w u v g y N f 4 c d R A o 5 l 2 h c P g v Z M j a 2 v o w A G i 1 Z o U s 8 Z I c k S E r / l h o R v r G 6 7 Q p I L O t W F R e w j L 6 e / 3 + h 2 q w O 5 A l q l e d n z g m t P t G x f B R Q Q L d 4 B n 3 9 e i s K Z c G E y w H w s s A t I R C A V x s Z I Y x k b j B Z I A 6 f Q g Y r K 2 r 6 K 2 r 0 j a F T G v O 0 + b A 9 G 4 B C d H h 6 p j K O u T Z t k 0 1 v c O S x Y E F y b N y M B c B w e 8 l T e 7 d u 2 m 1 e S K 8 H W L N C G h + p W n W l u W x V L H l K U k X N c l i P q L 9 L g I I v 1 0 I G 0 r n 5 6 N d X z 6 5 a f 3 B v b 0 E L y m E i C z 1 6 5 U 7 N p G y Z Y l y 3 x s W y g I F 9 U R 7 c 2 q W 4 Q D Y f G 8 K B 6 F R T / h / i V 6 p I k L + g 8 m R 6 g I h 6 k J c 7 d J Y Q g S e S k L 4 U M x E h 6 C E f U W 6 + S Z i z 5 l I E + Z u H y U Q b 3 0 A W U g T F x Y P f C 7 e W 0 D Y l l F 4 0 o + x w P L U u a H H 3 x s O 9 t P v Q / r k u W O 8 n / r n X f E x G q P + O 1 A A s V Z h O w x 4 5 C Y q a w 6 x 5 t V Z d V 4 F V G k X 4 4 v 9 4 F 3 Q P 4 c a Q P y N n I 3 k J E Y T K Q M f e U L Z S t N 7 v I t g m K F k c 6 F Q A C R i n B R W U X I E Q Q m Q w 3 u F F S q r u i P w v Q f P z / A 0 5 0 W r U 5 T + v Q p F Q 0 8 J T B + T h w q S n E k 8 9 J F 4 B T C H 5 Y E D a w / E I P L H c D 3 x Z 1 Y X W p Z v S q b N O m 7 h p w J C d a X 8 R a c / D m k M v 1 v g j n u Z / V l c Y I x 3 x 7 W b 6 W 5 Y S N J y 4 8 / O L b 9 Q 9 y V j r 1 6 e 8 N e u y Z m q 6 K Z B 0 p U E z 5 Y D L 5 q I T d G L s z W p j R 3 R o O L o E j z o C 3 9 d C w N z w J b Z g P D w s D o j H V i f M M 9 g B A h P A g Y Z S A I p C n y A Z D X m c c T z k V Z e C v g w D 2 8 g q W k P O o n D Y K O 4 F 3 b B I + S 1 d v z y S r v N 6 l J p R v I b W T r B 9 / R G s w a t r Q s 4 V N f c h Q 1 1 h c c 3 Q 2 f T x 6 k v k j 4 F P E K I D z w L L Y t n i N 9 p M 2 B F C P x 3 V A C x R m L z G e R 5 N J J i d 8 H X o R s D q f I T k R k d j 3 y J Q o R F N k 4 l 1 5 E 5 e U Z Z x d A U C x I W c L H 6 a Z I I o c y K o P n i f p p O k V E O b M x Y w w N I p U f / x t h 3 N p c 9 9 k o 3 D z O o G M s M x 3 2 f a B Z 4 U M I c k H o p u 2 d b d f c T N n i 8 + / s 7 t i 6 x m O + E 1 Y W m C P D 6 k 2 Z G l W F D n N R F j O N e t t i l F t y U Y b 2 m w 8 f 2 b 1 7 D 6 1 e 6 s t a r 9 n + 3 q 5 P 4 4 J e S 0 y B l a 3 I Q s K A f E L m T / / s L z S w 5 7 S g 5 7 s p p + 8 p D e e Q 0 w 3 h g P E Q z J h d J Y w V I V E G T I n n A K M j A P y S n s m j U J p e Y i J p + i n U n d c Z Y d T D o S a 8 l w p h w n u g b I S b C Q U m o D o a 8 4 j 6 c u 1 W v S 8 C H z 5 B y s q J g 5 3 7 E v Q 1 a 6 3 I 0 u O 7 K S 1 u P R 4 H 7 w 5 9 a p 3 q F U V f A a y X B I p 4 B h A e 7 e e X k c d E v V a X t 3 L W k v P 5 K J E d 2 F T G + 0 t O 0 G 3 W N E Z W k J f 1 R Q U q C s + J 9 z I Q + b x S 5 c 3 z n 5 Y p J h / 3 D 9 1 q 8 M H k S A M v T S c a 4 P Y Y A + C s a h C f a X O J R 0 q X W R P y x j g C i D o Y 0 H I w P i 9 0 D w 9 O 1 K l 1 W 1 9 X Z z B m U h o X A o R Z u M w m H R t p k F t b W l c X V W z 7 2 a 5 9 9 N H H P v 1 t s 6 F v 6 V h T J / f F / O v r q 3 b n l b u y A k o r q 8 l E Q 3 J f 6 r 7 a v N H e t M 6 z f d v e O 7 H f P t m x t 9 + 8 Y 7 1 B x 3 b 3 + D Q p U 9 L L 7 g J x P j a / / Z N D f 1 9 2 9 f p d C R R f d 0 d B n I 3 r g G g T 7 Q y A U Y P G Q P z i a q E M Y o K A P A g t D A / z Y i k I J y 9 x h A P h n q P d U D 5 w V D o x K p U d d X P v 6 Q S n / a l n J i W w Q M z C E Y 7 b G G U y X g P 4 j C g H f 9 Y 1 B m q 0 N 9 T X U 1 + N g W C 7 Y m W 9 5 6 h n t c a q b W x d O R V w 6 v Y V F y q L 2 U R + 4 1 o E 1 B + 4 A b n l R 3 k + 3 p v Y 4 8 O p v X m j Y h v t s z g g y o R H U e W 9 w d R G E y m i R s X q 7 F u b K 7 y F Z 0 p c B j l C x T z E X d a Y g E j 3 f H 4 N 9 L o 7 f h p q m Y 8 v O 2 M r k G / J D u Q r t z j H T m 4 d L y 1 c Q z H j Q 8 N h h D O m o t w i L h C f w e 3 M q n b S H c n t 6 1 u j V p Z 1 4 p 0 X k x F n 7 W H i g l N v Y Z y x L O K 4 r 4 G v B m Y w R 7 u l 8 Z W I 3 x + V r L 2 6 6 Z 9 2 G U v o p r K a Z W n c R i N N o 0 / G Q 1 1 M p 4 6 t 3 D + w C e 2 t 3 7 F f 3 u v a 3 q R p r 1 6 r 2 5 v X O O l 1 j u c p q n o W 8 7 L 6 v i / l w i p t v g 4 p U 6 k 0 K J P U t g C E 4 i c / + Y l b y M 1 N M e N c U C g T 5 i U t 2 p t x C u G 8 i I b B s T x f / e p X v Q z S 5 r S K 8 s / o I S F T 0 O P d g Y 2 E 2 5 2 r V a t J q V F X n q 8 I x A U + / l 4 q C + P 9 G b 9 Y L I S 3 X u p Z q 8 1 X S N Z E A Z g 1 7 c b t H B / 5 w a l N L F d j 2 X q i N Z s H E S r y I 1 B A j A V z 2 u Q C Q z h 1 x 2 8 R y N U d c h j q x E + T W m k p 7 1 x I A h D w x 1 I M + 4 d H d u X a L T / 1 q C H W O T n p 2 h U p K i z u 6 Q b D q A w o V r g I g d 8 V 8 k 4 4 / V W 1 X v X c K g y P t 6 0 n 3 / T R s 0 O 7 e / u 6 C N 6 z S p 2 V v U v K L y a S v 7 / M e r l l / G 7 K g X B J + 1 C m W u L 8 q R B K d + 1 z L P f u q N O V O y E K q I x m q 2 Z 7 u 9 v + 1 X I I 7 / l 0 J U 2 t z n B h 9 u y u l U C S 8 p m x 8 y 3 g z E L J a l F L a g W I 8 M M f v / G / t G 3 Y f 2 b l W c V 2 7 Y r 9 8 P 1 0 p N r m 8 t S + c a d m a 3 y G 0 P H k O g + 0 g / V k I w 6 S 1 B g L J 7 L a x G W r y c 1 V 6 c o C s 7 7 7 3 m 9 8 V y w v w j m 8 n o r p f D o Y n G F e 0 u H G 3 b x 5 0 1 c y v P P O 1 + 2 t t 7 7 k 9 e S M d x G A 3 V A u D h 5 C t c I k k q o R o X K e i f v T f o C Q c 4 g 4 g H u s E + 7 t 2 s a W F K h c 0 J M n P n E z k 7 t b V p t Z e D q S I u M s + H J d Q m e y 9 B I 8 l o X F y 3 T a y C Q K 9 e R T + p T P x X P g E u H x e 9 p m w i I e x v A b + C G l y 9 v A D o J P P v n Y 3 n 3 / P S m o Y 1 u R C z v U 0 O B I A o Y 7 i 1 C X n j 1 9 P G N A i h b z z P r P y 1 a X t q y w H A K x i + J f B k 6 R F Q O 6 G Z 3 0 f N k J q w u Y Z R s O x v b 3 P / 5 H u Q r 3 1 f F v 2 u O n 2 / 7 S D t n p S C N 8 / e t f t z f e e P 0 U B 3 5 P C S a p 4 5 5 / v B N j I q J z 0 v f z 0 z Z l k d R 9 T o T / 5 e / + z r U a 2 o 7 0 C N O 3 v v 1 t j Y t S 5 x T b F + U X 4 S I 6 e B u x M W O 5 j p 1 n 1 q u / Y j 9 4 T + M z h b W b U / v K T W n 7 d d U z n 7 5 9 H g j T 5 U I q 5 p D b M x 4 d U D C P Y j C z + 5 / v 2 y t 3 b 0 r T 4 5 b C x C l f + q d n n p T + / v 3 7 3 s 7 r 1 6 + f u k x A T r e L 2 r E I c l r k Z e R A W D B 1 D j z 7 O z 1 Z X P i u o v F k r 8 O 5 J D c k J C d S W h 1 Z K l l l X U d H J x r r H v u Y d 7 n d 8 u n x m F g B w k L h 8 p 0 K i Q D F D e R h A S i W 6 H P i S R s z o I s g 2 r e 7 u 6 e H m t U k H + x p Y / G z 1 6 M 4 4 i m j 9 A 9 / / 8 M Z / i 2 m N / z o V 1 9 9 1 c 8 M K E J O m J c l P h U G 4 s U 8 h D N B I O f B T 0 P i j G z 2 x Y y P D i V Q f T t R X v z V 1 Z V V 6 3 S P f e U A 7 7 P Q w m i E R d P v X P 2 + t L q P A V j g K v d B V q W p t q 2 v r 1 l N / i T K H R e G t A G U A H b H 0 p w + P a x y o z P y O g J e 1 H 7 S p z R q u 7 J 2 D z 4 2 W 3 r L f v j B w I 6 H r F 6 Y 2 L X V s n 3 1 Z t m W m t K 2 Q o j p c n B b D C r P e Q R 3 k 0 W 0 c n c G E q p u 3 7 Z a n F P B N D E C x A S N B A a h 8 f o T D i z s 7 O r a 3 D p 7 J 7 S o P y 6 D i + i w K N 9 Z + 7 m f o z K H G M 8 1 6 m m z p A 2 k J F h h L t x H G i + x N 8 4 / v K 2 M n W 7 P O r K u z O i t L P N l / S Q I U S e W l z E n f X a R o g D O c J n Z r 3 / 9 a z + 6 r d / r S x B X 3 F o u L / O h 8 Y Y L Z s j B W R l c J Y 2 Z R z Y Y c Z 6 8 h E r D B c V 6 m T m U 3 v 3 N r 2 Y w V v j b 3 O N f U z A Q S A V C F 0 G O P B D p m U n i o j z S M A 6 h 4 W g J N M 3 h 0 Y F d 2 1 z 3 8 x 0 a z R W b z L U 1 i 6 t Z K e B b A 2 A K 3 k L z i 2 p e 1 B D V x z g B 4 o I K z 5 T f a r H b l c M I F a Z 0 x L k 7 t 6 C M H P L 2 L G r 7 o r A i r U 7 L w L K I a c r L t + y z 7 b F 9 + o y D / y V o 8 g e v r 5 R s f S l p u u u y V q t N E I 2 6 H e N 0 p x + K O + x P 7 d 6 O N H y X 9 z I l j c M q t r U s R T L s e Q K N U P Q r R c G W i H L d p / 6 h H I f U o E F Z C R 9 w W R t e B s g f 6 f l d V N 7 z k N z v w 6 N j X 6 P I L N 9 M 7 l 5 Z W n 8 q m l S b H E j a U t 9 T L i 6 s x l J z Z c D p V C j S q A v F Q H / H 9 H 8 I w m U A / / 3 o R z 9 y I Y p z C s k D / X E b 3 3 7 7 b X + 9 c A b i F E i q f y z W b b S W Z S n r P o 5 m m h 4 + B h / G i K 7 g f / i f v j 9 j 8 E c A l Y E k s y 5 8 r X A R c m R 2 M y c I T U e j u C d 9 D A w j 7 5 M n T + 2 j j 1 h q k 4 4 V 4 7 0 C a S k D 7 b S r c c x N j W O + / K U v W 2 t J n Z 3 V S R m U F R D l F s M B y m O w T a N C W 5 E u c A R O 8 8 R v V h c Q O A e Q P v J E X F 5 3 n r 6 I T w B K Y N h 5 o s 7 W Y L v W s q G Y 5 u n h x P Y 1 L O o O J z 4 Q 5 h A g F n p e X 5 n a V + + o Y 6 q J v m f A l G 7 J t p W P b + 7 u n m j Q 3 B z b l 2 / W 7 Y q s H O + B z 0 B 4 i A n 5 W A O C 5 V H V l u + z 4 k u G / v E C Q b G t l 8 F F b Q O I e 3 F Z E Q 9 n s h R s 5 C s x + o O u b a y q r 8 Z y / 2 S t q o 0 t e S n p p a 7 / n 5 d L 3 + L a h e C Q H z 5 D A A D i m K n k u g z A F a U L H 6 J s W f v J s Q v R h h C q 3 K V 0 0 J i q P x r Y X / / 1 / 9 s 2 1 z e l y N j v J 1 6 X o s Z 1 R e k z T H j n n X e s 9 P D e x z O 2 L w w 0 u A J J G B B r g p V a B J j r h w 8 f O l K k 5 3 r 6 9 J l b A Z g 5 G h a f D 8 X 1 Y h 8 M Q h e C C E E w u b x v G E m z M j Z o a Q x Q 0 x g H g u X w M k w L 0 D D q A G 9 w i n x B L K 4 8 f 7 H c R f X k e S I + L w O I N H n a A M J w 9 / o n D 6 3 Z v m 1 T 3 m 9 M 5 e A q r M d b d r l u n + 9 P 7 f 6 u L L c 4 q K G / / + J r G t z W 5 w L l 5 Z V M 3 p 2 E c G o f P x v b c Q / r W r K 3 b 8 1 k n W S B T q 1 Z B h 6 E Z p V g 8 c J 4 N r B u d 2 T D i a z Z F U 4 E 8 l Q v D b Q r 2 r g I z s J F A y o n L f f 0 t / A D D 1 5 c M x P K D C o I E H U s I S + z g q Z V t 6 V W Q 7 / X F c / b q L z M d I 9 F w d M J C w X / w a f w H H 1 P n / t 4 T L + X A S 4 i e V 6 U L g f 4 9 r P 7 n 9 v B U c e n y E e S F c 6 B L I v n 4 W X w w S i 5 Q J 3 s f D i r L a k h k I A X o w I S J N c p L W 5 F y M I K k Z H F k z H / j 4 C R j q u G Q M 1 N H / t R c q L o Q T V k n Y P l 0 K 9 r 0 / 6 h j W a s 4 Z O P X E 8 z U x f B o j g a z L d u s U o h U A D 1 5 + n z 5 x w 3 x y f H d Q 6 E R 1 z k j X Q e x 6 / q h i 4 e n y J O F Q f h u K 7 9 z u d W X 9 K Y l A G S T z C k / G T Y 6 c 7 s 3 c / H d t C r 2 H K l a 3 / 5 1 V V r V V P Z f h b d u G x P D m f 2 c K 9 k R 0 i W 8 l 1 d L t m X b 1 X s C u 9 K K N J L P A / u I u q X 8 e a g d 2 Q n v A D V o H 5 9 4 6 b n A R w H w U V t z 8 N 5 Z j h A W F z u j u v X R V y / k x H 7 u y T A r F 6 R A E 1 Y S u S u Z 8 3 f x / H + U C m p U C V y / F p f r h / b M t T v N r T a 0 r U 0 Q S W X P G o O H O E / V 8 T i L 8 L c Z V M / c z E e o 3 7 e s c F 7 f 2 h A y A 8 P Z e H l Y S x x t N s k W T i f I f P 4 t O 8 K 3 E q D g 4 c z 3 r E 0 l 6 6 K A O Z z 6 0 h x J A R R k E S Q A I g K 4 g A M Q y N j M E h a L i D M b x C E c O 7 z Z w 9 T 3 T 6 7 x 8 J U f H 6 Y b g 5 5 e Z E f i F 8 A v B B u c I a R w Q 3 N t W i A G m X l 9 x f B o j R R b 5 Q H Q 3 3 / P / 5 H r w v L e i g 8 W M P I M 3 R C m 7 7 9 5 S 9 b Z S J m 1 v h J G d M F q C i Y f q I y n n V m 9 u m T k X 3 0 / i 9 t s 3 5 i V 9 b b P o O 0 u 3 d g x 3 1 Z q M Y 1 q 6 7 e 1 Z i j Z S s i 6 2 t X z G 6 v s 1 p d 9 L y g H W h w c D w S s z E p s 1 S v y p W c + I t T x l c B p M n b m t M o D w f Y i U s Y S h T m g f Y c i D m G 2 c d 9 O z k 8 t j d f f 8 V u 3 7 w q 7 a 3 + Z N M k q 0 x 4 E T 9 n v p A U + m p 3 d 8 f q j b a t L r d s 0 t 2 R Q D F 2 k d A x x m X g M o e g d 4 4 P A k W f I 1 D Q G 4 G j 3 8 H r D w 1 M j o y m Z T v q j W x t q Q a G C l 1 M + 8 p / + 9 / + 3 / 9 q y s v L 0 b F c k D T F D F K M Q 2 A I E I a A v L V H s E C c z o J h m H n h / A M G g 8 Q h t X E F 5 B 0 C h D Y H e P O + f 7 A n f 3 p f 2 l h E 0 s C T V Q f 4 y n Q W 5 e S C A e R E J R 0 X a R B g T D 7 4 k Z d 6 C I / O i F 8 u I H 6 L + E U 4 U I w L I J x r I L r g b h x p g H 3 j x k 2 n F T h w Q Q / q 3 1 z f U I d 0 r V L X 2 I X i o k z 9 + H u s 0 t S W a l N r V I b 2 T A O r 3 r h t 6 1 s b d r i / K 6 u 9 b M c T j S u l 3 d f U H 6 9 c b 9 i V F W n i l d r 8 X H Z w f R 5 H m J W x A p o b h X f 1 C t s X l j h L U g I 8 1 t j h 7 G i D v I 0 5 T Y r h X F 3 R m o N m + D b S / v 6 e v I I d F 1 a 8 i g o r Q l T v q h T a 2 o b c y l r b Z m o / y 8 H 8 5 T v 9 n g y q A z y 0 t 8 / Y R x 4 N L 9 b H P Q k h q 8 L h j 9 S u w I O L + q F v A L S F B w m H 3 p Q H Q P c c d w B 6 M L 6 G H s F / W H 8 m J A I o i 7 g i g A l O R b k s f l f 9 E 7 n p / t U U 1 4 j n 6 w F O l x 6 N N E A 8 3 H n o B W x c u a M B I h Y G Y 0 7 T P I k D i N N J / M K 4 M D L C F w 1 f B N E h K Y 0 a q I H 5 U O 5 B p 9 u R O 3 L s n 7 W s N T b 9 D D o 0 U x A H Z s X i u C l V R o Q l X E 2 E G G G C m B F P H e T F / B I X u E E o w u g Q B q J K O M f l e Z w D V y D i i m k A 0 t B B 1 A 8 s K s d B z D E 5 e m L V Z c 4 1 5 / l 5 B c G i 0 N l Y i q r U s B 9 9 1 L O D g d y 5 5 s S O Z J 1 Y D d 8 U f d 6 Q 8 r 6 7 x S c o N V Z V E V V f L X J W T 1 4 / / c P L X H C D 8 Z h q h i u m b I + Z a j D d O N t 5 G 5 D w O F N W / I b r y u + 9 z z 6 V 5 b k 1 n x Q 4 c W u 0 t H b N J r x y r e F m n Z W X y o E 5 h d u c D F m 0 A w y 8 v c N B L 8 t + O t S o + 0 w u 6 a b Q l I u o P O x i p l 7 w i C u H a D e / 9 C / W C q s F v + S C B 8 A 3 7 7 / / v r 3 3 3 n v O H / A O 9 Z M u h J I X 3 n / 5 l 3 / 5 X N 4 v C m c C p Y o O R a S S N E W r j g u 4 J g 8 s 7 X Q 8 o 8 o Z g A R M S i M g M s x b b D Q Q n U K j y U P j 2 O g 3 7 O M P S / O u i o A i f o 0 V A K R X m i g H y 4 i m Z e Y F J i E v 5 c E k E A Z i Y D k h E B D 5 S I O w k w a m o m 4 + 5 Q l B w Z P n b 3 3 r W 6 e u K x B 5 o 6 N 4 5 p 6 L + z w + 4 g K K c Q H + L L s w 7 j / V g / z u 9 k 1 R 8 j w t U z k S d C k S T n 3 7 8 N n I 3 n u s o N F Q z + S e 2 t Z K 2 b 5 2 t 2 7 r D R Y i a c z m W / X P M x q 0 g D 4 A 7 a Z v a C t W v u 7 j U u E s Q c A r q D b P p s 6 L A D 5 5 O 0 7 b B t 4 a 7 / J d 3 d m 4 a / X W d T G 9 P A C s j v 6 k d i Q g T z z n Z Q X w D I 4 7 u x L 6 5 R W N S 6 b y T A 6 t 2 b 7 G h J o y n b c U l E G f h Y A B e R 1 R H j u q G U N j p Q K g A 0 o Y H i X d U 1 k q 3 m d S H u N 4 X H T u o V / O D 7 8 r + N K j Y E C 2 C 0 g v W V s q c K m t 8 U x j z S r u A y c i e 4 Z 5 g w D y g S x x + K 9 F 6 S b c z 7 w T s u H b + h k I K r / V g N F F o M m R L 3 p M 3 + G d d 9 w c a C Q z O 9 Q D k b g Q H g S K s g m n z i A u V + B H e 2 A w B A p L Q l k I K O M c 8 r 3 6 y i t u v Q L I l 7 f t F F S m I u Y P q U 1 5 O p 6 B Y t 5 I 5 + v y J B q D g / t W X 7 + l M A 6 r I T 5 j D k + v X / 3 p T 8 z + / o N j e 7 b T M 0 6 r x p 7 x O a m 3 b t R s r T V x h c M 5 C 9 C C t g f N 0 d C 0 m W d o H Q I G v T j o x L e 1 I F C q h 8 9 2 B n 6 B P 3 C + X S h B x 8 x m U 4 n 6 R C 4 S B 6 i o f L 7 v B c + f p U 7 t L U L U s Q h c W R 4 d 2 h X W H / Y P r L G 0 K j 5 j h l f e y b z w I n 4 B i 8 q k T x E o + h R F E k A 4 t I B n o r y L c P p D Q G l / b 2 c G 4 Z F k p J x x 0 R I v W U t 9 f 8 l W q Y j 4 q j 8 a l i M D s o s E K k + L 6 / X 4 y Z N k Y V Q H 8 O q r d 8 X o 6 z 7 p N R n s + Q 7 d W U U W j v c U g p y I E I N n C A J w H z g U C R P 5 + E W I a B d 4 0 X m h r S M e r b Q I 8 v K B K L M Y V q w b W B T O c A B L M x v u S 8 E P r d q 6 I n q q b i 8 3 0 q M M l F b / 9 k 4 G 9 u m T E 7 u / X b b 6 U t 2 u L E l h S P i q s 4 F d W x n b 5 l p a x c F K d / o L u k J 3 2 h O C x E U Y / Q N O m 5 v r y f J r r M z n g 8 o a 3 + R A v e p N p S 1 b V 0 L H J B V h l N l S V G k 6 k l B J u J t L C m u o j J Q v t e E 8 0 J 6 g 2 W W A Z 8 M 4 h q M O R s e P r b 7 C 7 C N 9 / H z e R e V R T 5 H W D B G A e D / 1 v w W U E S Q A T b a y s u z a r N 1 i + 7 m k n M 1 2 c y Z f 1 A A a G g x / E R H p W P 8 k p Z g b L U o n 4 V p y n B O b x j y v G A z G U 5 f P c 5 0 B + U O 7 F C G v M 8 c B R q L D H j 9 + 5 O e z I V B Y R o S f Y 6 t g w k i b 5 8 v z 5 + G L I M + T p 3 v u e Y 4 2 i 3 v Z l u B b E U Q z h B 2 B A G i 3 2 N D z H f O x 6 m 2 W 3 z R 8 J c F b N x r 2 5 q 2 m B J G 9 V m v W a L b 8 j D u Y B n c X R Y E g o T i 4 Z y K J X + g F r f 2 9 j e p g 2 R I 7 h / l 8 J R D 9 G X R N 7 3 + m 9 u t H v 7 F f P P y F / e z h T + 2 9 R 7 + 0 3 Z M d 9 x 5 q L T 6 y L e t K c u E Z v Z G 3 N + + j n A Y B E U + 7 4 T u 2 z h D i X 7 J E y T i m Z 5 C X u + g C 8 n q g A + U W + y / u 8 7 T / V F D 5 r / / r f / d X w Y A g C d O P h h q 4 N f k Q b 8 f f H 7 C u C g C f e T t O A W a n E T A p V 2 j H s A D 8 0 v k s u e c j W D A B h 1 m q J K u V J V T q Y F 8 I 6 R K V G h z E K k K R m D l A r D w c A X r 3 3 f d 8 7 I Q r x M t o 8 G K r Q 0 y t L w L K K J Y F x P N F n U L 8 4 j y E K x + / n E w q o e q P p r 4 U C C a G P r 5 C X A x / 3 D P 7 4 O G B n Q z b c r c l U B o r 3 V h j A 1 t J c R I 2 p t C V p 1 0 v S U m l + s I V D q V D G 7 H E K M j k H r N y R V j o D 4 t O 8 Q Z 8 4 D O H s / Y I Q 9 3 + 4 N M f y k K N h I N c 5 r E s y P I 1 X V c V L 0 u Z G f W c D s V 2 A 4 Q t o i O 8 h t c C c M I u M 2 a 9 z p F V G 2 k / U 7 H c U D r A o n q A C O c X / q V 8 3 p U y s 4 c y 5 R 0 l / I 0 F 4 5 l 0 0 O i i 8 n 4 f q P w X / + b / 9 F e s R G a s A u M x C Q B C q 2 v r x m F + D E B L N f b 4 M F U o y H A A I b d A u i A U E M Q K 4 e K Z R t I A 0 g G M A U 6 6 J x o f y M d f 2 q A g D 7 8 M o v F F h o 5 w f r l C O V A X w s v + H / x q h I i V 1 m h s 7 s P P j n x F g N H x y e k U Y C C L 4 p 0 i K w d d w g U F 8 v x R X r F M N P B k e O T K A 5 e K B b x Y b h / r D T h f Y W x H n Y F 9 9 E R M 3 9 h w J c Z O 0 N s b F Y 2 h S r o v 2 / F A g n g y 0 V i q 5 H u 5 q A M 8 Q 3 k V 6 w z w U A k i K / o 5 r y P v Q w C a e u 8 K x 8 7 w U O 5 l y V q y q O v t D Q n 0 D V u S i + h Z 9 C f o T 7 / e u 3 f P n z n B l j 6 m v 8 M b w J 1 D G L h 6 C o v F x v Q P a V z g O R h H / / 7 h x z / 3 V y a M t 2 F + 3 H X 4 k X J Q h J T P c 3 y m J n C I 9 u a / X C z 2 x j N B q M A L r w R h o v / w U u C N m P 3 9 X Q E c a A f t o T z q p S 9 L T 5 4 8 m s X 4 i Q r S D I g G w h o k 1 q Q F B 5 3 P / Q 1 2 u d Q U x g h N Q j 4 H C g + B Y q 8 N F X B B Y M r l l 1 k W w t z d m g i Z Y c / W m j N b u c I S p b N Z I h C L + x w i n I v 7 H P J n 8 M C d o q 5 g e g h J G 2 M a m f R F Y i 6 q k 1 l B V i a j D P i C + r E 6 g 3 Z 8 9 7 v f L S y g f D k Y H D 2 U s F w V 0 / b V 0 S N b a s + P U i s z n V / W + G l s P / l s K L 7 m K O K S X V m e 2 n f e k K X i / e i 0 Y k e D i R 0 q 3 9 W V q p j x + X 7 I I d r j 9 P I + k w f R 2 0 v f v J U p K r Y X a p D y 6 O h z P 3 m q X E n 9 1 U B 5 + A o a 0 Z + / 9 I N + Y f x f / + p X z q A w L c w O 0 L 8 A O 5 Y 5 s A d 6 s Y L m 7 p 0 7 9 s o r r z g / I D A + M y y h G m t Y 8 a M f / b 3 G e G k h N I z P T g f q o S y Y l v 7 E w / n G N 7 5 x r q 8 D 8 j C E H I U J c 4 M b / Y z w 0 O / c k x Z h x j 1 c V N b L A j i x t R / h p R z 4 w a 3 f a N j 3 W b 4 g M J H J F o l w I v x 0 d G T D w 2 1 r r 9 + 0 i c Z V c 1 3 o R M 0 7 J e 4 h G G V w R R g C h e W j Q v f 3 V z D v 6 r 7 x i T V W c C d S w 6 K B x c 4 O i D K 5 I m 1 A n r c Y R / 3 R 8 b i f M Y U K X F Q X W t H d A n W C K 4 Y 5 o 7 R l 4 Z a U n w 7 K c S n W C X j c n I 4 Q 7 O D Z x 9 b p S a A b N R t J O D j 2 D H z Y A s / K 5 S d 7 Y / v Z f a b P y 8 b 0 y V 3 x K N P l 0 J w i O B S E W T p 2 C S + o z m F R + x W o N v T 8 e I H m 0 k 3 H R 0 G O E / f g 6 A I 1 4 f T X r s Z L W w o R n q m X f R S N y + h j X Z V N H d C E / g w B g h 7 w E V f U z + l X n P E O h G D Q 3 l B u v P S 9 / 9 l v J U C v G 1 9 f Q Q D h H 8 a I l I C A g S j 1 U T 6 C w D 0 X E P X k 7 a U O X G D S 4 F W g B I s z f 3 8 I 4 D U T w 4 l d G R B o c O P m T a 9 7 4 Z k S I H O u U + S q 9 I 8 e W / P K W 4 p k c W e a i i S N a 1 h p s m g 0 v x E G 8 M x F + g h n l e 5 s w F I m + c f 1 V X c H I l 1 e b z x H G P k D i A M i P t J E O E B Y P P O L C 0 E Z a F N + w 0 o V 0 / E M k c A 1 y s 1 / 8 z q A i C s C 6 X y 6 u s w Y q W z P P v / Y 9 / p U e C 3 R w o 1 O b / 8 r F V 5 m z q w 3 r d o P f n s s C y b m E W 5 f f X V m r 2 5 e v r Y x o J g m 2 g H w w 3 h t 0 t / z 7 R w l P n J H e i J 0 l a c l 3 1 U 8 F Z M 0 l 2 7 5 r L U w P 0 v j Z Z x v 9 y I 6 A F F v k S a E I y y 4 i v A J T M 5 7 r V 7 3 s d z w N 2 Q / e x L a J L B 5 2 Z e V F 1 C M C 6 C P q Q 8 B z t d 4 / q E g 5 8 f A + V S g c g T P Q 2 K 6 2 W B X G k d u Y X N D / u l 9 + 4 d / + L G v 4 y I f x K F A B v q 3 b t / 2 z + T j + i F E E A + r x L Z l z D b a A / U z P O Y g x a p N 5 F o E O Q K p w I X n I J Y j O 7 / P g U Z F u m I D 8 / T g A k 7 5 i + C 8 n r g H i s 8 B h B V d x R e B a 9 m S b M 5 E A v X o Q 5 t W Z J H W Z O V a 0 G z e L v 7 p A c v 0 q / s 9 u 7 d X t R X 1 / X e + Z L b R u p w J E H x W f 9 B S y v L y M v y 5 5 1 0 i U 9 2 l S d f G A w 6 N 3 N K z m B d h n / a t 3 9 t R v y x b p b Z m E 9 4 N U h p o z 8 u J M g P y s g M i T R 6 W A / F Y K b w E x r F u R e S h s B K 9 W t + S 9 V s 8 s x p l 5 u H x n P 9 e B N A H 7 4 Q + p 9 7 L 0 v 4 h 4 I X c Q T f z l r / c W F f i m g 0 O n t p S v W x f f u t N F y B m 7 v A f c e M Y x O M O R Q P c n V E j e D v P + i 9 m n A C 0 N i 9 3 Y X K s E 4 2 M h v I L 0 4 a / C x S J z H N c p M v v 4 1 o E p M k J m t c L X F R f A P E X x e U Q + H h 9 + k d 7 w Y i X 5 c z o M c O H e w M k H J R H / 8 q l s b 1 2 r W a t 6 s C s w o o Q 2 k Z 5 6 c o B T P k y + w + + / 3 1 7 8 v i x P d b 1 w f v v 2 7 v v v u v j i N / + 9 n 3 / C s W 9 e 5 8 p J d 4 E 6 z C Y A u B x o D G Z B t T D P V m m f W u 2 r l q 5 v i 7 l J m G S B w L O e V v j P n 8 u Q t 5 f R a C f G R v h 9 p M O J U t a 9 m x V 6 m 0 J k / C b W 6 f o P + 6 L 5 U X 9 g U s 8 X w b h K u K O Y S H / q e H c y b E L C Q L i 8 1 v u u y c d 6 3 f 3 J U A a t P I e o R R L 8 9 P 0 e U P j A z 1 4 h y v S G Y V 8 u I m 8 y C V O z Z S b 0 f P l J i w 5 Y v G n x y y q f w 4 Q L + K D k D x H e J G 4 e V n E c T F T B I H x p / k F o v P y M o H I k 5 e T w 0 X p o i y Y i E v c 4 g t S G 9 W m d Q / u y 6 1 j 5 c I V u b 0 w 1 S I 8 z R 4 d j u 3 + s 5 K t y C v c W g I / u d N K t 9 Q 0 n 0 J n 7 D E S r Q f D Y 3 v 3 1 + / 6 i + O d 3 T 0 / 4 + + a P I H x e G o c l L m 0 1 L K r m x v 2 r e 9 8 2 9 h G M R m n j 4 k Z 0 / R q N + 8 a K 8 1 1 v 6 d e u o a e i z Y B i 9 q / q O 3 P t + O s X z j X A 4 F i d h Q F m 4 R G 4 Z 0 d q 7 S v u J g v W r k d 5 Q D F 8 v P n / H 4 R I E g o e V w + v K k / t O u X w 3 M u X y A X z w F B H H W v I t l y I f d h 1 P F B e 9 k F Q g x S k a B U E S j 0 o P L 7 V K 0 0 s S 6 R z 7 U Q u 0 e N s y N 0 z 9 H L n C F Q b a Y Z s 4 s I k + N y G f G K b S g C W o q O h d H D 7 Y u Z P / L m b Y / 2 X l R m M R 6 I N H S g T 4 e r P n w t X 0 D K V v T e U y s 1 N 2 1 z 8 6 p I p L R Z X o C y B h I E J i C e d W r 2 7 k N e P e D S s t y o b F v y A 6 + u y H J p z M V h + D b S g H t 1 y 8 8 5 2 N H 4 k N O g b l 2 T Q E m I 2 6 2 y b 4 Z r q T u a V a b o h Y f c q 4 o 8 D T 8 U h r M b 6 h v q M / o r u c p 5 W 3 L I 6 V K E P C 6 n U e 5 + Q 2 + s E 3 T G q x H L C K R 0 u r t W w T o q n x 8 e W S g j h 4 t w A y 7 K E 0 B e X E 3 6 B I F i C P K H h p h J L g 0 Q q A z Z H L l o R B D L L w 8 T M / k l o k 2 H / r E 0 3 s I T X i l j t V K R 6 e 2 7 b q R R E T z f t S l C s z i z V F 6 y y i S d d 1 d F S 8 7 r A R Y R K C d o M T 7 w K 9 7 n E P m D 2 f G t I Q B j q n z W D 8 j r A u J 5 U b l A s X 4 G w t T h M 0 t i 7 k q t I t d q a F X 2 R S 1 d 0 x g m 1 U d a L 3 t e L O f 4 v f / + b 6 3 T H f p X / J 4 e y i 1 W / k H 3 0 P j G K w w 5 G R z a 1 o 0 3 b L 3 e s S W Z M D 6 c P B y K z i q v q X o 4 L 3 0 o C 8 X E D 2 1 s N K q 2 P H n i i m 1 a q t s S B 4 z I t S v z w W W + F Y v S U / 3 R t G h r D s V 2 B 9 6 M i Y C Y g k a B Y H 2 K F o C 0 M B z x 0 D u 5 / j M b y U L 5 s W h l l J t z i p d T r C 8 H y s r j A 9 / L 8 g D w H V Y K Q I m C I 4 I e H s r v C 8 w K 8 4 q l t L P z b E Z H c f Y 1 h K G S e A l L e D S w 2 J A c U p v U q V g j a c G z V E I W i 8 U a L a Z n l X D M 9 0 h l 2 W p L N 3 2 n b q m i 8 n n Z O I e o K + B 3 b e x l Z R C H Y P E + h F 8 Y n + l w X r R G P B D 5 e C 6 G 5 X E 5 w M S U S 0 f 5 1 L C s A S m d X Y a H 6 l g x X G t V Y Q r V / 5 Q / l c E O 1 n / 4 h x / 5 8 q D B Y G J P d 4 9 t f W N T w i D N V 5 F V F 3 r D / o F 9 6 W v f s q 3 m y N q r o q E Y p a K x F i 4 k 3 k P 6 S F 3 J e s O + H Z 4 M b a D 6 x p 0 9 u 7 F 5 R d 1 Q t f p Y V s H k F b S Y b U z H T L N V w p E R g E 9 O r / w + 6 E A Y d O N 4 Z R Q H A K 8 g N E w 2 Q E 8 m S t 5 6 8 8 3 T 6 W q U F / E x O c D C 2 6 l c V s a S 5 a Z c Y L 6 8 k S 3 F o I 6 8 7 o A c h 3 i + K G 0 R w I G + A V e U K A L G P V Y r d / 2 5 g C 8 i b J R 9 / 8 E D K / 0 P / 5 + / V j v K 6 r T 5 6 m S 0 j R J Q 4 V e / + j U / J a d Y Z N 4 g w J + 5 m S N U l l b l X j G I 2 S m i d B q h 4 8 E e 8 u d b i k s S s H K L f T A w n t I U G h C N K z b s Z c J f d A 9 T Q A g 0 L Y x A m y F w x A N R f h 4 W k J c F o A V h G o Q K 1 w b F d A 6 k b I b S y u y O n r G c S 0 W T n 3 d L 1 M I 3 j + h k c O n 2 B r a 7 f 2 y t 9 o q N Z E K O e m N b a W i M i v s m W r X r M 2 u u I m w a a D N j 5 4 X x a Z 6 G M / N w 3 P N 3 J R x P 9 m i v Z G u V i d 2 8 k v Y a k V A O l 5 S m L G V t W b T H P T t j 5 m g T 7 V v U f s J o J x M h W G P o C N B u B A i 3 G l r 8 x V / + 5 f y 7 T 4 k 2 4 Q b D w L S x b C P r H 2 t c u 3 L d t 6 / M u e g 5 C B w C w C X H B 8 Z / G S A P M 7 1 M 1 o A n / U 6 f B / 5 R D j z A B Y 5 8 r p T f l w E w K j 3 6 / I F j B t J Y J y w T F f O R M t Z a h f S + C P I G A k E D g i n b f y G Z w j l b f H D w u T W W r 8 h i D e Q C r d i E j W V I G a y h N F 6 c 5 w s y B 1 F h B v B R 2 n k a X E y P S T 8 O 0 Q m e f 3 5 P p + a d Q x x X a C 6 I H F O r e b o X Q d Q R A o W / j k A 9 7 6 u r P o 0 b Z + z 6 b H P U t I R J e b Y P R n Y 4 K N n N 9 Z q t t N j x R J m y L B O 1 f z K z Q 3 n l O 8 c D 2 2 h 1 b a n a s e P D p + r 1 u t M v n W q b 6 D T W + K s m Q e X o 5 t E E 9 0 u u l e J 3 e 3 U x f s n e W t t T / 9 a s v n z b x 7 9 V B L G + m q h + S s P U l v g N O s R z w A N p Y 5 Z y g X 8 A a e A V h I Z w a J D n h y 6 8 b O W A E x i W 0 e X w W G 6 f B O o i a p M P y O s G I j y g G H 8 R s M I D w U b o Y / Y P x Y d w w Q c I D z P S D F e Q B b 6 J 9 b I C B f i k R C D H L 4 h x B a G 4 z x t V R D y P e 2 k g i z q 0 e 7 J t V T F A T a 4 L m 9 V c o K h D / 1 K 5 q e w E E i I J I l + J 8 8 k O M Y O G 6 q R U H N d Z / T k u O X 7 R P n 4 j P A C B I g y B o r M B a B B l L W p f s R 4 u 8 i B U K C e U U V i p S M t Y c 8 r s Z m v d r R T h f P l 9 r 2 e + g / n 1 K 6 u y L C i N q R 1 3 R 7 b f n 0 r Z l P 1 4 g h u t I 1 s p 7 V l 3 M L J 3 7 9 1 z F 5 G p e J / I E C N z D W T Z / M N j K v P t L 3 / N 1 l a W V W f D P n k s A e y 9 b 5 u r Y p i 1 W 1 J k b C S V w N c a s n K q Y 5 o 2 2 I F P X A G 0 K 3 8 G 0 O p B p y K Q N u g b f B Q T E 3 y x k g N H k 5 K e 2 O h 4 1 2 o I l J L 7 i p I C R D n 8 L l L s i 3 C 7 C E i L A I F 3 5 I t f 8 E T Q a F d y 1 V N d x L v w v 2 Q d 5 w Q q z x R h O Q Q C + X 0 x D 1 8 T Z O 8 9 S A H E g 2 T u V v k W Z 8 V N B 9 t i r m N 1 8 G 0 l L P s L 4 R / / 9 O e 2 c e W a v 8 N i y w e N Y Y / W + t q S r a + 0 b H S y r 9 6 U 3 1 6 r W 3 V J r k K N v T 3 g c C Y k O U 7 A R T j n 6 S A m 7 9 E Y N C M I x T I C g k E A 0 u T p Q g D p N D Q g 9 9 A h a b h k V y e 4 t s N 9 G 8 s V q z U 3 P I 3 j p N g H 2 w M / 4 Y g h p 8 T E V q p 9 s Z z Z 0 Y n Z e r N j V 1 r H Z h L E S Z l T Y n m v h K v C G j g o I L z 0 n 3 I 6 n Q N r y k o 1 G n W f p n 9 0 W L c Z k 7 m H v 7 J 3 f / O e B L D s 7 w E b f M F M + L C m 8 O N P P r V / 9 + / + 3 Y V C A u S 0 y y H o G x B p I p x f a B P j F + g L k G x 4 / M z q q 5 x 2 h I I 8 X 0 4 O X p Y u U l D + I j x + H w j 8 c G G x r P A p F p V X L S x K 8 M / T q v 4 X 1 X v h 0 q M A C u C 5 S K T U s n Q b N 3 x N 8 K / / + q / F R G v + k p F T Q f k Q N V q f t X B 9 m d R / / a / / t W 1 t s X 5 v a K P u o T P b s H e i c t n S c G S P n + 3 Y J / c e q f i y L x H i 1 J 6 G O m F t t W V / 9 J 1 3 p F C l c T V A n / b T x s Z y H Z c 0 H f C P m i M s 8 H 0 O Z 0 G 0 B 4 h 0 E P P w 4 M g P H A l X j b i z E 5 h U F g 3 m f / p R v j M B 1 g N J P M 4 j 1 Z a J x j a H h 8 J R Z W + g k S t l W V f G S y X r d / f s 0 Z O n t r 5 5 Q x 3 F T G C a J K G Q u i w w 2 y y e H E 1 s v y f X b V p T 6 M h W l u R C r W j A X 2 P b y 9 g n H x j 7 d E Q 7 P + j m h J n F s a 1 t 3 L W r W 1 u 2 3 F Q 6 4 f T 0 p G n D 7 s R W T h 5 a + 8 q y D U p M E l S s W i t b t 7 M n / K p 2 Z W N T 1 v H Y b t 6 6 e U q z R R D 0 i n s O 3 / R P N Q k q a h s 0 K e a O 9 D A n 4 0 M U D M w K l J R / 2 H / q Z 0 l I Q 4 p 0 8 8 I E L 8 a D u 4 v T / C 6 A F c W 7 w P W L Z 4 Y B C F m + Q + E y W C h Q w C m z z C E n J M B z a B U Z U v n 7 Y 1 m Y E 1 / o e X Q s 7 S y T C W P y A h K 3 B y 3 K p / G 3 t j b E F G L Y C u 8 h N C B t i Z j S k j D 1 U I 0 p + 6 m c d b l 0 U r d y 8 Q g n 3 j / y L M t 3 C s K D 8 w 3 Y Y 1 S q L C V L J R S j 0 4 s d k r e H O A j H s n 6 E l p i j Q 1 l K 3 / D G q o 6 q c O 3 5 6 U N 0 f o n T i S Q k X q L M j I 9 y a N C 8 S L a I 8 1 B W 2 H T K K w S W 9 b N r u O f W u t n C N R X T 6 X 7 Q O b Q T k f z D B x I C M R i i y r s 7 X s z W Z F W u 3 n r d V r f u u t V o 1 R l l V O z Z 4 d h O + m I + d X C z M r a 7 V 8 a 2 3 h p J s N h b N b B H O / t 2 0 K n K d d N A m q 0 f l R V b r g 3 s + l b F H u 2 a 3 d x s 2 v L o s d W W r 9 n B q K K y Z t a o T W 2 p x H H I T d F W X o M s H v 0 U 9 I u F q e d o L n A 6 q j F 8 r H n n i J 2 8 U / V n 2 V a X N D b D 4 O l f z i M A z z A l X g o e A G U S V x K N h u M D q 7 E + t P 7 8 5 F d A l J M D Z Q a u i + J / V 0 C Y w i 2 E H u C K 9 4 L 1 u n Y t f a n l M r h Q o B Z B N C A I p h u J M d 9 B 6 u p 2 K k H i 0 E K 2 e I s x 5 S t z k o 9 6 S g l 1 8 Z 5 K F m w 2 Y 6 e u g o T w t N + V 2 y a B 4 k w + l e W o q n y x q 4 A n E p K f 3 3 m d B Z h p L D b q H 1 i 1 D S M 1 F J A 6 K 9 L n x E 5 4 w / R p D 8 + P f / x j X z o F w V w r q Q 2 d 4 5 N T C / X a G 2 / Y l 9 5 6 U + l l P R Q H L g h c i d N P / X n u d o 2 Z o e J d E C + 2 W 5 Y 2 T M r 1 O u k 6 I 7 F i Y X m J s + O H 1 j 3 a t Y 8 f H 9 v O a F V 0 G 4 q x 5 d 7 J 6 v L u q S n h r Y n B X 9 2 q 2 d V V 2 q E a V A 0 f B 9 g 7 n t r D f V n x L p Z u b F d X e r a 5 Z H Y y n N l R p y k U y n Z 9 o 2 L r C t v e P b L 7 n 3 z m V q z R b o n h U Q g H N h m 1 r N 5 q + K m 9 J f a 5 T b r W X l m y 3 q D q a / x g d p g e 9 w a L y Q t X T g O K l + A B 0 K a v e v X f V u o V W S e F 6 Z / D G b l P I X e B c e X D r Y S W T F B N e B + 1 f C O F z f u L O r j y / l s E L 4 r / Q w C W i s k M l O 9 l L j H w 0 g K V m B G Y N w D h U K c w b Q s j 8 7 2 k y Y T z t H F d U k P 9 Q H V m k p T F C a R 7 / z q h m H 4 4 O b a S B u f 1 p R s 2 q 6 r D l C i 0 G w 1 g j x C S B / P 7 g B s G p g w x C f 8 A O l G x V h q x a u N Y Z Y t R K k 1 p E T X a K y U L W / S F K 1 Z E Z d A M N v N 1 e m k 7 A W e z Y Q X 5 a H V f b g 9 2 q N m Q i y p F w e L f z f X V J F A S c G + T 0 0 E X 7 5 e k N B i z s F K E D Y H + k W T i F M p f 2 r G 3 t 6 + 2 l G 1 9 Y 1 0 V n 8 h i 9 + 2 9 p 7 I c n V V f T n R t b W Z b K 7 y U N d V b s b a 0 f Y U j m / U v A f c w X s n 2 O l N Z h Y n c O H a m D u 3 6 e s U F 7 l g W p 1 a t 2 D W V s 9 E Y W 1 f j z C d P H t m u 6 m 7 B 8 F W V I E s 2 Z s m X l M C U v y O 5 j b K M r M S o 1 B q 6 L 7 u F 3 t v d k d u b X n z y E f I 3 p F S Y R E g Q O C X w L R 3 C y z U k D f b A + T U H 6 I W 7 h 0 B R J u 5 / u H z Y e p a 2 j 4 4 f W H 3 l r u g 3 D 1 4 A Z 7 R P w D 1 h / 2 s I F P y B Q K F w i s q l C B e O o X J E z z 1 D O 1 1 8 x 0 f c K H d B K h F m S r E C E Z l v 4 C I I 7 k J B i E Q Q / U n 3 E q h J W e 6 C v y n n B J 2 z W Z T D k 5 4 9 2 e F j V n w p U O a 3 P 3 Q 3 k v c p f G 1 i Y 4 P j x s 4 T k a f p U F Y S K 4 j 1 m A M 4 u U D 7 v S P h 9 0 x 2 j M R g + M Q J N 7 a h S / t r z M M 3 X l f X W A o 1 U F H q c O X x p V X z c l J h f u d x F w H l M n 5 k h y / f 2 4 L p Z p 0 n V m 5 d s Z 8 / W r G u X K 9 r q y X 7 0 g 2 5 S 2 3 K B t s z S H j N H z J g z I K 1 + t X D v t 1 Y q 9 n d z Y o d d t P S p B W N m 8 q y g i P R g t U I I 1 m d M Z N B N Y 5 d 6 1 i p s S l H 4 U S K o 2 O V B m d U r I r Z + U p 7 S / 0 h Q Z a F 5 R T Y J t I t f O g T x r g x U x n t B l N X Z V J Q K J Q E C f + i U M A 7 e A B Y a g Q K m o d A + e T U T C 5 y T 8 o Q x Y q V p + G C n P + A I k 8 G L A r 7 Q w N 1 s / U H d 4 8 x 9 m V u n y + O R Z M i h W 4 J h K C v r d I z G Z 9 D G M Y Y s X K 3 n 3 x v Z 7 Y U 5 c T Q f W K O y J c 0 S 1 5 O S e 4 J A j X t 7 l q t y V f r 5 n 6 6 s u 2 K q d / 7 9 J l J A a s j q z Y c d G 1 9 Z V k W a G B 3 b 6 z p u q o C n i + T / U T 8 Y z K A z 2 l i j a i b d W t + J g b W Q 0 L B q I 9 v U i G s W B 3 K Y p C O B T g 4 O L S l 5 W V r M V H g f q n i a B J t 5 u a 0 T e f B 2 y 3 I 8 S G M c R o f S q B 9 7 U b V + g d P r L p 6 2 9 7 f b a t 9 Z f v K j Z L d k U A I r X M w l t X 8 4 I M P z r 0 X g x n p J 1 w O P r T 2 q w c 9 t 0 p 3 V i e 2 I T / P p 6 K F R s I U Z h / b q L s j y 7 M s r J V n d i K L 2 J T i G P g C W b 7 / W 2 U H Q a W t 8 a r o I S T 4 l h Y f h G 4 3 c W t S m w D a g i V j l Q c b I c c j 8 Y u a W q v A N 7 z s K F u D 1 R q 0 A 5 L N 6 Q F w j z D h D c C M t O O U I a X 8 w J E t / / A R w p j n D S A M G i T 6 E p / o H G l z u v 9 T A f g z 7 Y + V u u i 9 l O M p 7 T H 7 5 M P 3 7 P 7 9 B z 7 N y v i B D u X d R K s l f / 6 1 O 7 b J r B x z u b R Y b p 4 L U 1 1 a x o / + U l g p u V K n D f O G c s G w H n L a e A C t x r T v p L s v g V p 1 C 4 X r w L / x Z G R 7 h x 3 b O x l Z p z + 1 p / s I b s O + 9 s q S X V m r + 5 t 3 i i w S P l W t P + A I S z k + h M 2 B 5 J G G i F M c E / A h t 4 P D A 1 v R m A K C p b b E d Z a u W G 8 A 4 T B K x J P f 1 w t 2 + 7 Z / f G T X t z Z s 5 8 m H 1 l p / 1 b b 7 b X u w P 7 O v 3 a z a T b l t p 8 I 7 B 1 y k 7 3 / / B y 4 k J 2 L G Q 3 U k u 1 g 5 p t o n D p R W T q r G X E v y I g 8 1 z r l u 3 / 2 j b 8 s L T 9 8 q Y q X E q J d e L 7 C s y 1 d y M 5 4 d S p B 4 o c w Y T 4 I x G Y q 2 v l g Z B Z J a 2 R m M b V k C R R 1 p 3 S Z W s W T 9 w c g V H O U z o 8 e K D 1 x G J i / G c t s a d V k 8 D Q g 9 H + N K S R y T N 6 S n P T A k m / y I 9 V 3 C K n r U 3 7 c q 5 6 y z 6 V L C x Q J Z 6 E a e n I 4 5 R H g O x T R f B B a V F 5 C X S z q f R F I Y i u E i K B 0 8 e z j D P z w 4 7 s k 1 S K f l 8 D a b s U u 3 e 2 K v v H p T F k L j E h F C p S q H f O 2 G h E B j J o i X Q y B w h i Q E m t 8 K z o i E h p r a u H e k T p J r 5 + O q V B o p H j 5 6 Y j u H x 3 Z y 1 L F n R y M N u G v 2 j T c 3 7 M t v 3 B G z p B m z F 4 H X B b q B w A I 8 c o D 5 8 f M h F g J F m p R 3 c R u A K N t n I g W n d e U g O v a H A 2 v I f O z t P L T e e N l 6 1 r T t b s 3 e v N G U Q D H 2 O p + P 8 r B u L H A d y x z R k W h 2 r B M 4 M r A H R 1 Z C s G S M V S 0 s o L 1 1 T e 6 w a M t 2 C S W W F e J 9 F d Z Z N g Q G H x 3 5 m L H O s d A o N Q n Z i K 8 H I g D K x x T 6 R L h V m m 1 j X y M z j E M p G k 7 B 4 v T Z m s Z i g G q w Q W f P N y o y P h 2 P O B p t q L 6 R m P s s o + q c y O J L Q U F X A N z R 7 t A I g a q I j k P 3 U O T y q 2 1 M o b u g F W h x x j N J 0 I C z v k m w k O 4 v C c z e / e I X v 3 B 6 p i E A H s z U J 2 N Y C Z K X 3 e / 3 l H 7 x c c 8 A 2 J U + / u W P Z u v X 7 9 r S C t o D E O L z S G Z g K M D 3 P v k i M G Z + q g p v K B W z W o s b k z M d U E z D T l F W O k y H h y p H H e F H P o u o c z e t N x z 5 Y H v U H 1 h X 3 b e 3 1 7 M 3 b 6 / J F Y P 5 U v 6 L I K 8 7 7 h f h G G G R Z i x G g 1 l 5 6 Z g P P B f l B d x F V h x X l J H X d 4 Y H s 5 f S 5 M M d 6 5 w c 2 6 i 8 Y v v 9 i X 3 8 q G + v X l + z t 2 7 L D X L a v r h N e b m n e P H q Q m N H T l T C r S 1 p b M R Y p M o E D H 2 p Z H K y Q M P T j U T z m a x C 3 d O J K V R e R c x v J b n K c s N 7 8 h r G l Q 1 r 1 l s 2 l G u H I N R 4 h z b v b w e 5 1 M w K c m i n H t z d 5 i 3 H Y M A W e 7 m o Y k 5 m O K E n V g m A A c + 5 S v J y k q e z p n r Z 2 s P Q I T E z U K R t 3 H O F J x A 0 O K X F 7 w C 4 o 6 z t w 5 3 G i o I j O L z 2 2 m s u V P m s H j y C 2 4 e X k K + m y K F 0 t P 9 s h n W 6 s r W l z C m B m u K / j r R I m Y w 3 A s b 4 S o 1 h h 2 W e Z t 7 Y R Q Q I y B u N u e c E 0 9 m 0 J x 9 6 X w N k C W y V F d h E q i Y x i V r l z / v 9 k T q / Y U 0 F l Y h T Y N T 9 s g A e R V y K u K J J e S s O o d B U O b 5 A l B H h / O a d n 5 c F R F r F K F 3 N x p 3 P r N G + Z v 1 x w 3 5 + v 2 u P d o e 2 3 h z Y t 9 5 Y s a 0 1 X h h + s T a d g W p g 1 b a s R I N V F C b r q r 9 O I x h U T + 5 O 6 9 F 7 U + N H z p b A h a + 1 c L c V p n h y Y H v K c h s 7 6 p N Z f V 3 j o r o f C J P j d v / + P X k y G m / x D r C 8 5 L u 1 E T R e J f T 7 B 9 Y b V G x z Y 9 P 2 N R 7 l e 7 5 J O X n l S p f o x c O 4 e y B h k m d S F q 3 L j M W o 6 D x 9 c 8 h p D / j W I J V 5 U f o v C t 6 / / M 4 V J a 8 P E K Z z S k B A O F Y N P n l + r a b w 6 H d P Z v u S O g r B 3 c k l c h E E 4 1 w G 5 x t + l r 7 Y a I / T m I k z s y v S i D 4 m w + w r m M 6 n i Z E n y u G Z + 2 J Z X w T C u g D x i 5 / P b F Q s F c r r K N 4 D x e e L Q O r H F d H g 6 L 7 V l u 7 Y 4 8 O S / e I h M 3 E D 2 6 j 1 7 Z 3 X N D b k 5 d G 8 v C 8 K T M C M O 3 K d W h o b c b K r B O Q y c H z l n o 0 k h F W 5 2 p X q i k 8 w x O J Y J Z A B O v H t 6 S l M 9 E a J a s z G O j z e 3 X F 8 V k N K Z 2 V 5 z f b 2 D 9 V I p v 0 V b x L G U c m + 9 8 f f s 9 b K q l 2 / e m W u x R F v R J v i p a A l f E f 7 2 x o D L r t 7 S F 8 r x t P R N 9 B / k f b / 5 w B j W S l c c K w U O M I H 4 I s F 5 r 4 0 H P R n o 1 H 6 T A z C h M u z y D 9 c B E X m W g Q 5 M 1 4 I T H Q M e x p A a 6 z G y 1 l m 5 p z I 5 + E y 5 i 0 y + I v q D L w i P S Y f F w V C M b N W 7 N C 8 H Z e V H e X x m / K o 7 M 6 B D e R u l e v X 7 Q f v 7 9 l B 1 6 w u 9 + o r N 1 v u 8 l X n Y 5 P f B T g b Y t T r W L X N I Z C q 1 x n z B a A k L G + a S m h q t X W b y Q z l G F A C z 0 x K 4 I Z 3 5 a I e S d n Y + N i W l z g j v i H 6 p E 2 F L O h l V c n m 5 o Y N T n b t u D + 2 1 T W N M W p 8 2 E H a f U 4 D L 1 V l T c c 9 M e X Q / u P 3 f 2 R X r t 1 S u K y i a I 2 7 B f 8 x d v z 6 1 7 / u 4 6 1 / j o D A w y e 4 i n g 0 9 D F W G K 8 G / E / f Q 7 F S g M Y Q G V O 1 v w / k D H g p K B 3 A Q f p T d X I 6 5 o r 6 P f g 5 C I Y t w h f F N 8 o J P P n F Q k E D / P 4 Y R y 1 K l 9 e V 7 k m T w r j D b Y g l L M y 4 9 X b v + d b 3 / X 7 L f v n Z g a x C w 2 5 d W 7 a v 3 m 7 Z W i u N C 7 8 o B F 7 l C c d g D 3 z D 4 M u D l I W s x L g n d 1 t K L H 1 1 / Y y G / s U Q t 0 5 q q 6 7 h C C e S q X G N X 6 L t u O X e 2 g T c D Y 6 3 b V 9 j 7 p X 1 q 3 5 g K q 8 n m G a f M U m C h Z p 0 5 S r y m Z 6 a / f a D T 1 V R R T Q S 7 j C i r C B r J 6 E b X 2 J n 4 P / P E a A 7 3 g y u H 4 f h I F g I G G 1 w z y c E i o S x B A e 3 5 / R l 3 u 8 A 0 d k 5 4 1 0 G k V 4 j X d d g l f q y + l z 1 L 8 h + m n Y O F 9 V R x I F n 7 v m N C 0 s c 6 f i l / V w I l E 9 P z + N y I K x Y J o A r E O U H w Q H q m P b T b N Z v H o 1 s 9 3 B s d 2 5 f s d e v N W 1 j a T H u L w 9 q x 0 j u m Y Y m 1 Q Y r u F + + P K z P q L f r i 4 u r l a a P k b F u 0 Z 7 f B U b 9 Q 2 n t H W u 3 V 6 w t 6 8 T s p Z e m P 5 B y x k S E Z G t k a f l T T W M 0 F 7 g C T Y G g Z d w H L A r 7 X x v A A Y 8 G 5 Y t A c f G y m j F V 6 R e / + O m M r 2 1 0 x Q Q s 5 E S r M l 3 I Y P M P 4 c f m x M o h C A N E P J 3 M 6 a Z l N J a s l H I q z q M c i m V d V D a Q l x 8 Q Y Q g N k x B M P 5 M f Y U A I u C A K b i 9 t X 1 R G s T 7 S o J m Y / Q E Q I I i N Q F H W 0 s q y 1 S c q W 5 r 4 5 / d Y N 1 6 x 7 3 1 5 0 x e + Q t 5 F 5 Q V c F H c W L n p J K D h 7 3 r + W Q n S B H O Q p l g P g y g 1 7 2 7 J Q r K 3 j 5 W 6 a M H i + j v O Q 4 x c Q d b D j m O / m r r R b 1 p S F 9 / G R k v t G R 0 a T E i h W 2 D A T y J p H S R O 5 v Q z g s r I D u C + m u w j X f 0 q g f 7 F M g Q s 8 4 I t n T 2 S i P / r o Y 3 s 6 P 1 C d G Q w k j w S / L x S J w X N c h M c V g E a r 1 N o i O o t o m T i Y R w i K Z Q W A J / h i W W N i A e Z G a 6 A c u G g T S 0 c I 5 z f S I 1 Q w f w g Y r m 4 + f i r W V 8 Q 3 g H q p h z j K 8 e V O u r B y v A w d q I 7 3 P p / K H e r 5 x 9 O O D g / s 0 V N m x F g q p Q 7 h / 5 w u A X k 9 e Z y H k 5 7 J m 0 l 6 X 8 h X 1 l P 0 G X 0 D S J 8 / 5 3 A 6 D 5 E x d d R 7 Y Z 5 5 f P x C R + g K j U c j d n z X Z S 3 l s t c k M B z Y w 6 l K C A 7 4 V m v 6 k e D 1 9 2 0 i y 4 r b y V y u z 0 L O q 4 t y A 4 r P 4 J X j e B G e / 9 S A i + f e h / g P h Y z y 5 H n + w T W O H W Z R J g e 8 p 3 M W 0 N K L p o 9 f B v J G f r H 8 E B b N u e 8 u j J / 3 9 w K A k X / + 8 5 / 7 W Q H c h + V h q Q z f u + L g e V w 4 Z m L A J f C J t I Q j V P w y b u I + Z n A C y B N t i t 8 o C 4 L y Y h x B h M i 8 t 6 O G d m v J 6 h B 5 1 r d P H h / Z b 7 Z X b D L o 2 s 2 t s m 9 3 4 O S h K 8 s l C R j 7 n U p y g V K H B O T 1 5 P d n M L H h y Y F c y b Y Y V c w r u I j u h P t T F u Y u X 3 f b y g 2 W A / E C e B 4 h W F z f G f Q H f f 8 k E f y R a 2 m n o 2 h X 1 c W w 4 T Q / w s S Y C w s 1 l o V i P 5 v G V 9 C u 1 u S D f k 2 G W B L A s 9 n X v C 1 A h J O H e 6 4 X 4 f l P C e D B R B 4 8 h L z A L 7 4 S J F 8 c C 0 H Q 7 G h s p t B f J F D F R h f h Z R t 6 S h g G y 8 r C Y N n f U a i j c 1 h U 3 + 7 e n n c i i o A G 0 i g a h 5 L o 9 b r e c M J g + B w o C 8 u C Z i V N C B D l 4 O 7 G G I o 2 u O a Z t w U a h S V E g P C d Y a p Y 4 + U d r n S s v u e l d e d o 2 3 7 + + Y r t D + Q K y t 1 b b 4 7 s y 9 f q G j + l c 7 e p g 0 k M l E B M h A T k 7 c 1 p S W h 5 p P G u L l Y r K D J F X A B R T l 6 G u 9 e 9 H S v V W V l + X q C A a H s R C P / + 9 7 / v n 4 q h r U B L Q w a w g r n Q 1 H g A 0 O b f / t t / 6 2 U w T s I C z Q b y f J T O v w U l 6 8 S L 5 o F c f C Z G K v M l U o v q j e d F 7 f j f C s A F P u C K f q c / S 6 P e 8 W w q H 3 c w 7 P s m O y C W t q A 5 c 1 j U 2 G g k 8 E U a W i S O l y 2 B 4 p q N j 3 x J D d / 4 n Z U 5 + B F G 4 0 X e g v r 9 T w o n n i u E i z A s L Z 2 b W x y A O I h A W h i B e 4 Q I 3 x g i R R y C C K N z T x 5 + u S g X L X t 0 l M 6 i Y N w J z Q B w K i n u 5 O h z + / T x 0 B 7 3 t m x r t W l X 1 p o m G 2 Y 3 r 6 6 r O f I E N K 6 i z G 6 n 6 3 W E 2 7 A Q Z m q 3 u N L L 1 v 2 g 8 0 j C L E t c W q a y l C a D I q 1 4 D i A c T y C N v 2 S h q m k C I a C Y N w f o g 9 s M r i g V n q E b 9 C I P i p h 7 w u O z N F 7 z q C c 3 r 2 O V + r q 7 f g A 9 X p k O b N D d o 2 l W W 9 6 U 0 m F p 2 b y d + g d 4 G Z f g 9 M 8 B o I k L 1 N H 2 B 7 O a i N r t s f R i Y m u b 6 e s Q q T H n i Q z k j V o U F k A c 2 h w G 4 R 4 m D B c L 5 i Z P 5 D v L r 0 6 R a 1 D m r b s G z P X W D T 5 a k W G R o F h v / k w d M U Y K V 4 9 4 4 v g N w c r z x F t 3 A J z Z f I j A A G H O E U o Y h X u E D C Y C C O M i / r Q d E i a + x f S b 9 z 6 x D + 8 x V h r a 3 Z s b 1 j v e s 6 5 c T Z g O e u B 2 v v 3 V r 7 o w D s S A A H F n + 4 X O 8 N S d L n p F d B 0 c K b + s g R j Q l w 8 t g G h z Q E 6 D d D / 3 B D R m Z R q f p W A B p K N N k S c v J w 9 H a c F E W P R Q J p E 2 z 8 N e t A k L c 2 W 1 2 V m t 3 B 6 O l X S v R P 0 + 1 X h w 2 G P 7 z I o i p M z F A 0 Q x X a + A 5 / D 4 5 w T g R V 8 y l i y N u s e z w Y B B + 4 6 Y e G A c E 7 y 8 P N c i B e Y r Q r G B k Y 5 w 3 C D e q L P L s S 9 / + 1 A D c Y j P M 8 y E j / 3 6 6 6 8 X y k h M w 8 + 4 v y c 3 Q B 1 Q k T Z n n Z n C g 3 l h c n 7 R k j k j I 0 y 8 b O N 9 R q P R P I 3 P r d P z b Y H B 5 r c C y s J C x T i K 5 / M 4 J s j D K D M v l z 1 H L F b 9 d L t m H z / p 2 b X V s q 2 3 J x K a j r W b 6 e g q B J Y z N q 5 f u + a 0 o D 1 o d W h D H L / U j 4 B 7 2 R J 6 z q V g T M Z s L J / F Y Z X g 6 W o G p Q m c A h e e F 9 0 D 2 I D 0 S S H Z h P q y P I G L X + b n Z Q c Q h o W i T 1 E C u b t a T D 8 b y z p p / F R v 8 b I 2 7 T 0 j H x t Q s f J j j X c b D Q 0 v J n z N k e O 9 a 9 Z q L 2 s M y p B D f a e y / J e y V D Z 5 q S / a A 4 1 S G o m n L m h H / I X W / p 8 A w I V D f k q D Q X f G h r u 9 3 Q N r 1 K r q L D H v p G + N 9 q Y a x A t W W R g f M Z 5 1 S j S E 5 0 W E h j k o n C 8 A w v w Q g 9 U Y M M y K i H 8 s N 4 m P Y / / Z n / 2 Z M w 0 N T 4 2 P s t Q h I v Z w 8 E y a b 0 N j K R F P / 2 B 0 i A k B q Q O t i D Y P 4 l E + g o z Q h j A s g s A / / X I 9 n y 7 a G p C X F f c 5 H b j 3 c P 2 O h 4 e O x 4 O j V X v a b d m 3 X 2 v Z t W V p d j G / K O Z 5 H O b p A 6 A V W i 4 E C a F 2 Z l E S j k + b y G 2 q l m e 2 e e W O l H h D W p y y X D R S A X P I 8 Q 7 I 8 Q d I U Y L R h z 0 N V d d 8 i v s y O G 3 f H K A / u D E G 5 Z c x Z C i 3 V D 8 t V Z s n Y 5 + I 4 F i A E i / t J V A o k t / 8 5 t e u a H v 9 r u J H t r 6 2 i Z 3 y o 6 R Z i n X z x g 3 f 6 Q x e v q 0 D 6 y Y + G A 5 G 9 p O f / N Q 2 N j d c g U I j c A g e 4 p n P u P J y m M W t l 0 F O p y J 9 f h d w C 8 W k B A R J M x Y c o 6 z u G X a t L L + 6 v c I K b w m V l A P n t p G O i m k I W g A C h g v H F U A 8 h T M W A 2 n S I g z k X 5 Y 2 5 g Q k w g D i I U S M d e g o 8 t P j N Q 3 q h + O B 5 G l V e a X V p B H Z f o D l A R A g I M Y f M X M X E x M B O e G A s 0 4 H U B D n w x Y R F 7 w I j w s 4 n 1 4 M J w Y n a D z c 1 3 P F H h w 3 7 b N n E / v u G 2 1 b b c U 4 5 + K O A 3 d m D K E T b m B q g x S U G G 4 2 6 V j n q C d L 0 r A V m F e M E 7 A I 3 5 e B S e / Q N w V y 2 G U + h l p U X p E 2 P N O H M D P 3 9 F + 4 f Q k k O r K q o 8 G u B G H J y u y f m w P p c c u 5 u K f d t B U a 8 8 s q C d x q x n k c Y c B R 1 J z N z m b R n d 2 u 7 6 z u y d r D E w h Q K F f 6 H / w o F + 8 n F y j q I S 5 v G 2 E 5 5 H E v A 8 X 8 P m 7 v d U 9 m I M T g u t P t + V a N 6 m w k 5 D R Q l 0 Z p 1 p u w n B O P d A A F I Q T x j C B A A M I C S E 8 4 T B 9 W h U b j 3 r A c h 5 k t w i A m a Z h R h D g I H o Q B V 0 o b a r w g 9 S a t l u p C W E g X Z e D i U S 9 C R V l 0 7 E W z k z k B i A 8 i 8 x v 3 A R c 9 R x j P A S k O F t I f t W k y O t D Y r 2 U f 7 d T s 0 e H U / v S t p i 3 X S X 8 + b 1 4 + A D 1 c y y k c j Y + G x j v g a / w o k v 1 j t r V g u a C 3 X E b R j b S 0 O a c 9 U C y 7 C G A w 7 X H w p C R K Y + g U d t a m I h T b D a 5 Y V P q W v k e h 5 T i Q b t L n G 7 d T K c S N c y X n t K P c 4 v M p K N i t u u 8 + k B I W L z z b f m Y 3 b r 3 q 1 k q F p 2 Q Z P b k v l n k R n K t L k J c D L C r j o j y A C 9 S z p 4 9 n M D 9 M z G k 3 H L 9 c M z a N a Z D V k e Z Q A W y f o K D Q B h C O e w j K 1 7 7 p b O I j H E G C 4 N y j L S g f J g / X L E e Y d M f H R y 7 A C B x l k p Y B 7 E Q 4 T C e c F T 6 0 B 4 8 P v C x m / 9 i q 7 z t 3 V Q 6 z K 7 h 4 3 / r W t 0 4 1 V W 6 d F k F O B O 4 D H 3 5 5 j r B 4 9 r i U w O 8 X 5 S c G h p x p D D C d D q x v a / b r h 2 Y n o 4 n 9 x Z c a 1 m a d K G O e c 6 y V I C 8 P W l F e M C d u E w N 6 z s D r j U q i d d q 3 A 2 3 Z 8 A Z N o T f j G P J 5 n v n v Z e A 1 c s i O 3 E g + t g Z N C Y u 8 O U 4 B e R y C j w K D 3 t R d p L l v 5 z h 5 6 p 8 Y n X L o z O w M p 6 D Z i w B a p e P M R D e K Z 9 8 X + K J k m L x q s J p G E Y X y F p W 9 q D 1 F K L Y 9 f g k P n P M 0 Z / d M p s 3 7 7 t 5 n n 8 z Q M H Q K x K E j y 5 x H I J M 6 m g p p u X 7 h X k C 0 v E A O i 2 e B I A I A I A y M a e K 0 z R B A 3 J d Y 5 l M E y g k r h X X i n r T t t i y e y D W e 9 O z J 5 / d d y 0 3 U S Z z R w D a C E E z y Y f X u 3 L n j Z e W Q 1 5 f H x X 3 E 8 5 u H X V Z O Q J 7 G 8 2 j M x 3 s V v i h R k n W 6 d 1 C 3 D 5 / J e p c n 9 q d f a v o K C T b i J c k 8 D 8 X 6 c v B P A P E t p 1 p L b J T G O b Q Z G o c w Q T N m 2 n J l 9 S I Q O 6 R + 7 u 0 L 3 6 q V O Y q A M y N 8 k u P 5 N h d x x N W j v 3 D P 6 O c i Y F V 5 N V B S v / F J 1 K R y L o a c / k U 4 F 6 d b j q J j C p 7 Q S o 3 X B m q 3 p 0 h p S X c Z H R b R O / I B / O Z p 8 j g g j / d w c F I f j Y e y U J 9 9 + v G M N U j n O 4 O p W T 4 7 w 8 G T s h a N t J K Z M i I N g s I n 5 T / 4 8 E O 3 U M H Y S m D 9 H r N V 6 S U f A v b W W 2 + 5 U F 0 G l A d j I J Q w i l s a a b W p O v 1 o 9 7 4 t b 9 z 1 m U e O 9 M o 7 J x r L h c D n h A A I J y y u S A s s S p u n z 9 M W A X y B S O / 3 C p s N T + x g 1 L D 3 n t T s o D e z l m T g 7 t r A 7 l x f s a W q N G 7 B e O Y 4 P F e X N B 9 9 I F m 1 a p 0 d t g m o G y t F n 0 E v X A 1 o D 2 N D 8 y j n 0 r I D p A S G 7 O J V f z V a N 9 I i 8 j k U 8 + T l I U x 4 D C j O c + m U R N T z d 1 y N x r q N p f w 4 A D Q z U A 5 5 n l P 6 X Y R j A I W U 0 q s V E U F e 1 I F q K v m L 4 m T C z o A y X 1 i e I N I F D n m + C A P y s p 4 r V 2 O 8 Y Z + d G h r 3 P b j / m Q t U n i i V A 6 p D G / T l 0 0 + 4 J x 4 G k x a r t 2 x 3 H 9 d m a l t X 0 j J 7 9 f 2 p 2 S c / Z h C g X L d 6 B Z c g h 0 W N Y F M b 2 7 j Z n T 0 + e Z L O 7 6 N u x R c 7 J y C Y H D j f n j O i x W 9 A S p b V r c L L e u Q i n J b D I B 4 3 L z L K A f j x b P o n t e m f O f 3 4 Y N n u b e N 6 l u z a 6 t T e v l 2 1 l b p w m 3 E O h 3 5 l B X y j n Z j D U f G y z s o 8 B d r P N 6 V m l c Q 0 1 F E A G J t l V w D C F D O c A X l b g f N 1 p H q F u E 3 l k Y z 7 x 1 Z f 5 T g v a Y H 5 y + L n c J p D T J l z 3 L b P x i k d g o 8 V Z l Z u 0 p W 7 1 7 p q Q 9 1 X V V R R k Q D k y W l 5 G R T T + Q S Q h i Y T + L M k W r M E C 5 / G 6 Z n S B F x W B 3 E R H / g A x f Q R H h B p s f I D / 7 S t X G 6 O B N / d e T Z z y 3 I O q A S C I k a q z F 0 B V Q A D z P e 0 Y L n 8 / A B c B M K z V g S C i + C y u B w o z z t H / 0 b H T 6 2 x c k u 8 r l A I S Z 0 v g K i H 3 9 M 6 u V f c W B a V j 4 X B f D k + W N P l Z Y 0 H m E J G e D 2 1 L t E i L d a 9 B G + V M 5 K W u r f d s w f d N a t X S 9 b Q 1 e l O b G 2 5 a p v L G l 9 W J r b U r G r c y W w W R 4 v x u c 5 E 4 + d B u L L d Y d R V Z 6 3 r C X c v M X k O t A X G x r q j u G K 2 D e X C + B T h y g V s c R s S b W x 8 p L 4 d W G 3 p i g s H O E T 6 + I V e A B 4 J 4 y i 8 i b P D V + g z p V F S V 4 L t 6 x o / K e 9 E n s N c Q C + C i 2 g b 9 e V w i o s E q D T q O 0 + W 2 H n s R 9 i e 4 Z x D j n 8 x n r A I X x R H W O D B P b R N a c 2 3 r H A o K y v + 3 d g w y 0 d H n A c K g A A U o s 7 w Q 0 R 4 V C H S l p w Y y 0 m t H E G F U O V u w u 8 C g e w 5 E L L U Z T M x l T R A V Z 3 j W p P K C p 0 T j c 4 h y o z G A / E L 8 / 3 w h z / 0 c Q C z h r w u 6 P U 6 d v P G d f / A 1 l J L G g + G p g y O O O N C k H n m c m K e 1 Y d I D I c 9 + / T R o X 1 2 s G Q 3 t p r 2 l Z t 1 F 6 j H + y P 7 f H / m u 1 6 X 2 2 x x m P q Z D J s r F b u x w m m t 4 E l Z 5 / F X R X 7 M N E J R k f a j K 6 L O n F 4 R R j p c P 9 q L Q I X 7 j J I I h U n a H O 8 c R E H / H Z 8 8 t W q L S Q p W m C g M Z Z n V B 1 A G 9 V A f w k r 5 X i 7 / n R k 0 N p M S r K 3 c U Q D v 0 Z C q 8 + V w H / g U y 8 8 h 8 H 2 u z f C n G B i e H A 8 O x a I q i 5 f D Y m 7 e b 4 V X F O U v q o N 4 6 I S r X K w n x 4 t 7 L t p M n h Q u / P W M 2 8 k x A j Z f y H 1 u c e w Z g L C C 3 R K A d A r l O V k J E U h + I 2 d B M K A t + U Y x u T M l l i x d r o l e H i B C x S r + t f g D q y 8 z B o N 1 F Z 4 S n E I Q L I i S Q x A F W B i v i z J 7 J 4 d u u l H m L W l d b y O K R i a 9 0 u A r f 2 m L h G + X q J R l G S a y Q l U b S U A 4 f O v Z / r 6 9 + 7 i p z K v 2 9 Z t l u 7 4 W A + W J T W T h O Q u 8 M T 8 H H O b y H 1 2 p N e f x 8 n D a J I G i n i r L c R Q a n R x t z d t D G A K E 5 Q g l Q u e H U A F M Y G B R n q d D o p H P m E l Z j g Z d u d i b L h z 4 C G c U F B Z z H M a y j M y w x r r P F K m U 0 G 0 q R d D v W q X N + A p + Q M j y U h K + R Q i 8 8 r g i r h E X w a K E y D n 2 K X V e / n L m 4 C 9 + + U u r S b B 4 5 w l A j 8 g X s 8 + E Q Q s m 1 h j y 3 L 5 9 + 3 R y Z R F u O Q R O v B Q v l 0 a q c 0 k W n Z f x Y / v / A 4 T z L c D i J m s I A A A A A E l F T k S u Q m C C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a W 2 7 b R h T d i i D A 6 E 9 N c W Z I D i e Q F E h 2 X R h J A M O G i / 5 O R F o m T J M u H 3 a c r 2 6 j a + l H 9 9 I N d A s 9 n E t T o m I 3 r C y l F a C P T C w + R p c 8 9 5 5 z H / r r 9 z + G b z / d x r 3 7 M M u j N B n 1 m W X 3 e 2 E y S 4 M o m Y / 6 Z X F 1 6 P f f j o d T f H y v i / d p c q R n 1 2 E P N y X 5 m 0 9 5 M O p f F 8 X d m 8 H g 4 e H B e h B W m s 0 H 3 L b Z 4 O c P 7 y 9 w 5 a 3 u N x d H X 7 / 4 M E r y Q i e z s D 8 e n u Z 0 Z 3 P X b T T L 0 j y 9 K q x A F 9 q 6 j / J S x 9 F n X c B 0 a x 6 m I h h U 9 u P O 3 s 2 o / 3 a W l k m R P Z 6 H 8 + r R p m G s s z L H 2 Z 9 0 X I a 9 6 9 m o X 2 R l 9 U U / h u l 5 m K d x W W 2 U r 3 z u x c W o 7 w r L d Y Q j O V e 2 L Z T t i X 4 v x u v i v m W 7 j q 0 c w R x X u k y 5 e H u 4 / m j 5 q / E N J 2 l 2 q 4 s i D C Z B k I V 5 P q 6 t G Q 6 + O D O s L z m J w j i A M X m R 4 d 3 3 P u X R m y S K a 5 t 7 g 2 9 5 Y m E t G T M e D l a M H L R e I c 6 3 P u M p B u a l 4 / / T 5 9 G 5 0 E l x w O 2 z s I A n f i y z e Q u n K x 3 n X w J V v Y S v 7 X t 5 M W n t 1 B l x o S z H E d z 1 h P S Z F D 7 3 C f F D 5 V v K l U J 4 D n d x i n d F / D K J g H / v o t B F m O 8 I 7 i s 2 b w 3 9 g 2 P 7 Q L F q n b p m n Z r 1 h 4 N j d u D b Z h V m x T U 4 Q l f 6 5 u + T 9 e D d B 3 R F h s P B d i E l M L k B C j A C X k C K 9 c S s F V M v u H j 9 G D 8 v 8 z z S B / z k M v 7 u U S f p f X 6 z o Z 0 n c a E f N 7 T X O 5 2 F c a Q 3 t N t Z G u s k a G 3 W m d p c b j F H + i 6 U z P M 4 g 3 o R t T F l C S m l q 5 S A 1 D E P j N d J y 8 i W H a G 0 J 2 O 3 5 v i X N 5 m O k k q t F r 7 d G R o H 4 s I 9 i A 7 3 u B L K c e s 8 Q z D L k Z A b j m N I N 1 h X a G p j d g S b x t q t g V P x z s T I x w T y A d F p c 1 B n n P b Z Q T I f f 9 P s 4 M h I B s k H Z Q f O 0 h F I D G R l T T A d a X F b S N v x h V C + I y R S u j q 5 d z x f 4 A D o 0 G G c s Y 6 E + C G N g / R e 7 0 j U N d Z u N e q U i b e p X M o F K C O g 4 4 A U i d 3 R e q w p h C U E R 4 r u c i a x M o 8 A F K 4 l P e k r 3 3 W R s t u C 8 Y 4 A n u a Z D u M d w e / J 2 K 3 B N y 3 j u c 5 W U p f O V O l w g O A x m / l C M t c H B C a 2 X I v j g E A d J R V T i n e F 5 s m Y H Q F n Y e 7 W 4 K m o j z R t S h F 1 b M h w Y i K K H 1 Y f F C X c S M c R Z M S V 9 D f d Q F U V V V h 0 R L Q C c f 3 U / E O a z 9 K H D W 1 m n g S P V T H 9 E o 0 s V 4 z P 1 Y T r W 0 8 C h 7 b E O 3 R g g v S 2 9 R y d A 8 B 1 L F t y q A j 3 0 U z w 1 F N O d 4 j A g N o o L l z P l 9 x 1 f d B W p 4 S 7 F t 7 a q h 2 J h F W j N x g P v 5 R h 9 j h 6 o f r 7 N z g J W y q u w E Z e l W x D 7 i u q Q k 6 O r F s y t I F s 5 n n 4 R z C d p X d l j G Z O c B Z r 0 6 / 8 o p V 3 G f / 5 6 2 9 1 R f p 9 j 8 r U 1 6 M 1 X t 5 2 U c H T + 3 y x T 7 j m X U 9 G b x C t d l v 2 M t 5 s y b 7 w A s R t Z l q / r b B d n w 0 q 4 p m A J E E / x K 1 E l b R S F k P M u 2 4 a u q / 9 k n D h z x t v M a P l n q L n h V Z R B 4 f Y D w F o O L I Y N H y D I c A 7 / V n f X F f z n x Z C n R k c T M 0 c D 2 0 t y T G P Q f O k Z n B P W g x Z J l T W Z g x E X h V 4 n Y R 2 Y d D r a f t F Z t 7 g i f G y w R u k 7 F W B f Z 5 a O + O E 5 r u v U B B 4 w l a + A a p W W m l h k m b 7 V f N R K s B V 4 z Q J b q P k O M K 8 D / M 5 B t / 4 R 6 X 9 L 6 D 6 v 6 o r 1 Y b r R d O + q q 5 a A B u M o n b i Y 6 o Z S h 6 o + V H 3 s E y C o U x 9 Q 3 M u q n g o w V C I v B c y E N V C + X V p j m q q L C Q 7 a N k 0 F R d V j V Q v L t t 7 3 P r y z k S w J + w t E f Y z r k Y t g K a B W n X b j J O R Y 6 2 Z s + 5 H S c E W K W J R y 7 T C 6 5 W x 3 f R / E N X U S S c X o J g n B 6 E I b 0 q b p m t E R 6 j M w V 0 4 v u 7 8 f d 8 U Q U / p a Y T S d H K 2 p j Y / l F l 6 1 x 5 K v s 6 N 6 k q 4 7 t u T K x i h I O c g N 4 K r w U V q G d u Q D 5 + H d + X H O J p B C d M r L P X 4 o r V 7 d w H a j 3 7 M o G p r f l e 5 R P 3 L n k Z 6 w D v U R g G b w D 2 W W W Z N N t n P G K r 5 z B a V y M D Y j G A X M W 0 i v k 4 E W x H Y j V w G p 9 V P A 1 d + W z r + G w b c Y j a W K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DC4E090C-12BD-4F43-AD84-DFA2779ADDE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7948AB8-012B-459D-9C3D-B75E3E72D462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312D0DA4-3CE4-461E-A44A-2C0AB7862852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626C3938-C651-41EE-A8EB-1779E7F4617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Исходные данные</vt:lpstr>
      <vt:lpstr>Интервал данных</vt:lpstr>
      <vt:lpstr>ОбщаяТенденция</vt:lpstr>
      <vt:lpstr>Нормализация</vt:lpstr>
      <vt:lpstr>Результаты кластеризации</vt:lpstr>
      <vt:lpstr>Игого</vt:lpstr>
      <vt:lpstr>'Исходные данные'!OLE_LINK1</vt:lpstr>
      <vt:lpstr>'Исходные данные'!OLE_LINK3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Svyatov</dc:creator>
  <cp:lastModifiedBy>йцукен</cp:lastModifiedBy>
  <dcterms:created xsi:type="dcterms:W3CDTF">2013-10-18T07:10:48Z</dcterms:created>
  <dcterms:modified xsi:type="dcterms:W3CDTF">2014-11-27T09:34:41Z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