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20" yWindow="105" windowWidth="15120" windowHeight="8010"/>
  </bookViews>
  <sheets>
    <sheet name="Порядок Дій" sheetId="2" r:id="rId1"/>
    <sheet name="Модель" sheetId="1" r:id="rId2"/>
    <sheet name="Лист3" sheetId="3" r:id="rId3"/>
  </sheets>
  <calcPr calcId="124519"/>
</workbook>
</file>

<file path=xl/calcChain.xml><?xml version="1.0" encoding="utf-8"?>
<calcChain xmlns="http://schemas.openxmlformats.org/spreadsheetml/2006/main">
  <c r="C10" i="1"/>
  <c r="C14"/>
  <c r="C13"/>
  <c r="C12"/>
  <c r="C7"/>
  <c r="C9" s="1"/>
  <c r="C5"/>
  <c r="C3"/>
</calcChain>
</file>

<file path=xl/sharedStrings.xml><?xml version="1.0" encoding="utf-8"?>
<sst xmlns="http://schemas.openxmlformats.org/spreadsheetml/2006/main" count="18" uniqueCount="18">
  <si>
    <t>Кількість замовлень</t>
  </si>
  <si>
    <t>Конверсія в продажі %</t>
  </si>
  <si>
    <t>Кількість оплат</t>
  </si>
  <si>
    <t>Середній Чек</t>
  </si>
  <si>
    <t>Сумма Доходу</t>
  </si>
  <si>
    <t>Сумма витрат</t>
  </si>
  <si>
    <t>Податки</t>
  </si>
  <si>
    <t>Комісії</t>
  </si>
  <si>
    <t>Маржинальний дохід</t>
  </si>
  <si>
    <t>CPA (вартість продажу)</t>
  </si>
  <si>
    <t>Маркетинговий бюджет, дол</t>
  </si>
  <si>
    <t>Маркетинговий бюджет з ПДВ, дол</t>
  </si>
  <si>
    <t>СРL (вартість ліда), дол</t>
  </si>
  <si>
    <t>Розібратись з продуктом</t>
  </si>
  <si>
    <t>Вивчили бізнес процес</t>
  </si>
  <si>
    <t>Резерви покращення з використанням знань інтернет маркетингу</t>
  </si>
  <si>
    <t>формулюємо цілі</t>
  </si>
  <si>
    <t>Складаємо план дій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</si>
</sst>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3:C7"/>
  <sheetViews>
    <sheetView tabSelected="1" workbookViewId="0">
      <selection activeCell="C12" sqref="C12"/>
    </sheetView>
  </sheetViews>
  <sheetFormatPr defaultRowHeight="15"/>
  <cols>
    <col min="3" max="3" width="63" bestFit="1" customWidth="1"/>
  </cols>
  <sheetData>
    <row r="3" spans="2:3">
      <c r="B3">
        <v>1</v>
      </c>
      <c r="C3" t="s">
        <v>13</v>
      </c>
    </row>
    <row r="4" spans="2:3">
      <c r="B4">
        <v>2</v>
      </c>
      <c r="C4" t="s">
        <v>14</v>
      </c>
    </row>
    <row r="5" spans="2:3">
      <c r="B5">
        <v>3</v>
      </c>
      <c r="C5" t="s">
        <v>15</v>
      </c>
    </row>
    <row r="6" spans="2:3">
      <c r="B6">
        <v>4</v>
      </c>
      <c r="C6" t="s">
        <v>16</v>
      </c>
    </row>
    <row r="7" spans="2:3">
      <c r="B7">
        <v>5</v>
      </c>
      <c r="C7" t="s">
        <v>17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C14"/>
  <sheetViews>
    <sheetView workbookViewId="0">
      <selection activeCell="C25" sqref="C25"/>
    </sheetView>
  </sheetViews>
  <sheetFormatPr defaultRowHeight="15"/>
  <cols>
    <col min="2" max="2" width="29.140625" bestFit="1" customWidth="1"/>
  </cols>
  <sheetData>
    <row r="2" spans="2:3">
      <c r="B2" t="s">
        <v>10</v>
      </c>
      <c r="C2" s="1">
        <v>2000</v>
      </c>
    </row>
    <row r="3" spans="2:3">
      <c r="B3" t="s">
        <v>11</v>
      </c>
      <c r="C3" s="1">
        <f>C2*1.2</f>
        <v>2400</v>
      </c>
    </row>
    <row r="4" spans="2:3">
      <c r="B4" t="s">
        <v>12</v>
      </c>
      <c r="C4" s="1">
        <v>5</v>
      </c>
    </row>
    <row r="5" spans="2:3">
      <c r="B5" t="s">
        <v>0</v>
      </c>
      <c r="C5" s="1">
        <f>C3/C4</f>
        <v>480</v>
      </c>
    </row>
    <row r="6" spans="2:3">
      <c r="B6" t="s">
        <v>1</v>
      </c>
      <c r="C6" s="1">
        <v>15</v>
      </c>
    </row>
    <row r="7" spans="2:3">
      <c r="B7" t="s">
        <v>2</v>
      </c>
      <c r="C7" s="1">
        <f>C5/100*C6</f>
        <v>72</v>
      </c>
    </row>
    <row r="8" spans="2:3">
      <c r="B8" t="s">
        <v>3</v>
      </c>
      <c r="C8" s="1">
        <v>400</v>
      </c>
    </row>
    <row r="9" spans="2:3">
      <c r="B9" t="s">
        <v>4</v>
      </c>
      <c r="C9" s="1">
        <f>C8*C7</f>
        <v>28800</v>
      </c>
    </row>
    <row r="10" spans="2:3">
      <c r="B10" t="s">
        <v>9</v>
      </c>
      <c r="C10" s="1">
        <f>C3/C7</f>
        <v>33.333333333333336</v>
      </c>
    </row>
    <row r="11" spans="2:3">
      <c r="B11" t="s">
        <v>5</v>
      </c>
      <c r="C11" s="1">
        <v>600</v>
      </c>
    </row>
    <row r="12" spans="2:3">
      <c r="B12" t="s">
        <v>6</v>
      </c>
      <c r="C12" s="1">
        <f>C2*0.2</f>
        <v>400</v>
      </c>
    </row>
    <row r="13" spans="2:3">
      <c r="B13" t="s">
        <v>7</v>
      </c>
      <c r="C13" s="1">
        <f>C9*0.01</f>
        <v>288</v>
      </c>
    </row>
    <row r="14" spans="2:3">
      <c r="B14" t="s">
        <v>8</v>
      </c>
      <c r="C14" s="1">
        <f>C9-C13-C12-C11-C3</f>
        <v>25112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Порядок Дій</vt:lpstr>
      <vt:lpstr>Модель</vt:lpstr>
      <vt:lpstr>Лист3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2023-06-13T18:53:10Z</dcterms:modified>
</cp:coreProperties>
</file>