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ISETAS 2022" sheetId="1" r:id="rId4"/>
    <sheet state="visible" name="MEDIO MARATON " sheetId="2" r:id="rId5"/>
    <sheet state="visible" name="MARATON" sheetId="3" r:id="rId6"/>
    <sheet state="visible" name="Hoja1" sheetId="4" r:id="rId7"/>
  </sheets>
  <definedNames/>
  <calcPr/>
  <extLst>
    <ext uri="GoogleSheetsCustomDataVersion2">
      <go:sheetsCustomData xmlns:go="http://customooxmlschemas.google.com/" r:id="rId8" roundtripDataChecksum="jzr55tWhK8wd7jTLQ5H+kkr6U6FUjTocWMygNfswiBg="/>
    </ext>
  </extLst>
</workbook>
</file>

<file path=xl/sharedStrings.xml><?xml version="1.0" encoding="utf-8"?>
<sst xmlns="http://schemas.openxmlformats.org/spreadsheetml/2006/main" count="2344" uniqueCount="787">
  <si>
    <t>RELACION DE PEDIDOS DE CAMISETAS</t>
  </si>
  <si>
    <t>3er. Maratón Internacional de los Perrones</t>
  </si>
  <si>
    <t>Hillo., Son a 31 de Agosto de 2022</t>
  </si>
  <si>
    <t>H O M B R E S</t>
  </si>
  <si>
    <t>M U J E R E S</t>
  </si>
  <si>
    <t>N O M B R E</t>
  </si>
  <si>
    <t>TALLA</t>
  </si>
  <si>
    <t>CANTIDAD</t>
  </si>
  <si>
    <t>ANTICIPO</t>
  </si>
  <si>
    <t>RESTAN</t>
  </si>
  <si>
    <t>Pagada</t>
  </si>
  <si>
    <t>D I S T A N C I A</t>
  </si>
  <si>
    <t>S</t>
  </si>
  <si>
    <t>M</t>
  </si>
  <si>
    <t>L</t>
  </si>
  <si>
    <t>XL</t>
  </si>
  <si>
    <t>1/2 MARATON</t>
  </si>
  <si>
    <t>MARATON</t>
  </si>
  <si>
    <t>).</t>
  </si>
  <si>
    <t>Piolín Palomares</t>
  </si>
  <si>
    <t>✔</t>
  </si>
  <si>
    <t>ü</t>
  </si>
  <si>
    <t>).-</t>
  </si>
  <si>
    <t>José Angel Nájera Treviño</t>
  </si>
  <si>
    <t>Vicky Nájera</t>
  </si>
  <si>
    <t>Abraham Mendivil</t>
  </si>
  <si>
    <t>Oscar Serrato</t>
  </si>
  <si>
    <t>Toño</t>
  </si>
  <si>
    <t>Patrocinador</t>
  </si>
  <si>
    <t>Esposa Toño</t>
  </si>
  <si>
    <t>Carolina Guerrero IDJH</t>
  </si>
  <si>
    <t>Chito Díaz</t>
  </si>
  <si>
    <t>Carlos Moncada</t>
  </si>
  <si>
    <t>José Salas Mendoza</t>
  </si>
  <si>
    <t>Javier Gómez</t>
  </si>
  <si>
    <t>Maria Jesus</t>
  </si>
  <si>
    <t>Staff</t>
  </si>
  <si>
    <t>Martín Corrales (Hjo)</t>
  </si>
  <si>
    <t>Jesús Jara</t>
  </si>
  <si>
    <t>Antonio Martínez</t>
  </si>
  <si>
    <t>César Denogean (Darawell)</t>
  </si>
  <si>
    <t>Ivan Velazquez</t>
  </si>
  <si>
    <t>Lorena Novoa</t>
  </si>
  <si>
    <t>Goyo, goyo, goyo</t>
  </si>
  <si>
    <t>entregada</t>
  </si>
  <si>
    <t>Doña Goya, goya</t>
  </si>
  <si>
    <t>Saúl Calderón</t>
  </si>
  <si>
    <t>Juan Carlos "Chileno"</t>
  </si>
  <si>
    <t>Julio Martinez</t>
  </si>
  <si>
    <t>Nelly García</t>
  </si>
  <si>
    <t>Jaime Cruz</t>
  </si>
  <si>
    <t>Luz Barraza</t>
  </si>
  <si>
    <t>Luis Sotomayor</t>
  </si>
  <si>
    <t>Patricia Samaniego</t>
  </si>
  <si>
    <t>Sergio "Ruky" Estrada</t>
  </si>
  <si>
    <t>Any Esquer</t>
  </si>
  <si>
    <t>Miriam Morales</t>
  </si>
  <si>
    <t>Baneza</t>
  </si>
  <si>
    <t>Karen Mercado</t>
  </si>
  <si>
    <t>Abel Perea</t>
  </si>
  <si>
    <t>Verónica Ríos</t>
  </si>
  <si>
    <t>Reyna</t>
  </si>
  <si>
    <t>"S" hombre</t>
  </si>
  <si>
    <t>Ramón Leyva</t>
  </si>
  <si>
    <t>Carlos Salazar</t>
  </si>
  <si>
    <t>Eleazar Cruz</t>
  </si>
  <si>
    <t>Miguel Romero Corpus</t>
  </si>
  <si>
    <t>Abel López</t>
  </si>
  <si>
    <t>Maro Tulio Cusi</t>
  </si>
  <si>
    <t>Paloma Torres</t>
  </si>
  <si>
    <t>Mirna Sotomayor</t>
  </si>
  <si>
    <t>Olga Samaniego</t>
  </si>
  <si>
    <t>Osamu Uehara</t>
  </si>
  <si>
    <t>Antonia Carballo</t>
  </si>
  <si>
    <t>Senderos</t>
  </si>
  <si>
    <t>Oscar Vidal Ahumada</t>
  </si>
  <si>
    <t>Efren Vale Cuén</t>
  </si>
  <si>
    <t>Mario Cisneros Zamora</t>
  </si>
  <si>
    <t>Lázaro Meza Sarabia</t>
  </si>
  <si>
    <t>Alejandra Figueroa Badilla</t>
  </si>
  <si>
    <t>Rubén Alfonso Álvarez Imperial</t>
  </si>
  <si>
    <t>Alejandro Zamorano Olivares</t>
  </si>
  <si>
    <t>Ana Dolores Aguirre Martínez</t>
  </si>
  <si>
    <t>Martín Maldonado Corella</t>
  </si>
  <si>
    <t>Humberto Alegría Paredes</t>
  </si>
  <si>
    <t>Felipe Goicochea Valenzuela</t>
  </si>
  <si>
    <t>Miguel Corella</t>
  </si>
  <si>
    <t>Jorge Mario Rosas</t>
  </si>
  <si>
    <t>Rubén Darío García Pérez</t>
  </si>
  <si>
    <t>Dulce Kao Romero</t>
  </si>
  <si>
    <t>Tirso Miranda</t>
  </si>
  <si>
    <t>Ximena Corrales</t>
  </si>
  <si>
    <t>662 356 27 21</t>
  </si>
  <si>
    <t>Ernesto Alonso Rodríguez Bojorquez</t>
  </si>
  <si>
    <t>José Jaime Castro Nozato</t>
  </si>
  <si>
    <t>Agustin Morales Pérez</t>
  </si>
  <si>
    <t>Tamar Rodríguez Colom</t>
  </si>
  <si>
    <t>CDMX</t>
  </si>
  <si>
    <t>Mario Cuen Gallardo</t>
  </si>
  <si>
    <t>Carlos Daniel Guerrero Córdova</t>
  </si>
  <si>
    <t>Carlos Oswaldo Rascón Guerrero</t>
  </si>
  <si>
    <t>Miriam Rascón Guerrero</t>
  </si>
  <si>
    <t>Alicia Zamudio</t>
  </si>
  <si>
    <t xml:space="preserve">Rogelio Rivera Contreras </t>
  </si>
  <si>
    <t>San Luis Potosí</t>
  </si>
  <si>
    <t>Manuel Jimenez</t>
  </si>
  <si>
    <t xml:space="preserve">Jesus Eduardo Camacho Coronel </t>
  </si>
  <si>
    <t>Los Mochis, Sin.</t>
  </si>
  <si>
    <t>668 102 8554</t>
  </si>
  <si>
    <t>José Baltazar Duarte Moroyoqui</t>
  </si>
  <si>
    <t>66 21 89 33 95</t>
  </si>
  <si>
    <t>Jesús Enrique Pacheco Castillon</t>
  </si>
  <si>
    <t>662 233 69 47</t>
  </si>
  <si>
    <t>Rosana Dominguez Ávalos</t>
  </si>
  <si>
    <t>662 196 96 78</t>
  </si>
  <si>
    <t>Francisco Javier Valenzuela Beltrán</t>
  </si>
  <si>
    <t>662 465 90 91</t>
  </si>
  <si>
    <t>Antonio Jesús Zamora León</t>
  </si>
  <si>
    <t>662 137 25 13</t>
  </si>
  <si>
    <t>Fabián Velasquez Soqui</t>
  </si>
  <si>
    <t>662 341 11 29</t>
  </si>
  <si>
    <t>Enguerrando Tapia Chavez</t>
  </si>
  <si>
    <t>Nogales, Son.</t>
  </si>
  <si>
    <t>631 100 52 88</t>
  </si>
  <si>
    <t>Eryka Yaminet Santiago León</t>
  </si>
  <si>
    <t>Maria Fernanda Stemplesca Bello</t>
  </si>
  <si>
    <t>662 155 82 07</t>
  </si>
  <si>
    <t>Francisco Velasco Tolentino</t>
  </si>
  <si>
    <t>662 130 25 28</t>
  </si>
  <si>
    <t>Luis Alberto Corrales Hernández</t>
  </si>
  <si>
    <t>662 148 53 54</t>
  </si>
  <si>
    <t>Jorge Christian Sanchez Villegas</t>
  </si>
  <si>
    <t>662 279 06 62</t>
  </si>
  <si>
    <t>Cristina Morales (Hermosillo Plogging)</t>
  </si>
  <si>
    <t>Carmen Cruz Gonzalez</t>
  </si>
  <si>
    <t>662 189 04 6</t>
  </si>
  <si>
    <t>Eledoro González González</t>
  </si>
  <si>
    <t>662 112 87 04</t>
  </si>
  <si>
    <t>Guillermo Pérez Aguilar</t>
  </si>
  <si>
    <t>662 226 21 69</t>
  </si>
  <si>
    <t>Diana Bustamante Gastélum</t>
  </si>
  <si>
    <t>662 315 98 54</t>
  </si>
  <si>
    <t>Carlos Sanchez Ortega</t>
  </si>
  <si>
    <t>662 360 11 84</t>
  </si>
  <si>
    <t>Martin Saucedo Estrada</t>
  </si>
  <si>
    <t>622 118 31 72</t>
  </si>
  <si>
    <t>José Gmo. Rodrigo Hernández Dominguez</t>
  </si>
  <si>
    <t>Tlaxcala</t>
  </si>
  <si>
    <t>241 117 52 10</t>
  </si>
  <si>
    <t>Manuel Florencio Cruz Grijalva</t>
  </si>
  <si>
    <t>Motanas team</t>
  </si>
  <si>
    <t>662 184 86 79</t>
  </si>
  <si>
    <t>José Pablo Gallegos Salas</t>
  </si>
  <si>
    <t>Walkers Mx</t>
  </si>
  <si>
    <t>662 182 44 30</t>
  </si>
  <si>
    <t>Marco Antonio Buenrostro Camargo</t>
  </si>
  <si>
    <t>662 182 03 56</t>
  </si>
  <si>
    <t>Angélica Vianney Ríos Gutiérrez</t>
  </si>
  <si>
    <t>Mónica Lucía Villareal Saldaña</t>
  </si>
  <si>
    <t>Legacy Runners</t>
  </si>
  <si>
    <t>662 256 82 12</t>
  </si>
  <si>
    <t>Jorge Garay Dueñas</t>
  </si>
  <si>
    <t>XXL</t>
  </si>
  <si>
    <t>Guaymas</t>
  </si>
  <si>
    <t>622 118 15 87</t>
  </si>
  <si>
    <t>Jorge Garay de la Torre</t>
  </si>
  <si>
    <t>José Fernandez Luque</t>
  </si>
  <si>
    <t>662 181 46 72</t>
  </si>
  <si>
    <t>Cyntia Villa Nafarrate</t>
  </si>
  <si>
    <t>Julio Cázarez</t>
  </si>
  <si>
    <t>Patty Romero Loya</t>
  </si>
  <si>
    <t>662 156 06 34</t>
  </si>
  <si>
    <t>Sergio Salazar de la Puente</t>
  </si>
  <si>
    <t>Beatriz Ortega</t>
  </si>
  <si>
    <t>Pedro Germán García Machado</t>
  </si>
  <si>
    <t>Guadalajara</t>
  </si>
  <si>
    <t>Carlos Enrique Soto González</t>
  </si>
  <si>
    <t>Vicky Ramírez</t>
  </si>
  <si>
    <t>Jeannette García</t>
  </si>
  <si>
    <t>Konica</t>
  </si>
  <si>
    <t>Leonardo Verdugo Figueroa</t>
  </si>
  <si>
    <t>Priscila Cárdenas</t>
  </si>
  <si>
    <t>Karla Quiñonez</t>
  </si>
  <si>
    <t>AMR</t>
  </si>
  <si>
    <t>662 298 33 48</t>
  </si>
  <si>
    <t>Dalzira Cajigas Madero</t>
  </si>
  <si>
    <t>662 148 03 99</t>
  </si>
  <si>
    <t>Jesús Francisco Yocupicio Quintana</t>
  </si>
  <si>
    <t>Omar Alejandro García Zepeda</t>
  </si>
  <si>
    <t>662 446 71 03</t>
  </si>
  <si>
    <t>Paula Trespalacios Argain</t>
  </si>
  <si>
    <t>662 120 18 01</t>
  </si>
  <si>
    <t>David Alberto Contreras Meza</t>
  </si>
  <si>
    <t>Victor Ene Valencia Valenzuela</t>
  </si>
  <si>
    <t>Gila</t>
  </si>
  <si>
    <t>Maribel Tapia Madrid</t>
  </si>
  <si>
    <t>Benito Sainz Márquez</t>
  </si>
  <si>
    <t>662 102 54 53</t>
  </si>
  <si>
    <t>Alberto Almada</t>
  </si>
  <si>
    <t>Luis Fernando González Gastélum</t>
  </si>
  <si>
    <t>662 113 25 34</t>
  </si>
  <si>
    <t>Miriam Gutiérrez Pérez</t>
  </si>
  <si>
    <t>Jesús Sanchez Casillas</t>
  </si>
  <si>
    <t>Alberto Urbina Gocobachi</t>
  </si>
  <si>
    <t>662 223 25 55</t>
  </si>
  <si>
    <t>662 190 34 50</t>
  </si>
  <si>
    <t>Cristian Daniel Almaral Gastélum</t>
  </si>
  <si>
    <t>662 353 40 36</t>
  </si>
  <si>
    <t>Ruben Alfonso Álvarez Imperial</t>
  </si>
  <si>
    <t>662 137 42 73</t>
  </si>
  <si>
    <t>Rodolfo  Romo Fernández</t>
  </si>
  <si>
    <t>Jairo Castillo Romo</t>
  </si>
  <si>
    <t>Maisela Mancilla Alvarez</t>
  </si>
  <si>
    <t>Nicolás Borbón Balderrama</t>
  </si>
  <si>
    <t>662 171 50 17</t>
  </si>
  <si>
    <t>Daniel Franco Quijada</t>
  </si>
  <si>
    <t>662 327 17 12</t>
  </si>
  <si>
    <t>Vicky Bañuelos Encinas</t>
  </si>
  <si>
    <t>662 290 58 03</t>
  </si>
  <si>
    <t>Altobeli Ramírez Aguilar</t>
  </si>
  <si>
    <t>Jesús Martín Valdez Duarte (Los Cuates)</t>
  </si>
  <si>
    <t>631 298 32 41</t>
  </si>
  <si>
    <t>Julissa Fernanda Miguel Nicanor</t>
  </si>
  <si>
    <t>631 182 71 98</t>
  </si>
  <si>
    <t>Araceli Esteban Elizalde</t>
  </si>
  <si>
    <t>Zar Martínez Martínez</t>
  </si>
  <si>
    <t>645 107 75 94</t>
  </si>
  <si>
    <t>Claudia Elena Jiménez Borchardt</t>
  </si>
  <si>
    <t>662 948 80 92</t>
  </si>
  <si>
    <t>Ricardo Candiani Porchas</t>
  </si>
  <si>
    <t>662 378 14 18</t>
  </si>
  <si>
    <t>Mabeth Burgos Hernández</t>
  </si>
  <si>
    <t>Jorge Enrique Paz Castro</t>
  </si>
  <si>
    <t>662 169 18 71</t>
  </si>
  <si>
    <t>Gaston Paulino Castillo Hernandez</t>
  </si>
  <si>
    <t>662 138 20 87</t>
  </si>
  <si>
    <t>José Raúl Ramírez Olvera</t>
  </si>
  <si>
    <t>333 413 23 58</t>
  </si>
  <si>
    <t>José Ángel Viera Gaytan</t>
  </si>
  <si>
    <t>662 112 65 04</t>
  </si>
  <si>
    <t>Claudia Mirel López Pereyra</t>
  </si>
  <si>
    <t>662 172 10 94</t>
  </si>
  <si>
    <t>José María Güereña Moreno</t>
  </si>
  <si>
    <t>662 222 00 39</t>
  </si>
  <si>
    <t>Lourdes Carolina Torres Gómez</t>
  </si>
  <si>
    <t>662 112 10 83</t>
  </si>
  <si>
    <t>Valdwin Favela Rivera</t>
  </si>
  <si>
    <t>662 189 73 25</t>
  </si>
  <si>
    <t>Cristian Goicochea Carballo</t>
  </si>
  <si>
    <t>Claudia Yessenia Maqueda Guerrero</t>
  </si>
  <si>
    <t>Dulce Flores</t>
  </si>
  <si>
    <t>662 140 43 14</t>
  </si>
  <si>
    <t>Tomás Valenzuela Ibarra</t>
  </si>
  <si>
    <t>668 856 92 94</t>
  </si>
  <si>
    <t>Ely Juvera</t>
  </si>
  <si>
    <t>662 191 04 04</t>
  </si>
  <si>
    <t>Heriberto Antonio Marín</t>
  </si>
  <si>
    <t>662 181 04 25</t>
  </si>
  <si>
    <t>Paulina Escobar Monge</t>
  </si>
  <si>
    <t>662 291 10 82</t>
  </si>
  <si>
    <t>Jorge Valentín Saavedra Martínez</t>
  </si>
  <si>
    <t>662 200 55 46</t>
  </si>
  <si>
    <t>Lourdes Gómez Rentería</t>
  </si>
  <si>
    <t>662 111 48 36</t>
  </si>
  <si>
    <t>Odilón Luna Javalera</t>
  </si>
  <si>
    <t>Puerto Peñasco</t>
  </si>
  <si>
    <t>662 282 64 23</t>
  </si>
  <si>
    <t>Celia Ivonne Tacho Luna</t>
  </si>
  <si>
    <t>662 387 52 92</t>
  </si>
  <si>
    <t>Jaciel Guadalupe Márquez Duran</t>
  </si>
  <si>
    <t>662 343 43 05</t>
  </si>
  <si>
    <t>Hilario Santiago Micaela</t>
  </si>
  <si>
    <t>662 139 51 47</t>
  </si>
  <si>
    <t>Raúl Ismael Romandía Manzo</t>
  </si>
  <si>
    <t>662 141 07 22</t>
  </si>
  <si>
    <t xml:space="preserve">T O T A L: </t>
  </si>
  <si>
    <t>patrocinadores</t>
  </si>
  <si>
    <t>40 medio</t>
  </si>
  <si>
    <t>Maraton</t>
  </si>
  <si>
    <t>TOTAL CAMISETAS</t>
  </si>
  <si>
    <t>Total:</t>
  </si>
  <si>
    <t>QUEDAN</t>
  </si>
  <si>
    <t>TALLAS QUE MANDAMOS A HACER</t>
  </si>
  <si>
    <t>AGUA EN BOLIS PARA CARRERA</t>
  </si>
  <si>
    <t>66 22 76 38 78</t>
  </si>
  <si>
    <t>ESTATUS DE CAMISETAS</t>
  </si>
  <si>
    <r>
      <rPr>
        <rFont val="Arial"/>
        <b/>
        <color theme="1"/>
        <sz val="12.0"/>
      </rPr>
      <t xml:space="preserve">PEDIDO CAMISETAS  </t>
    </r>
    <r>
      <rPr>
        <rFont val="Arial"/>
        <b val="0"/>
        <color theme="1"/>
        <sz val="12.0"/>
      </rPr>
      <t>(Jorge Mondragón)</t>
    </r>
  </si>
  <si>
    <t>TALLAS DE CAMISETAS QUE OCUPAMOS</t>
  </si>
  <si>
    <t>TALLAS DE CAMISETAS QUE MANDAMOS HACER</t>
  </si>
  <si>
    <t>INSCRITOS AL IV MEDIO MARATON INTERNACIONAL DE LOS PERRONES</t>
  </si>
  <si>
    <t>Fecha evento:</t>
  </si>
  <si>
    <t>BIB</t>
  </si>
  <si>
    <t>Lugar de</t>
  </si>
  <si>
    <t>Edad</t>
  </si>
  <si>
    <t>Fecha Nac</t>
  </si>
  <si>
    <t>Celular</t>
  </si>
  <si>
    <t>Correo</t>
  </si>
  <si>
    <t>Residencia</t>
  </si>
  <si>
    <t>Yineth Estefanía Lizárraga Vázquez</t>
  </si>
  <si>
    <t>66 24 49 32 01</t>
  </si>
  <si>
    <t>fany.lizarraga27@gmail.com</t>
  </si>
  <si>
    <t>662 182 0356</t>
  </si>
  <si>
    <t>marco20_8@hotmail.com</t>
  </si>
  <si>
    <t>662 187 1313</t>
  </si>
  <si>
    <t>censo23@hotmail.com</t>
  </si>
  <si>
    <t>G</t>
  </si>
  <si>
    <t>Eleodoro González González</t>
  </si>
  <si>
    <t>66 21 12 87 04</t>
  </si>
  <si>
    <t>eleodoro.gonzalez@gmail.com</t>
  </si>
  <si>
    <t>Anahí Solís Larios</t>
  </si>
  <si>
    <t>66 21 04 32 13</t>
  </si>
  <si>
    <t>anahisla@hotmail.com</t>
  </si>
  <si>
    <t>Norah Navarro Contreras</t>
  </si>
  <si>
    <t>66 21 82 89 62</t>
  </si>
  <si>
    <t>navarronorah@gmail.com</t>
  </si>
  <si>
    <t>María Fernanda Borbón Córdova</t>
  </si>
  <si>
    <t>66 21 90 66 64</t>
  </si>
  <si>
    <t>fdaborbon@gmail.com</t>
  </si>
  <si>
    <t>Benny Lester Márquez Higuera</t>
  </si>
  <si>
    <t>622 123 35 05</t>
  </si>
  <si>
    <t>benny_marquez2702@hotmail.com</t>
  </si>
  <si>
    <t>Miguel Alonso Martínez Mar</t>
  </si>
  <si>
    <t>993 345 56 03</t>
  </si>
  <si>
    <t>mercadotecniamar@live.com</t>
  </si>
  <si>
    <t>Antonio Jesús Zamora</t>
  </si>
  <si>
    <t>Adán de Jesús Diego</t>
  </si>
  <si>
    <t>662 345 4234</t>
  </si>
  <si>
    <t>michellbolas@gmail.com</t>
  </si>
  <si>
    <t>omar_garcía_zepeda@hotmail.com</t>
  </si>
  <si>
    <t>Iris Limon Saquedo</t>
  </si>
  <si>
    <t>553 433 0574</t>
  </si>
  <si>
    <t>saquedo@gmail.com</t>
  </si>
  <si>
    <t>Sergio Armando López Higuera</t>
  </si>
  <si>
    <t>662 244 55 60</t>
  </si>
  <si>
    <t>sergiolopez3927@gmail,com</t>
  </si>
  <si>
    <t>Hillo., Son.</t>
  </si>
  <si>
    <t>Patricia Romero Loya</t>
  </si>
  <si>
    <t>662 156 0634</t>
  </si>
  <si>
    <t>pattytaromero@hotmail.com</t>
  </si>
  <si>
    <t>Francisco Angel Durazo Gómez</t>
  </si>
  <si>
    <t>662 2570759</t>
  </si>
  <si>
    <t>pacodurazo@gmail.com</t>
  </si>
  <si>
    <t>Hermosillo, Sonora</t>
  </si>
  <si>
    <t>Luis Emanuel Villa Hernández</t>
  </si>
  <si>
    <t>644 140 6044</t>
  </si>
  <si>
    <t>lvilla@ftm.org.mx</t>
  </si>
  <si>
    <t>Cd. Obregón, Son</t>
  </si>
  <si>
    <t>Jesús Aarón Chafino Moreno</t>
  </si>
  <si>
    <t>662 275 3982</t>
  </si>
  <si>
    <t>aaronchafino_10@hotmail.com</t>
  </si>
  <si>
    <t>Antonia Carballo Rodríguez</t>
  </si>
  <si>
    <t>662 128 7764</t>
  </si>
  <si>
    <t>tuguiacr906@gmail.com</t>
  </si>
  <si>
    <t>Diana Bustamante Gastelum</t>
  </si>
  <si>
    <t>diana_bg2@hotmail.com</t>
  </si>
  <si>
    <t>jor_garay@hotmail.com</t>
  </si>
  <si>
    <t>Guaymas, Sonora</t>
  </si>
  <si>
    <t>622 221 1748</t>
  </si>
  <si>
    <t>Mayeli Garay Dueñas</t>
  </si>
  <si>
    <t>José Martín Corrales Aguayo</t>
  </si>
  <si>
    <t>662 469 9913</t>
  </si>
  <si>
    <t>locoaguayo@gmail.com</t>
  </si>
  <si>
    <t>Raúl Ivan Velázquez López</t>
  </si>
  <si>
    <t>961 152 7725</t>
  </si>
  <si>
    <t>Olga Jara</t>
  </si>
  <si>
    <t>662 28 69064</t>
  </si>
  <si>
    <t>omari_ja@hotmail.com</t>
  </si>
  <si>
    <t>Jesús Eduardo Ramírez García</t>
  </si>
  <si>
    <t>644 462 2742</t>
  </si>
  <si>
    <t>Eduardormrz01@hotmail.com</t>
  </si>
  <si>
    <t>Jorge Mondragon</t>
  </si>
  <si>
    <t>662 113 0765</t>
  </si>
  <si>
    <t>Sergio Estrada</t>
  </si>
  <si>
    <t>Jesús Nelo Saldate Verdugo</t>
  </si>
  <si>
    <t>Juan Vicente Encinas Miranda</t>
  </si>
  <si>
    <t>662 141 0696</t>
  </si>
  <si>
    <t>juan.encinas@antolin.com</t>
  </si>
  <si>
    <t>Cruz Ausencio Gómez Rodríguez</t>
  </si>
  <si>
    <t>662 169 4039</t>
  </si>
  <si>
    <t>kruz9@hotmail,com</t>
  </si>
  <si>
    <t>Fernando Alberto Jiménez Mijares</t>
  </si>
  <si>
    <t>662 244 7787</t>
  </si>
  <si>
    <t>fajm1969@gmail.com</t>
  </si>
  <si>
    <t>Joel García  (Joga)</t>
  </si>
  <si>
    <t>662 155 8207</t>
  </si>
  <si>
    <t>stemplemf@gmail.com</t>
  </si>
  <si>
    <t>Smith Ramírez Jimenez</t>
  </si>
  <si>
    <t>662 167 4993</t>
  </si>
  <si>
    <t>esmitk@gmail.com</t>
  </si>
  <si>
    <t>Iveth Iliana Uribe Terán</t>
  </si>
  <si>
    <t>662 123 0339</t>
  </si>
  <si>
    <t>ivetturibe1@hotmail.com</t>
  </si>
  <si>
    <t>Enrique Arvayo Huerigo</t>
  </si>
  <si>
    <t>Laura Elena Robledo R</t>
  </si>
  <si>
    <t>Héctor René Gallardo Ochoa</t>
  </si>
  <si>
    <t>662 430 5322</t>
  </si>
  <si>
    <t>hectorcito75@hotmail.com</t>
  </si>
  <si>
    <t>Adan de Jesus Derigo (No se inscribió)</t>
  </si>
  <si>
    <t>Francisco Alberto Bourjac Vásquez</t>
  </si>
  <si>
    <t>662 184 7848</t>
  </si>
  <si>
    <t>abourjac@hotmail.com</t>
  </si>
  <si>
    <t>662 189 3395</t>
  </si>
  <si>
    <t>baltatel26@hotmail.com</t>
  </si>
  <si>
    <t>José Ramón Domínguez Mendoza</t>
  </si>
  <si>
    <t>662 400 6939</t>
  </si>
  <si>
    <t>dominguezmjs@gmail.com</t>
  </si>
  <si>
    <t>Dalzira María Cajigas Madero</t>
  </si>
  <si>
    <t>662 148 0399</t>
  </si>
  <si>
    <t>dalziracg@hotmail.com</t>
  </si>
  <si>
    <t>Floren Gonzalez Montoya</t>
  </si>
  <si>
    <t>662 189 1009</t>
  </si>
  <si>
    <t>flhorengonzalez@gmail.com</t>
  </si>
  <si>
    <t>Deysy Añorve Carmona (Guadalupe ARMY)</t>
  </si>
  <si>
    <t>662 132 0162</t>
  </si>
  <si>
    <t>lupegaleana546@gmail.com</t>
  </si>
  <si>
    <t>Jesus Francisco Yocupicio Quintana</t>
  </si>
  <si>
    <t>662 164 1436</t>
  </si>
  <si>
    <t>franeu@gmail.com</t>
  </si>
  <si>
    <t>Myriam Virginia Morales González</t>
  </si>
  <si>
    <t>662 848 7728</t>
  </si>
  <si>
    <t>myriamvirginia14@gmail.com</t>
  </si>
  <si>
    <t>Rosana Domínguez Ávalos</t>
  </si>
  <si>
    <t>662 196 9678</t>
  </si>
  <si>
    <t>tuzita007@gmail.com</t>
  </si>
  <si>
    <t>Karina Mungarro Garibay</t>
  </si>
  <si>
    <t>662 307 8655</t>
  </si>
  <si>
    <t>karinamungarro@gmail.com</t>
  </si>
  <si>
    <t>Juan Carlos Vazquez Jimenéz</t>
  </si>
  <si>
    <t>662 143 2577</t>
  </si>
  <si>
    <t>Jcarlos_vzq@hotmail.com</t>
  </si>
  <si>
    <t>Ricardo Díaz Cancio</t>
  </si>
  <si>
    <t>984 246 1140</t>
  </si>
  <si>
    <t>ricardocancio@gmail.com</t>
  </si>
  <si>
    <t>Arnulfo Miranda</t>
  </si>
  <si>
    <t>662 102 9097</t>
  </si>
  <si>
    <t>arnulfomiranda1980@gmail.com</t>
  </si>
  <si>
    <t>Oswaldo López</t>
  </si>
  <si>
    <t>631 100 4969</t>
  </si>
  <si>
    <t>oswaldolopez78@hotmail.com</t>
  </si>
  <si>
    <t>Nogales, Sonora</t>
  </si>
  <si>
    <t>Rodolfo Ignacio Soto</t>
  </si>
  <si>
    <t>631 298 1955</t>
  </si>
  <si>
    <t>sayayines4@outlook.com</t>
  </si>
  <si>
    <t>Enrique Hernández Domínguez</t>
  </si>
  <si>
    <t>241 147 7040</t>
  </si>
  <si>
    <t>Elit_2911@hotmail.com</t>
  </si>
  <si>
    <t>Prenda Romero Silvas</t>
  </si>
  <si>
    <t>662 341 0712</t>
  </si>
  <si>
    <t>prendalameda@hotmail,com</t>
  </si>
  <si>
    <t>José Humberto Abril García</t>
  </si>
  <si>
    <t>662 106 1878</t>
  </si>
  <si>
    <t>jhabril@gmail.com</t>
  </si>
  <si>
    <t>Fco. Javier Valenzuela Beltran</t>
  </si>
  <si>
    <t>662 465 9091</t>
  </si>
  <si>
    <t>fjaviervalenzuelab@hotmail.com</t>
  </si>
  <si>
    <t>Esteban Salazar Valencia</t>
  </si>
  <si>
    <t>662 171 1478</t>
  </si>
  <si>
    <t>drsalazar2402@hotmail.com</t>
  </si>
  <si>
    <t>Erika López</t>
  </si>
  <si>
    <t>805 769 5464</t>
  </si>
  <si>
    <t>erika.lizeth99@hotmail.com</t>
  </si>
  <si>
    <t>Efraín Tadeo Uriarte Sanchez</t>
  </si>
  <si>
    <t>662 142 8757</t>
  </si>
  <si>
    <t>uriarteefrain@gmail.com</t>
  </si>
  <si>
    <t>Eloy Fenando Martínez</t>
  </si>
  <si>
    <t>662 223 1536</t>
  </si>
  <si>
    <t>efermtzv@hotmail.com</t>
  </si>
  <si>
    <t>Diego Amezcuas Islas</t>
  </si>
  <si>
    <t>662 287 8549</t>
  </si>
  <si>
    <t>diegoamezcua231@hotmail.com</t>
  </si>
  <si>
    <t>Martín Maldonado</t>
  </si>
  <si>
    <t>662 176 5353</t>
  </si>
  <si>
    <t>marnit_m@hotmail.com</t>
  </si>
  <si>
    <t>Mixi Graciela Martagon Tolentino</t>
  </si>
  <si>
    <t>662 380 6072</t>
  </si>
  <si>
    <t>asiriamartagontolentino@gmail&lt;com</t>
  </si>
  <si>
    <t>Ana Sofía Alonso Corella</t>
  </si>
  <si>
    <t>662 936 2929</t>
  </si>
  <si>
    <t>anasofia.alonso@hotmail.com</t>
  </si>
  <si>
    <t>Fernando Antonio Eguino Maldonado</t>
  </si>
  <si>
    <t>662 400 9694</t>
  </si>
  <si>
    <t>feguino19@gmail.com</t>
  </si>
  <si>
    <t>Luis Enrique Alonso Vanegas</t>
  </si>
  <si>
    <t>662 229 2901</t>
  </si>
  <si>
    <t>luisenriquealonso12@gmail.com</t>
  </si>
  <si>
    <t>Claudia Carrizosa</t>
  </si>
  <si>
    <t>662 169 0011</t>
  </si>
  <si>
    <t>klodita@yahoo.com</t>
  </si>
  <si>
    <t>Karla Gabriela Vargas León</t>
  </si>
  <si>
    <t>662 194 6713</t>
  </si>
  <si>
    <t>662 120 1801</t>
  </si>
  <si>
    <t>662 272 1011</t>
  </si>
  <si>
    <t>ivangon100@gmail.com</t>
  </si>
  <si>
    <t>Marisela Leyva</t>
  </si>
  <si>
    <t>662 226 0635</t>
  </si>
  <si>
    <t>mariselalm@hotmail,com</t>
  </si>
  <si>
    <t>Elizabeth Juvera Díaz</t>
  </si>
  <si>
    <t>662 191 0404</t>
  </si>
  <si>
    <t>Elyjuvera@hotmail.com</t>
  </si>
  <si>
    <t>josé Luis Verdugo Ríos</t>
  </si>
  <si>
    <t>662 139 3212</t>
  </si>
  <si>
    <t>jvmma155@gmail.com</t>
  </si>
  <si>
    <t>Diego Gerardo Torres Ramírez</t>
  </si>
  <si>
    <t>662 278 5892</t>
  </si>
  <si>
    <t>Karen Mariana Mercado Ramírez</t>
  </si>
  <si>
    <t>662 181 7272</t>
  </si>
  <si>
    <t>kkaren_1492@oulook.com</t>
  </si>
  <si>
    <t>Sergio Salazar</t>
  </si>
  <si>
    <t>Anna Gabriela Rodríguez Contreras</t>
  </si>
  <si>
    <t>662 177 3805</t>
  </si>
  <si>
    <t>Lourdes Gomez Rentería</t>
  </si>
  <si>
    <t>662 111 4836</t>
  </si>
  <si>
    <t>Achikatzin Raymundo Morales Moreno</t>
  </si>
  <si>
    <t>631 999 5329</t>
  </si>
  <si>
    <t>662 204 0984</t>
  </si>
  <si>
    <t>Fabian Tapia Madrid</t>
  </si>
  <si>
    <t>662 155 3153</t>
  </si>
  <si>
    <t>Gladis Valenzuela Valencia</t>
  </si>
  <si>
    <t>662 114 5695</t>
  </si>
  <si>
    <t>Dulce María Flores Valenzuela</t>
  </si>
  <si>
    <t>662 140 4314</t>
  </si>
  <si>
    <t>Saúl Calderon Ledón</t>
  </si>
  <si>
    <t>662 299 0810</t>
  </si>
  <si>
    <t>saul-calderon@hotmail.com</t>
  </si>
  <si>
    <t>María Antonieta Valenzuela Miramontes</t>
  </si>
  <si>
    <t>662 244 7997</t>
  </si>
  <si>
    <t>Horacio Manzano Campoy</t>
  </si>
  <si>
    <t>662 848 2526</t>
  </si>
  <si>
    <t>horamanzano@hotmail.com</t>
  </si>
  <si>
    <t>662 137 4273</t>
  </si>
  <si>
    <t>macaruben80@gmail-com</t>
  </si>
  <si>
    <t>Hilda Elena Olivarria Moreno</t>
  </si>
  <si>
    <t>662 200 4559</t>
  </si>
  <si>
    <t>hilda.olivarria@hotmail.com</t>
  </si>
  <si>
    <t>Francisco Gutiérrez</t>
  </si>
  <si>
    <t>Claudia Mirel López Pereira</t>
  </si>
  <si>
    <t>662 172 1094</t>
  </si>
  <si>
    <t>claudia.mirel7@gmail.com</t>
  </si>
  <si>
    <t>José Armando Labrada</t>
  </si>
  <si>
    <t>STAFF</t>
  </si>
  <si>
    <t>Antonio Astiazaran</t>
  </si>
  <si>
    <t>Margarita Fernandez Muñoz</t>
  </si>
  <si>
    <t>662 146 0429</t>
  </si>
  <si>
    <t>margarita_fmunoz@hotmail.com</t>
  </si>
  <si>
    <t>José Francisco Portillo Vega</t>
  </si>
  <si>
    <t>662 316 9028</t>
  </si>
  <si>
    <t>josexportillo@gmail.com</t>
  </si>
  <si>
    <t>Miguel Ángel Delgado Astorga</t>
  </si>
  <si>
    <t>662 133 9954</t>
  </si>
  <si>
    <t>mike_01_92@hotmail.com</t>
  </si>
  <si>
    <t>Isela Corrales Morales</t>
  </si>
  <si>
    <t>644 259 5325</t>
  </si>
  <si>
    <t>icorrales1@hotmail.com</t>
  </si>
  <si>
    <t>Patricia Treviño Muñoz</t>
  </si>
  <si>
    <t>662 146 1554</t>
  </si>
  <si>
    <t>patriciatreviño1@hotmail.com</t>
  </si>
  <si>
    <t>Gricell Vega Valdez</t>
  </si>
  <si>
    <t>664 374 3288</t>
  </si>
  <si>
    <t>gricell@gmail.com</t>
  </si>
  <si>
    <t>Tijuana, B.C.</t>
  </si>
  <si>
    <t>Claudia Amelia Estrada Talla (WW)</t>
  </si>
  <si>
    <t>662 479 1721</t>
  </si>
  <si>
    <t>claudiaestradat48@gmail.com</t>
  </si>
  <si>
    <t>Reyna Gutiérrez</t>
  </si>
  <si>
    <t>662 103 0710</t>
  </si>
  <si>
    <t>evaruth.corr@gmail.com</t>
  </si>
  <si>
    <t>Francisco Javier Rodríguez Ramírez</t>
  </si>
  <si>
    <t>662 225 0142</t>
  </si>
  <si>
    <t>francisco_email@yahoo.com</t>
  </si>
  <si>
    <t>David Gustavo Zarza Xingu</t>
  </si>
  <si>
    <t>55 6319 5600</t>
  </si>
  <si>
    <t>davidgzx@gmail.com</t>
  </si>
  <si>
    <t>Eva Ruth Corrales Alday</t>
  </si>
  <si>
    <t>662 350 6409</t>
  </si>
  <si>
    <t>Marco Tulio Cusi</t>
  </si>
  <si>
    <t>662 848 0937</t>
  </si>
  <si>
    <t>Dulce Kao</t>
  </si>
  <si>
    <t>l</t>
  </si>
  <si>
    <t>Elias Tadei</t>
  </si>
  <si>
    <t>Maria Jesús</t>
  </si>
  <si>
    <t>Maria Luz Barraza</t>
  </si>
  <si>
    <t>Jaime Cruz Morales</t>
  </si>
  <si>
    <t>Erick Noriega</t>
  </si>
  <si>
    <t>Tere Samaniego</t>
  </si>
  <si>
    <t>Humberto Ramirez</t>
  </si>
  <si>
    <t>Martin Corrales Sr.</t>
  </si>
  <si>
    <t>Gabriela Valenzuela</t>
  </si>
  <si>
    <t>Kristina Morales</t>
  </si>
  <si>
    <t>Sergio (Hermosillo Plogging)</t>
  </si>
  <si>
    <t>Norma Morales</t>
  </si>
  <si>
    <t>Kristle Urrutia</t>
  </si>
  <si>
    <t>662 223 0792</t>
  </si>
  <si>
    <t>662 149 0483</t>
  </si>
  <si>
    <t>osmau1@gmail.com</t>
  </si>
  <si>
    <t>Vicky Ramírez Muñoz</t>
  </si>
  <si>
    <t>662 124 0912</t>
  </si>
  <si>
    <t>vickyrl299@hotmail.com</t>
  </si>
  <si>
    <t>Lenika Elizabeth Montoya Valencia</t>
  </si>
  <si>
    <t>662 461 5650</t>
  </si>
  <si>
    <t>lenikamon@gmail.com</t>
  </si>
  <si>
    <t>Jesús Iván Román Ayala</t>
  </si>
  <si>
    <t>662 459 7156</t>
  </si>
  <si>
    <t>Enrique Valencia Cebreros</t>
  </si>
  <si>
    <t>662 199 8451</t>
  </si>
  <si>
    <t>enrique.valencia9303@gmail.com</t>
  </si>
  <si>
    <t>Gael Balderrama Domínguez</t>
  </si>
  <si>
    <t>647 487 3542</t>
  </si>
  <si>
    <t>bdgaelitot@gmail.com</t>
  </si>
  <si>
    <t>Everardo Alvarez Morales</t>
  </si>
  <si>
    <t>662 468 9809</t>
  </si>
  <si>
    <t>Jehu Jonathan Ramírez Ramírez</t>
  </si>
  <si>
    <t>Jesús Enrique Barrera Aguilar</t>
  </si>
  <si>
    <t>662 315 5174</t>
  </si>
  <si>
    <t>baajenrique@hotmail.com</t>
  </si>
  <si>
    <t>Aurelia Sanchez Rivera</t>
  </si>
  <si>
    <t>662 127 1101</t>
  </si>
  <si>
    <t>auresrivera1221@gmail.com</t>
  </si>
  <si>
    <t>Ivan S</t>
  </si>
  <si>
    <t>Edgardo Leal</t>
  </si>
  <si>
    <t>Carlos Alberto Paez Paredes</t>
  </si>
  <si>
    <t>644 100 0926</t>
  </si>
  <si>
    <t>liccarlospaezp@gamail.com</t>
  </si>
  <si>
    <t>Vicky Bañuelos</t>
  </si>
  <si>
    <t>662 290 5803</t>
  </si>
  <si>
    <t>vbañuelos@gmail.com</t>
  </si>
  <si>
    <t>María Antonia Valenzuela Jusaino</t>
  </si>
  <si>
    <t>662 106 0408</t>
  </si>
  <si>
    <t>kracol2008@gmail.com</t>
  </si>
  <si>
    <t>662 182 4430</t>
  </si>
  <si>
    <t>gallegossalas004@gmail.com</t>
  </si>
  <si>
    <t>José Carlos Coronado Cruz</t>
  </si>
  <si>
    <t>644 155 8105</t>
  </si>
  <si>
    <t>josecarloscr3@gmail.com</t>
  </si>
  <si>
    <t>Carla Baneza Ramírez</t>
  </si>
  <si>
    <t>662 114 9061</t>
  </si>
  <si>
    <t>José María Guereña Moreno</t>
  </si>
  <si>
    <t>662 222 0039</t>
  </si>
  <si>
    <t>j_guerena@hotmail.com</t>
  </si>
  <si>
    <t>Héctor Antonio Bustamante Ozuna</t>
  </si>
  <si>
    <t>662 511 5715</t>
  </si>
  <si>
    <t>hector.bust87@gmail.com</t>
  </si>
  <si>
    <t>Mauro Sotelo Salgado</t>
  </si>
  <si>
    <t>662 156 0963</t>
  </si>
  <si>
    <t>Juan Antonio Rivera Valle</t>
  </si>
  <si>
    <t>644 462 2398</t>
  </si>
  <si>
    <t>Gabriel Humberto Murrieta Osorio</t>
  </si>
  <si>
    <t>Luis Enrique Zavala Pacheco</t>
  </si>
  <si>
    <t>1 ER PEDIDO (100 CAMISETAS)</t>
  </si>
  <si>
    <t>2 DO PEDIDO (30 CAMISETAS)</t>
  </si>
  <si>
    <t>TOTAL  1 ER PEDIDO  +  2do PEDIDO</t>
  </si>
  <si>
    <t>MEDIO MARATON</t>
  </si>
  <si>
    <t>TOTAL  INSCRITOS</t>
  </si>
  <si>
    <t>INSCRITOS - PEDIDOS CAMISETAS</t>
  </si>
  <si>
    <t>SOLICITUD 50 CAMISETAS</t>
  </si>
  <si>
    <t>x</t>
  </si>
  <si>
    <t>INSCRITOS AL IV MARATON INTERNACIONAL DE LOS PERRONES</t>
  </si>
  <si>
    <t>11 de Agosto de 2023</t>
  </si>
  <si>
    <t>fecha Nac,</t>
  </si>
  <si>
    <t>Lugar de Residencia</t>
  </si>
  <si>
    <t>559 198 4393</t>
  </si>
  <si>
    <t>San Luis Río Colorado</t>
  </si>
  <si>
    <t>653 127 3518</t>
  </si>
  <si>
    <t>se cambió al medio</t>
  </si>
  <si>
    <t>Luz Angélica Palomares (Piolín)</t>
  </si>
  <si>
    <t>Agua Prieta, Sonora</t>
  </si>
  <si>
    <t>633 102 0483</t>
  </si>
  <si>
    <t>Manuel Cruz Grijalva</t>
  </si>
  <si>
    <t>Hermosillo</t>
  </si>
  <si>
    <t>662 184 8679</t>
  </si>
  <si>
    <t>Aracely Esteban Elizalde</t>
  </si>
  <si>
    <t>662 268 3376</t>
  </si>
  <si>
    <t>Jesús Manuel Zavala Pacheco</t>
  </si>
  <si>
    <t>San Diego, CA. USA</t>
  </si>
  <si>
    <t>662 378 1418</t>
  </si>
  <si>
    <t>Luz Ma. Runner</t>
  </si>
  <si>
    <t>662 164 5041</t>
  </si>
  <si>
    <t>Ericka Yamineth Santiago León</t>
  </si>
  <si>
    <t>662 139 5147</t>
  </si>
  <si>
    <t>Luis Javier Gómez Rocha</t>
  </si>
  <si>
    <t>662 137 1489</t>
  </si>
  <si>
    <t>Octavio Servin Alameda</t>
  </si>
  <si>
    <t>Bacobampo</t>
  </si>
  <si>
    <t>662 106 3331</t>
  </si>
  <si>
    <t>Luis Alonso Sotomayor Ibarra</t>
  </si>
  <si>
    <t>Debut</t>
  </si>
  <si>
    <t>Angel Acosta Perales</t>
  </si>
  <si>
    <t>662 451 7352</t>
  </si>
  <si>
    <t>Emmanuel Pérez Robinson</t>
  </si>
  <si>
    <t>Ensenada, B.C.</t>
  </si>
  <si>
    <t>María Fernanda Sierra Alvarado</t>
  </si>
  <si>
    <t>Phoenix, Az. USA</t>
  </si>
  <si>
    <t>+1 (602) 727 70 29</t>
  </si>
  <si>
    <t>11 Maratones</t>
  </si>
  <si>
    <t>Edna Minerva Mora Nuñez</t>
  </si>
  <si>
    <t>Culiacán, Sinaloa</t>
  </si>
  <si>
    <t>667 254 93 70</t>
  </si>
  <si>
    <t>Manuel Jacobo González</t>
  </si>
  <si>
    <t>66 25 29 31 72</t>
  </si>
  <si>
    <t>15 Maratones</t>
  </si>
  <si>
    <t>Angélica Margarita Diarte Ríos</t>
  </si>
  <si>
    <t>667 389 63 49</t>
  </si>
  <si>
    <t>Renée Gabriela Ojeda Verdugo</t>
  </si>
  <si>
    <t>66 24 70 40 49</t>
  </si>
  <si>
    <t>662 123 10 83</t>
  </si>
  <si>
    <t>7 Mar y  2 Ultras</t>
  </si>
  <si>
    <t>Marco Antonio Reynoso Tobias</t>
  </si>
  <si>
    <t>662 480 63 42</t>
  </si>
  <si>
    <t>Andrés Vega Ibarra</t>
  </si>
  <si>
    <t>667 328 8672</t>
  </si>
  <si>
    <t>vega8215@hotmail.com</t>
  </si>
  <si>
    <t>2 Maratones</t>
  </si>
  <si>
    <t>Juan Manuel Vargas Rodríguez</t>
  </si>
  <si>
    <t>Cananea, Sonora</t>
  </si>
  <si>
    <t>10 Ultras  15 Mar</t>
  </si>
  <si>
    <t>2 Ultras  1 Mar</t>
  </si>
  <si>
    <t>Rodrigo Valencia Osuna</t>
  </si>
  <si>
    <t>Caborca, Sonora</t>
  </si>
  <si>
    <t>637 123 68 36</t>
  </si>
  <si>
    <t>Brando Andree Sanchez Pérez</t>
  </si>
  <si>
    <t>662 199 39 61</t>
  </si>
  <si>
    <t>Manuel Cruz Montana</t>
  </si>
  <si>
    <t>Julio César Martínez</t>
  </si>
  <si>
    <t>662 195 0589</t>
  </si>
  <si>
    <t>29 Maratones</t>
  </si>
  <si>
    <t>Guillermo Ernesto Morales Vázquez</t>
  </si>
  <si>
    <t>Mexicali, B.C.</t>
  </si>
  <si>
    <t>228 191 50 94</t>
  </si>
  <si>
    <t>3 Mar y 2 ultra</t>
  </si>
  <si>
    <t>Oscar Vidal Hurtado</t>
  </si>
  <si>
    <t>662 315 2587</t>
  </si>
  <si>
    <t>Miguel Ángel Corella Gamez</t>
  </si>
  <si>
    <t>662 340 7985</t>
  </si>
  <si>
    <t>662 183 8006</t>
  </si>
  <si>
    <t>Armando Burgos Hernández</t>
  </si>
  <si>
    <t>662 244 8912</t>
  </si>
  <si>
    <t>Efrén Vale Cuen</t>
  </si>
  <si>
    <t>662 155 4420</t>
  </si>
  <si>
    <t>Carlos Salazar Maldonado</t>
  </si>
  <si>
    <t>662 172 4597</t>
  </si>
  <si>
    <t>Villa Juarez, Sonora</t>
  </si>
  <si>
    <t>662 474 6264</t>
  </si>
  <si>
    <t>Pablo Navarro Platt</t>
  </si>
  <si>
    <t>662 203 9030</t>
  </si>
  <si>
    <t>662 130 2528</t>
  </si>
  <si>
    <t>Juan de Dios Palafox Cabrera</t>
  </si>
  <si>
    <t>662 183 5007</t>
  </si>
  <si>
    <t>662 190 3450</t>
  </si>
  <si>
    <t>662 223 2555</t>
  </si>
  <si>
    <t>Jesús Jara Navarrete</t>
  </si>
  <si>
    <t>662 140 8004</t>
  </si>
  <si>
    <t>jesusjaran@hotmail.com</t>
  </si>
  <si>
    <t>5 Mar  2 Ultra</t>
  </si>
  <si>
    <t>Julisa Fernanda Miguel Nicanor</t>
  </si>
  <si>
    <t>631 182 7198</t>
  </si>
  <si>
    <t>mardu8129@gmail.com</t>
  </si>
  <si>
    <t>5 Mar  1 Ultra</t>
  </si>
  <si>
    <t>Jesús Martín Valdez Duarte</t>
  </si>
  <si>
    <t>631 298 3241</t>
  </si>
  <si>
    <t>Monterrery, N.L.</t>
  </si>
  <si>
    <t>662 169 1871</t>
  </si>
  <si>
    <t>corre.porlapaz@icloud.com</t>
  </si>
  <si>
    <t>Miguel García Galvez</t>
  </si>
  <si>
    <t>662 291 5831</t>
  </si>
  <si>
    <t>migueel25420@gmail.com</t>
  </si>
  <si>
    <t>debut</t>
  </si>
  <si>
    <t>Oswaldo García Rodríguez</t>
  </si>
  <si>
    <t>662 400 0755</t>
  </si>
  <si>
    <t>oswaldocap33@gmail.com</t>
  </si>
  <si>
    <t>Alicia Zamudio (Salami)</t>
  </si>
  <si>
    <t>662 355 6446</t>
  </si>
  <si>
    <t>zamalizamudio@gmail.com</t>
  </si>
  <si>
    <t>68 Maratones</t>
  </si>
  <si>
    <t>Juan Diarte Torres</t>
  </si>
  <si>
    <t>667 580 37 73</t>
  </si>
  <si>
    <t>Julieta Jackeline García Barajas</t>
  </si>
  <si>
    <t>León, Gto.</t>
  </si>
  <si>
    <t>464 139 6145</t>
  </si>
  <si>
    <t>Angélica Martínez Torres</t>
  </si>
  <si>
    <t>Cuernavaca, Morelos</t>
  </si>
  <si>
    <t>777 129 4994</t>
  </si>
  <si>
    <t>Joel Ernesto Moreno Soto</t>
  </si>
  <si>
    <t>662 229 2850</t>
  </si>
  <si>
    <t>1 ultra 3 Maraton</t>
  </si>
  <si>
    <t>Luis Fernando González Gastelum</t>
  </si>
  <si>
    <t>662 113 2534</t>
  </si>
  <si>
    <t>Humberto Ramírez</t>
  </si>
  <si>
    <t>Juan Carlos Fernández (Chileno)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</si>
</sst>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* #,##0.00_-;\-&quot;$&quot;* #,##0.00_-;_-&quot;$&quot;* &quot;-&quot;??_-;_-@"/>
    <numFmt numFmtId="165" formatCode="D/M/YYYY"/>
    <numFmt numFmtId="166" formatCode="_-&quot;$&quot;* #,##0_-;\-&quot;$&quot;* #,##0_-;_-&quot;$&quot;* &quot;-&quot;_-;_-@"/>
    <numFmt numFmtId="167" formatCode="#,##0_ ;\-#,##0\ "/>
  </numFmts>
  <fonts count="17">
    <font>
      <sz val="11.0"/>
      <color theme="1"/>
      <name val="Calibri"/>
      <scheme val="minor"/>
    </font>
    <font>
      <sz val="12.0"/>
      <color theme="1"/>
      <name val="Arial"/>
    </font>
    <font>
      <b/>
      <sz val="16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b/>
      <sz val="16.0"/>
      <color rgb="FF00B050"/>
      <name val="Arial"/>
    </font>
    <font>
      <b/>
      <sz val="18.0"/>
      <color rgb="FF00B050"/>
      <name val="Noto Sans Symbols"/>
    </font>
    <font>
      <sz val="10.0"/>
      <color theme="1"/>
      <name val="Arial"/>
    </font>
    <font>
      <b/>
      <sz val="18.0"/>
      <color theme="1"/>
      <name val="Noto Sans Symbols"/>
    </font>
    <font>
      <u/>
      <sz val="11.0"/>
      <color theme="10"/>
      <name val="Calibri"/>
    </font>
    <font>
      <u/>
      <sz val="11.0"/>
      <color theme="10"/>
      <name val="Calibri"/>
    </font>
    <font>
      <b/>
      <sz val="14.0"/>
      <color rgb="FFFF0000"/>
      <name val="Arial"/>
    </font>
    <font>
      <u/>
      <sz val="11.0"/>
      <color theme="10"/>
      <name val="Calibri"/>
    </font>
    <font>
      <b/>
      <sz val="12.0"/>
      <color rgb="FFFF0000"/>
      <name val="Arial"/>
    </font>
    <font>
      <u/>
      <sz val="12.0"/>
      <color rgb="FF0000FF"/>
      <name val="Arial"/>
    </font>
    <font>
      <b/>
      <sz val="1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rgb="FF00B050"/>
        <bgColor rgb="FF00B050"/>
      </patternFill>
    </fill>
  </fills>
  <borders count="7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thick">
        <color rgb="FF000000"/>
      </lef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ck">
        <color rgb="FF000000"/>
      </right>
      <top style="dotted">
        <color rgb="FF000000"/>
      </top>
    </border>
    <border>
      <left style="thick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dotted">
        <color rgb="FF000000"/>
      </top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0" xfId="0" applyFont="1"/>
    <xf borderId="0" fillId="0" fontId="3" numFmtId="0" xfId="0" applyFont="1"/>
    <xf borderId="0" fillId="0" fontId="2" numFmtId="4" xfId="0" applyFont="1" applyNumberFormat="1"/>
    <xf borderId="0" fillId="0" fontId="2" numFmtId="0" xfId="0" applyAlignment="1" applyFont="1">
      <alignment horizontal="right"/>
    </xf>
    <xf borderId="0" fillId="0" fontId="2" numFmtId="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left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/>
    </xf>
    <xf borderId="9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11" fillId="0" fontId="5" numFmtId="0" xfId="0" applyBorder="1" applyFont="1"/>
    <xf borderId="0" fillId="0" fontId="4" numFmtId="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12" fillId="0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8" fillId="0" fontId="4" numFmtId="0" xfId="0" applyAlignment="1" applyBorder="1" applyFont="1">
      <alignment horizontal="center" vertical="center"/>
    </xf>
    <xf borderId="19" fillId="0" fontId="5" numFmtId="0" xfId="0" applyBorder="1" applyFont="1"/>
    <xf borderId="20" fillId="0" fontId="4" numFmtId="0" xfId="0" applyAlignment="1" applyBorder="1" applyFont="1">
      <alignment horizontal="center"/>
    </xf>
    <xf borderId="21" fillId="0" fontId="4" numFmtId="164" xfId="0" applyAlignment="1" applyBorder="1" applyFont="1" applyNumberFormat="1">
      <alignment horizontal="center"/>
    </xf>
    <xf borderId="22" fillId="0" fontId="4" numFmtId="164" xfId="0" applyAlignment="1" applyBorder="1" applyFont="1" applyNumberFormat="1">
      <alignment horizontal="center"/>
    </xf>
    <xf borderId="23" fillId="0" fontId="4" numFmtId="164" xfId="0" applyAlignment="1" applyBorder="1" applyFont="1" applyNumberFormat="1">
      <alignment horizontal="center"/>
    </xf>
    <xf borderId="24" fillId="0" fontId="4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26" fillId="0" fontId="4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28" fillId="0" fontId="1" numFmtId="0" xfId="0" applyAlignment="1" applyBorder="1" applyFont="1">
      <alignment vertical="center"/>
    </xf>
    <xf borderId="29" fillId="0" fontId="1" numFmtId="0" xfId="0" applyAlignment="1" applyBorder="1" applyFont="1">
      <alignment vertical="center"/>
    </xf>
    <xf borderId="29" fillId="0" fontId="1" numFmtId="0" xfId="0" applyAlignment="1" applyBorder="1" applyFont="1">
      <alignment horizontal="center" vertical="center"/>
    </xf>
    <xf borderId="30" fillId="2" fontId="1" numFmtId="0" xfId="0" applyAlignment="1" applyBorder="1" applyFill="1" applyFont="1">
      <alignment vertical="center"/>
    </xf>
    <xf borderId="30" fillId="0" fontId="1" numFmtId="0" xfId="0" applyAlignment="1" applyBorder="1" applyFont="1">
      <alignment vertical="center"/>
    </xf>
    <xf borderId="30" fillId="0" fontId="1" numFmtId="0" xfId="0" applyAlignment="1" applyBorder="1" applyFont="1">
      <alignment horizontal="center" vertical="center"/>
    </xf>
    <xf borderId="31" fillId="0" fontId="6" numFmtId="16" xfId="0" applyAlignment="1" applyBorder="1" applyFont="1" applyNumberFormat="1">
      <alignment horizontal="center" vertical="center"/>
    </xf>
    <xf borderId="32" fillId="0" fontId="7" numFmtId="0" xfId="0" applyAlignment="1" applyBorder="1" applyFont="1">
      <alignment horizontal="center"/>
    </xf>
    <xf borderId="3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4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vertical="center"/>
    </xf>
    <xf borderId="39" fillId="0" fontId="1" numFmtId="0" xfId="0" applyAlignment="1" applyBorder="1" applyFont="1">
      <alignment vertical="center"/>
    </xf>
    <xf borderId="39" fillId="0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vertical="center"/>
    </xf>
    <xf borderId="32" fillId="0" fontId="1" numFmtId="0" xfId="0" applyAlignment="1" applyBorder="1" applyFont="1">
      <alignment vertical="center"/>
    </xf>
    <xf borderId="32" fillId="0" fontId="1" numFmtId="0" xfId="0" applyAlignment="1" applyBorder="1" applyFont="1">
      <alignment horizontal="center" vertical="center"/>
    </xf>
    <xf borderId="40" fillId="0" fontId="6" numFmtId="16" xfId="0" applyAlignment="1" applyBorder="1" applyFont="1" applyNumberFormat="1">
      <alignment horizontal="center" vertical="center"/>
    </xf>
    <xf borderId="41" fillId="0" fontId="7" numFmtId="0" xfId="0" applyAlignment="1" applyBorder="1" applyFont="1">
      <alignment horizontal="center"/>
    </xf>
    <xf borderId="42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43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5" fillId="0" fontId="5" numFmtId="0" xfId="0" applyBorder="1" applyFont="1"/>
    <xf borderId="41" fillId="0" fontId="1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0" fillId="0" fontId="7" numFmtId="0" xfId="0" applyAlignment="1" applyBorder="1" applyFont="1">
      <alignment horizontal="center"/>
    </xf>
    <xf borderId="40" fillId="0" fontId="1" numFmtId="0" xfId="0" applyAlignment="1" applyBorder="1" applyFon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8" fillId="0" fontId="1" numFmtId="164" xfId="0" applyAlignment="1" applyBorder="1" applyFont="1" applyNumberFormat="1">
      <alignment horizontal="center" vertical="center"/>
    </xf>
    <xf borderId="49" fillId="2" fontId="1" numFmtId="0" xfId="0" applyAlignment="1" applyBorder="1" applyFont="1">
      <alignment vertical="center"/>
    </xf>
    <xf borderId="50" fillId="2" fontId="1" numFmtId="0" xfId="0" applyAlignment="1" applyBorder="1" applyFont="1">
      <alignment vertical="center"/>
    </xf>
    <xf borderId="32" fillId="2" fontId="1" numFmtId="0" xfId="0" applyAlignment="1" applyBorder="1" applyFont="1">
      <alignment horizontal="center" vertical="center"/>
    </xf>
    <xf borderId="51" fillId="2" fontId="1" numFmtId="164" xfId="0" applyAlignment="1" applyBorder="1" applyFont="1" applyNumberFormat="1">
      <alignment horizontal="center" vertical="center"/>
    </xf>
    <xf borderId="52" fillId="2" fontId="7" numFmtId="0" xfId="0" applyAlignment="1" applyBorder="1" applyFont="1">
      <alignment horizontal="center"/>
    </xf>
    <xf borderId="41" fillId="2" fontId="7" numFmtId="0" xfId="0" applyAlignment="1" applyBorder="1" applyFont="1">
      <alignment horizontal="center"/>
    </xf>
    <xf borderId="53" fillId="2" fontId="1" numFmtId="0" xfId="0" applyAlignment="1" applyBorder="1" applyFont="1">
      <alignment vertical="center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54" fillId="2" fontId="1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center" vertical="center"/>
    </xf>
    <xf borderId="32" fillId="2" fontId="7" numFmtId="0" xfId="0" applyAlignment="1" applyBorder="1" applyFont="1">
      <alignment horizontal="center"/>
    </xf>
    <xf borderId="55" fillId="2" fontId="1" numFmtId="164" xfId="0" applyAlignment="1" applyBorder="1" applyFont="1" applyNumberFormat="1">
      <alignment horizontal="center" vertical="center"/>
    </xf>
    <xf borderId="48" fillId="0" fontId="7" numFmtId="0" xfId="0" applyAlignment="1" applyBorder="1" applyFont="1">
      <alignment horizontal="center"/>
    </xf>
    <xf borderId="32" fillId="3" fontId="1" numFmtId="0" xfId="0" applyAlignment="1" applyBorder="1" applyFill="1" applyFont="1">
      <alignment vertical="center"/>
    </xf>
    <xf borderId="32" fillId="3" fontId="1" numFmtId="0" xfId="0" applyAlignment="1" applyBorder="1" applyFont="1">
      <alignment horizontal="center" vertical="center"/>
    </xf>
    <xf borderId="32" fillId="0" fontId="1" numFmtId="165" xfId="0" applyAlignment="1" applyBorder="1" applyFont="1" applyNumberFormat="1">
      <alignment vertical="center"/>
    </xf>
    <xf borderId="47" fillId="0" fontId="7" numFmtId="0" xfId="0" applyAlignment="1" applyBorder="1" applyFont="1">
      <alignment horizontal="center"/>
    </xf>
    <xf borderId="0" fillId="0" fontId="1" numFmtId="15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32" fillId="2" fontId="1" numFmtId="165" xfId="0" applyAlignment="1" applyBorder="1" applyFont="1" applyNumberFormat="1">
      <alignment vertical="center"/>
    </xf>
    <xf borderId="32" fillId="4" fontId="1" numFmtId="0" xfId="0" applyAlignment="1" applyBorder="1" applyFill="1" applyFont="1">
      <alignment vertical="center"/>
    </xf>
    <xf borderId="32" fillId="4" fontId="1" numFmtId="165" xfId="0" applyAlignment="1" applyBorder="1" applyFont="1" applyNumberFormat="1">
      <alignment vertical="center"/>
    </xf>
    <xf borderId="32" fillId="4" fontId="1" numFmtId="0" xfId="0" applyAlignment="1" applyBorder="1" applyFont="1">
      <alignment horizontal="center" vertical="center"/>
    </xf>
    <xf borderId="49" fillId="4" fontId="1" numFmtId="0" xfId="0" applyAlignment="1" applyBorder="1" applyFont="1">
      <alignment vertical="center"/>
    </xf>
    <xf borderId="50" fillId="4" fontId="1" numFmtId="0" xfId="0" applyAlignment="1" applyBorder="1" applyFont="1">
      <alignment vertical="center"/>
    </xf>
    <xf borderId="51" fillId="4" fontId="1" numFmtId="164" xfId="0" applyAlignment="1" applyBorder="1" applyFont="1" applyNumberFormat="1">
      <alignment horizontal="center" vertical="center"/>
    </xf>
    <xf borderId="32" fillId="4" fontId="7" numFmtId="0" xfId="0" applyAlignment="1" applyBorder="1" applyFont="1">
      <alignment horizontal="center"/>
    </xf>
    <xf borderId="55" fillId="4" fontId="7" numFmtId="0" xfId="0" applyAlignment="1" applyBorder="1" applyFont="1">
      <alignment horizontal="center"/>
    </xf>
    <xf borderId="53" fillId="4" fontId="1" numFmtId="0" xfId="0" applyAlignment="1" applyBorder="1" applyFont="1">
      <alignment vertical="center"/>
    </xf>
    <xf borderId="34" fillId="4" fontId="1" numFmtId="0" xfId="0" applyAlignment="1" applyBorder="1" applyFont="1">
      <alignment horizontal="center" vertical="center"/>
    </xf>
    <xf borderId="35" fillId="4" fontId="1" numFmtId="0" xfId="0" applyAlignment="1" applyBorder="1" applyFont="1">
      <alignment horizontal="center" vertical="center"/>
    </xf>
    <xf borderId="54" fillId="4" fontId="1" numFmtId="0" xfId="0" applyAlignment="1" applyBorder="1" applyFont="1">
      <alignment horizontal="center" vertical="center"/>
    </xf>
    <xf borderId="37" fillId="4" fontId="1" numFmtId="0" xfId="0" applyAlignment="1" applyBorder="1" applyFont="1">
      <alignment horizontal="center" vertical="center"/>
    </xf>
    <xf borderId="32" fillId="0" fontId="8" numFmtId="0" xfId="0" applyAlignment="1" applyBorder="1" applyFont="1">
      <alignment vertical="center"/>
    </xf>
    <xf borderId="32" fillId="3" fontId="1" numFmtId="165" xfId="0" applyAlignment="1" applyBorder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48" fillId="0" fontId="9" numFmtId="0" xfId="0" applyAlignment="1" applyBorder="1" applyFont="1">
      <alignment horizontal="center"/>
    </xf>
    <xf borderId="56" fillId="0" fontId="1" numFmtId="164" xfId="0" applyAlignment="1" applyBorder="1" applyFont="1" applyNumberFormat="1">
      <alignment horizontal="center" vertical="center"/>
    </xf>
    <xf borderId="57" fillId="0" fontId="7" numFmtId="0" xfId="0" applyAlignment="1" applyBorder="1" applyFont="1">
      <alignment horizontal="center"/>
    </xf>
    <xf borderId="58" fillId="0" fontId="4" numFmtId="0" xfId="0" applyAlignment="1" applyBorder="1" applyFont="1">
      <alignment horizontal="center"/>
    </xf>
    <xf borderId="59" fillId="0" fontId="5" numFmtId="0" xfId="0" applyBorder="1" applyFont="1"/>
    <xf borderId="60" fillId="0" fontId="5" numFmtId="0" xfId="0" applyBorder="1" applyFont="1"/>
    <xf borderId="60" fillId="0" fontId="4" numFmtId="0" xfId="0" applyAlignment="1" applyBorder="1" applyFont="1">
      <alignment horizontal="center"/>
    </xf>
    <xf borderId="13" fillId="0" fontId="4" numFmtId="166" xfId="0" applyAlignment="1" applyBorder="1" applyFont="1" applyNumberFormat="1">
      <alignment horizontal="center"/>
    </xf>
    <xf borderId="13" fillId="0" fontId="4" numFmtId="167" xfId="0" applyAlignment="1" applyBorder="1" applyFont="1" applyNumberFormat="1">
      <alignment horizontal="center"/>
    </xf>
    <xf borderId="14" fillId="0" fontId="4" numFmtId="164" xfId="0" applyAlignment="1" applyBorder="1" applyFont="1" applyNumberFormat="1">
      <alignment horizontal="center"/>
    </xf>
    <xf borderId="14" fillId="0" fontId="4" numFmtId="167" xfId="0" applyAlignment="1" applyBorder="1" applyFont="1" applyNumberFormat="1">
      <alignment horizontal="center"/>
    </xf>
    <xf borderId="61" fillId="0" fontId="4" numFmtId="167" xfId="0" applyAlignment="1" applyBorder="1" applyFont="1" applyNumberFormat="1">
      <alignment horizontal="center"/>
    </xf>
    <xf borderId="0" fillId="0" fontId="4" numFmtId="166" xfId="0" applyFont="1" applyNumberFormat="1"/>
    <xf borderId="12" fillId="0" fontId="4" numFmtId="167" xfId="0" applyAlignment="1" applyBorder="1" applyFont="1" applyNumberFormat="1">
      <alignment horizontal="center"/>
    </xf>
    <xf borderId="15" fillId="0" fontId="4" numFmtId="167" xfId="0" applyAlignment="1" applyBorder="1" applyFont="1" applyNumberFormat="1">
      <alignment horizontal="center"/>
    </xf>
    <xf borderId="0" fillId="0" fontId="1" numFmtId="167" xfId="0" applyFont="1" applyNumberFormat="1"/>
    <xf borderId="59" fillId="0" fontId="4" numFmtId="0" xfId="0" applyAlignment="1" applyBorder="1" applyFont="1">
      <alignment horizontal="center"/>
    </xf>
    <xf borderId="62" fillId="0" fontId="4" numFmtId="0" xfId="0" applyAlignment="1" applyBorder="1" applyFont="1">
      <alignment horizontal="center"/>
    </xf>
    <xf borderId="62" fillId="0" fontId="5" numFmtId="0" xfId="0" applyBorder="1" applyFont="1"/>
    <xf borderId="0" fillId="0" fontId="1" numFmtId="164" xfId="0" applyAlignment="1" applyFont="1" applyNumberFormat="1">
      <alignment horizontal="right"/>
    </xf>
    <xf borderId="0" fillId="0" fontId="1" numFmtId="167" xfId="0" applyAlignment="1" applyFont="1" applyNumberFormat="1">
      <alignment horizontal="center"/>
    </xf>
    <xf borderId="0" fillId="0" fontId="1" numFmtId="9" xfId="0" applyFont="1" applyNumberForma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1" numFmtId="165" xfId="0" applyFont="1" applyNumberFormat="1"/>
    <xf borderId="0" fillId="0" fontId="1" numFmtId="1" xfId="0" applyAlignment="1" applyFont="1" applyNumberFormat="1">
      <alignment horizontal="right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19" fillId="0" fontId="4" numFmtId="0" xfId="0" applyAlignment="1" applyBorder="1" applyFont="1">
      <alignment horizontal="center" vertical="center"/>
    </xf>
    <xf borderId="32" fillId="0" fontId="10" numFmtId="0" xfId="0" applyAlignment="1" applyBorder="1" applyFont="1">
      <alignment vertical="center"/>
    </xf>
    <xf borderId="50" fillId="5" fontId="1" numFmtId="0" xfId="0" applyAlignment="1" applyBorder="1" applyFill="1" applyFont="1">
      <alignment vertical="center"/>
    </xf>
    <xf borderId="32" fillId="5" fontId="1" numFmtId="0" xfId="0" applyAlignment="1" applyBorder="1" applyFont="1">
      <alignment vertical="center"/>
    </xf>
    <xf borderId="32" fillId="5" fontId="1" numFmtId="0" xfId="0" applyAlignment="1" applyBorder="1" applyFont="1">
      <alignment horizontal="center" vertical="center"/>
    </xf>
    <xf borderId="32" fillId="5" fontId="7" numFmtId="0" xfId="0" applyAlignment="1" applyBorder="1" applyFont="1">
      <alignment horizontal="center"/>
    </xf>
    <xf borderId="55" fillId="5" fontId="9" numFmtId="0" xfId="0" applyAlignment="1" applyBorder="1" applyFont="1">
      <alignment horizontal="center"/>
    </xf>
    <xf borderId="32" fillId="5" fontId="1" numFmtId="165" xfId="0" applyAlignment="1" applyBorder="1" applyFont="1" applyNumberFormat="1">
      <alignment vertical="center"/>
    </xf>
    <xf borderId="32" fillId="5" fontId="11" numFmtId="0" xfId="0" applyAlignment="1" applyBorder="1" applyFont="1">
      <alignment vertical="center"/>
    </xf>
    <xf borderId="49" fillId="6" fontId="1" numFmtId="0" xfId="0" applyAlignment="1" applyBorder="1" applyFill="1" applyFont="1">
      <alignment vertical="center"/>
    </xf>
    <xf borderId="50" fillId="6" fontId="1" numFmtId="0" xfId="0" applyAlignment="1" applyBorder="1" applyFont="1">
      <alignment vertical="center"/>
    </xf>
    <xf borderId="32" fillId="6" fontId="1" numFmtId="0" xfId="0" applyAlignment="1" applyBorder="1" applyFont="1">
      <alignment vertical="center"/>
    </xf>
    <xf borderId="32" fillId="6" fontId="12" numFmtId="0" xfId="0" applyAlignment="1" applyBorder="1" applyFont="1">
      <alignment horizontal="center" vertical="center"/>
    </xf>
    <xf borderId="32" fillId="6" fontId="13" numFmtId="0" xfId="0" applyAlignment="1" applyBorder="1" applyFont="1">
      <alignment vertical="center"/>
    </xf>
    <xf borderId="32" fillId="6" fontId="1" numFmtId="0" xfId="0" applyAlignment="1" applyBorder="1" applyFont="1">
      <alignment horizontal="center" vertical="center"/>
    </xf>
    <xf borderId="32" fillId="6" fontId="7" numFmtId="0" xfId="0" applyAlignment="1" applyBorder="1" applyFont="1">
      <alignment horizontal="center"/>
    </xf>
    <xf borderId="55" fillId="6" fontId="9" numFmtId="0" xfId="0" applyAlignment="1" applyBorder="1" applyFont="1">
      <alignment horizontal="center"/>
    </xf>
    <xf borderId="58" fillId="0" fontId="4" numFmtId="167" xfId="0" applyAlignment="1" applyBorder="1" applyFont="1" applyNumberFormat="1">
      <alignment horizontal="center"/>
    </xf>
    <xf borderId="0" fillId="0" fontId="2" numFmtId="167" xfId="0" applyFont="1" applyNumberFormat="1"/>
    <xf borderId="63" fillId="0" fontId="4" numFmtId="0" xfId="0" applyAlignment="1" applyBorder="1" applyFont="1">
      <alignment horizontal="center"/>
    </xf>
    <xf borderId="10" fillId="0" fontId="5" numFmtId="0" xfId="0" applyBorder="1" applyFont="1"/>
    <xf borderId="64" fillId="0" fontId="4" numFmtId="167" xfId="0" applyAlignment="1" applyBorder="1" applyFont="1" applyNumberFormat="1">
      <alignment horizontal="center"/>
    </xf>
    <xf borderId="64" fillId="0" fontId="4" numFmtId="0" xfId="0" applyAlignment="1" applyBorder="1" applyFont="1">
      <alignment horizontal="center"/>
    </xf>
    <xf borderId="61" fillId="0" fontId="4" numFmtId="0" xfId="0" applyAlignment="1" applyBorder="1" applyFont="1">
      <alignment horizontal="center"/>
    </xf>
    <xf borderId="65" fillId="0" fontId="4" numFmtId="0" xfId="0" applyAlignment="1" applyBorder="1" applyFont="1">
      <alignment horizontal="center"/>
    </xf>
    <xf borderId="66" fillId="0" fontId="5" numFmtId="0" xfId="0" applyBorder="1" applyFont="1"/>
    <xf borderId="67" fillId="0" fontId="1" numFmtId="0" xfId="0" applyBorder="1" applyFont="1"/>
    <xf borderId="68" fillId="0" fontId="1" numFmtId="0" xfId="0" applyBorder="1" applyFont="1"/>
    <xf borderId="69" fillId="0" fontId="4" numFmtId="0" xfId="0" applyAlignment="1" applyBorder="1" applyFont="1">
      <alignment horizontal="center"/>
    </xf>
    <xf borderId="70" fillId="0" fontId="5" numFmtId="0" xfId="0" applyBorder="1" applyFont="1"/>
    <xf borderId="71" fillId="0" fontId="5" numFmtId="0" xfId="0" applyBorder="1" applyFont="1"/>
    <xf borderId="72" fillId="0" fontId="4" numFmtId="0" xfId="0" applyAlignment="1" applyBorder="1" applyFont="1">
      <alignment horizontal="center"/>
    </xf>
    <xf borderId="73" fillId="0" fontId="5" numFmtId="0" xfId="0" applyBorder="1" applyFont="1"/>
    <xf borderId="0" fillId="0" fontId="3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5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vertical="center"/>
    </xf>
    <xf borderId="39" fillId="0" fontId="1" numFmtId="0" xfId="0" applyAlignment="1" applyBorder="1" applyFont="1">
      <alignment horizontal="left" vertical="center"/>
    </xf>
    <xf borderId="74" fillId="0" fontId="1" numFmtId="165" xfId="0" applyAlignment="1" applyBorder="1" applyFont="1" applyNumberFormat="1">
      <alignment horizontal="center"/>
    </xf>
    <xf borderId="41" fillId="0" fontId="9" numFmtId="0" xfId="0" applyAlignment="1" applyBorder="1" applyFont="1">
      <alignment horizontal="center"/>
    </xf>
    <xf borderId="74" fillId="0" fontId="1" numFmtId="4" xfId="0" applyAlignment="1" applyBorder="1" applyFont="1" applyNumberFormat="1">
      <alignment horizontal="center"/>
    </xf>
    <xf borderId="32" fillId="0" fontId="14" numFmtId="0" xfId="0" applyAlignment="1" applyBorder="1" applyFont="1">
      <alignment vertical="center"/>
    </xf>
    <xf borderId="32" fillId="2" fontId="14" numFmtId="0" xfId="0" applyAlignment="1" applyBorder="1" applyFont="1">
      <alignment vertical="center"/>
    </xf>
    <xf quotePrefix="1" borderId="0" fillId="0" fontId="1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57" fillId="0" fontId="9" numFmtId="0" xfId="0" applyAlignment="1" applyBorder="1" applyFont="1">
      <alignment horizontal="center"/>
    </xf>
    <xf borderId="58" fillId="0" fontId="4" numFmtId="167" xfId="0" applyAlignment="1" applyBorder="1" applyFont="1" applyNumberFormat="1">
      <alignment horizontal="right"/>
    </xf>
    <xf borderId="59" fillId="0" fontId="4" numFmtId="0" xfId="0" applyAlignment="1" applyBorder="1" applyFont="1">
      <alignment horizontal="right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6.png"/><Relationship Id="rId9" Type="http://schemas.openxmlformats.org/officeDocument/2006/relationships/image" Target="../media/image10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11.png"/><Relationship Id="rId8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18.png"/><Relationship Id="rId10" Type="http://schemas.openxmlformats.org/officeDocument/2006/relationships/image" Target="../media/image24.png"/><Relationship Id="rId13" Type="http://schemas.openxmlformats.org/officeDocument/2006/relationships/image" Target="../media/image22.png"/><Relationship Id="rId12" Type="http://schemas.openxmlformats.org/officeDocument/2006/relationships/image" Target="../media/image21.png"/><Relationship Id="rId1" Type="http://schemas.openxmlformats.org/officeDocument/2006/relationships/image" Target="../media/image15.png"/><Relationship Id="rId2" Type="http://schemas.openxmlformats.org/officeDocument/2006/relationships/image" Target="../media/image13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9" Type="http://schemas.openxmlformats.org/officeDocument/2006/relationships/image" Target="../media/image14.png"/><Relationship Id="rId5" Type="http://schemas.openxmlformats.org/officeDocument/2006/relationships/image" Target="../media/image16.png"/><Relationship Id="rId6" Type="http://schemas.openxmlformats.org/officeDocument/2006/relationships/image" Target="../media/image23.png"/><Relationship Id="rId7" Type="http://schemas.openxmlformats.org/officeDocument/2006/relationships/image" Target="../media/image17.png"/><Relationship Id="rId8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1</xdr:row>
      <xdr:rowOff>0</xdr:rowOff>
    </xdr:from>
    <xdr:ext cx="866775" cy="12192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1</xdr:row>
      <xdr:rowOff>0</xdr:rowOff>
    </xdr:from>
    <xdr:ext cx="876300" cy="1228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1866900</xdr:colOff>
      <xdr:row>68</xdr:row>
      <xdr:rowOff>0</xdr:rowOff>
    </xdr:from>
    <xdr:ext cx="6457950" cy="14097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771525</xdr:colOff>
      <xdr:row>67</xdr:row>
      <xdr:rowOff>38100</xdr:rowOff>
    </xdr:from>
    <xdr:ext cx="3295650" cy="36671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514350</xdr:colOff>
      <xdr:row>65</xdr:row>
      <xdr:rowOff>228600</xdr:rowOff>
    </xdr:from>
    <xdr:ext cx="3114675" cy="3381375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66675</xdr:colOff>
      <xdr:row>41</xdr:row>
      <xdr:rowOff>66675</xdr:rowOff>
    </xdr:from>
    <xdr:ext cx="2647950" cy="20859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68</xdr:row>
      <xdr:rowOff>0</xdr:rowOff>
    </xdr:from>
    <xdr:ext cx="4695825" cy="9906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68</xdr:row>
      <xdr:rowOff>0</xdr:rowOff>
    </xdr:from>
    <xdr:ext cx="3067050" cy="126682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752475</xdr:colOff>
      <xdr:row>67</xdr:row>
      <xdr:rowOff>171450</xdr:rowOff>
    </xdr:from>
    <xdr:ext cx="4591050" cy="2114550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68</xdr:row>
      <xdr:rowOff>0</xdr:rowOff>
    </xdr:from>
    <xdr:ext cx="4686300" cy="22193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1057275</xdr:colOff>
      <xdr:row>68</xdr:row>
      <xdr:rowOff>0</xdr:rowOff>
    </xdr:from>
    <xdr:ext cx="3590925" cy="1657350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162175" cy="155257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10</xdr:row>
      <xdr:rowOff>66675</xdr:rowOff>
    </xdr:from>
    <xdr:ext cx="1828800" cy="1276350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200275" cy="1466850"/>
    <xdr:pic>
      <xdr:nvPicPr>
        <xdr:cNvPr id="0" name="image1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4762500" cy="2095500"/>
    <xdr:pic>
      <xdr:nvPicPr>
        <xdr:cNvPr id="0" name="image2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11</xdr:row>
      <xdr:rowOff>9525</xdr:rowOff>
    </xdr:from>
    <xdr:ext cx="2238375" cy="2600325"/>
    <xdr:pic>
      <xdr:nvPicPr>
        <xdr:cNvPr id="0" name="image1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4533900" cy="2266950"/>
    <xdr:pic>
      <xdr:nvPicPr>
        <xdr:cNvPr id="0" name="image2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2152650" cy="2333625"/>
    <xdr:pic>
      <xdr:nvPicPr>
        <xdr:cNvPr id="0" name="image1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2114550" cy="2105025"/>
    <xdr:pic>
      <xdr:nvPicPr>
        <xdr:cNvPr id="0" name="image1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0</xdr:rowOff>
    </xdr:from>
    <xdr:ext cx="2667000" cy="2085975"/>
    <xdr:pic>
      <xdr:nvPicPr>
        <xdr:cNvPr id="0" name="image1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</xdr:row>
      <xdr:rowOff>0</xdr:rowOff>
    </xdr:from>
    <xdr:ext cx="2152650" cy="2333625"/>
    <xdr:pic>
      <xdr:nvPicPr>
        <xdr:cNvPr id="0" name="image1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0</xdr:rowOff>
    </xdr:from>
    <xdr:ext cx="2333625" cy="2028825"/>
    <xdr:pic>
      <xdr:nvPicPr>
        <xdr:cNvPr id="0" name="image2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</xdr:row>
      <xdr:rowOff>95250</xdr:rowOff>
    </xdr:from>
    <xdr:ext cx="4714875" cy="2066925"/>
    <xdr:pic>
      <xdr:nvPicPr>
        <xdr:cNvPr id="0" name="image1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</xdr:row>
      <xdr:rowOff>0</xdr:rowOff>
    </xdr:from>
    <xdr:ext cx="3352800" cy="2019300"/>
    <xdr:pic>
      <xdr:nvPicPr>
        <xdr:cNvPr id="0" name="image2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</xdr:row>
      <xdr:rowOff>0</xdr:rowOff>
    </xdr:from>
    <xdr:ext cx="3562350" cy="3209925"/>
    <xdr:pic>
      <xdr:nvPicPr>
        <xdr:cNvPr id="0" name="image2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karinamungarro@gmail.com" TargetMode="External"/><Relationship Id="rId42" Type="http://schemas.openxmlformats.org/officeDocument/2006/relationships/hyperlink" Target="mailto:ricardocancio@gmail.com" TargetMode="External"/><Relationship Id="rId41" Type="http://schemas.openxmlformats.org/officeDocument/2006/relationships/hyperlink" Target="mailto:Jcarlos_vzq@hotmail.com" TargetMode="External"/><Relationship Id="rId44" Type="http://schemas.openxmlformats.org/officeDocument/2006/relationships/hyperlink" Target="mailto:oswaldolopez78@hotmail.com" TargetMode="External"/><Relationship Id="rId43" Type="http://schemas.openxmlformats.org/officeDocument/2006/relationships/hyperlink" Target="mailto:arnulfomiranda1980@gmail.com" TargetMode="External"/><Relationship Id="rId46" Type="http://schemas.openxmlformats.org/officeDocument/2006/relationships/hyperlink" Target="mailto:Elit_2911@hotmail.com" TargetMode="External"/><Relationship Id="rId45" Type="http://schemas.openxmlformats.org/officeDocument/2006/relationships/hyperlink" Target="mailto:sayayines4@outlook.com" TargetMode="External"/><Relationship Id="rId48" Type="http://schemas.openxmlformats.org/officeDocument/2006/relationships/hyperlink" Target="mailto:jhabril@gmail.com" TargetMode="External"/><Relationship Id="rId47" Type="http://schemas.openxmlformats.org/officeDocument/2006/relationships/hyperlink" Target="about:blank" TargetMode="External"/><Relationship Id="rId49" Type="http://schemas.openxmlformats.org/officeDocument/2006/relationships/hyperlink" Target="mailto:fjaviervalenzuelab@hotmail.com" TargetMode="External"/><Relationship Id="rId31" Type="http://schemas.openxmlformats.org/officeDocument/2006/relationships/hyperlink" Target="mailto:abourjac@hotmail.com" TargetMode="External"/><Relationship Id="rId30" Type="http://schemas.openxmlformats.org/officeDocument/2006/relationships/hyperlink" Target="mailto:hectorcito75@hotmail.com" TargetMode="External"/><Relationship Id="rId33" Type="http://schemas.openxmlformats.org/officeDocument/2006/relationships/hyperlink" Target="mailto:dominguezmjs@gmail.com" TargetMode="External"/><Relationship Id="rId32" Type="http://schemas.openxmlformats.org/officeDocument/2006/relationships/hyperlink" Target="mailto:baltatel26@hotmail.com" TargetMode="External"/><Relationship Id="rId35" Type="http://schemas.openxmlformats.org/officeDocument/2006/relationships/hyperlink" Target="mailto:flhorengonzalez@gmail.com" TargetMode="External"/><Relationship Id="rId34" Type="http://schemas.openxmlformats.org/officeDocument/2006/relationships/hyperlink" Target="mailto:dalziracg@hotmail.com" TargetMode="External"/><Relationship Id="rId37" Type="http://schemas.openxmlformats.org/officeDocument/2006/relationships/hyperlink" Target="mailto:franeu@gmail.com" TargetMode="External"/><Relationship Id="rId36" Type="http://schemas.openxmlformats.org/officeDocument/2006/relationships/hyperlink" Target="mailto:lupegaleana546@gmail.com" TargetMode="External"/><Relationship Id="rId39" Type="http://schemas.openxmlformats.org/officeDocument/2006/relationships/hyperlink" Target="mailto:tuzita007@gmail.com" TargetMode="External"/><Relationship Id="rId38" Type="http://schemas.openxmlformats.org/officeDocument/2006/relationships/hyperlink" Target="mailto:myriamvirginia14@gmail.com" TargetMode="External"/><Relationship Id="rId20" Type="http://schemas.openxmlformats.org/officeDocument/2006/relationships/hyperlink" Target="mailto:jor_garay@hotmail.com" TargetMode="External"/><Relationship Id="rId22" Type="http://schemas.openxmlformats.org/officeDocument/2006/relationships/hyperlink" Target="mailto:omari_ja@hotmail.com" TargetMode="External"/><Relationship Id="rId21" Type="http://schemas.openxmlformats.org/officeDocument/2006/relationships/hyperlink" Target="mailto:locoaguayo@gmail.com" TargetMode="External"/><Relationship Id="rId24" Type="http://schemas.openxmlformats.org/officeDocument/2006/relationships/hyperlink" Target="mailto:juan.encinas@antolin.com" TargetMode="External"/><Relationship Id="rId23" Type="http://schemas.openxmlformats.org/officeDocument/2006/relationships/hyperlink" Target="mailto:Eduardormrz01@hotmail.com" TargetMode="External"/><Relationship Id="rId26" Type="http://schemas.openxmlformats.org/officeDocument/2006/relationships/hyperlink" Target="mailto:fajm1969@gmail.com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mailto:esmitk@gmail.com" TargetMode="External"/><Relationship Id="rId27" Type="http://schemas.openxmlformats.org/officeDocument/2006/relationships/hyperlink" Target="mailto:stemplemf@gmail.com" TargetMode="External"/><Relationship Id="rId29" Type="http://schemas.openxmlformats.org/officeDocument/2006/relationships/hyperlink" Target="mailto:ivetturibe1@hotmail.com" TargetMode="External"/><Relationship Id="rId95" Type="http://schemas.openxmlformats.org/officeDocument/2006/relationships/hyperlink" Target="mailto:gallegossalas004@gmail.com" TargetMode="External"/><Relationship Id="rId94" Type="http://schemas.openxmlformats.org/officeDocument/2006/relationships/hyperlink" Target="mailto:kracol2008@gmail.com" TargetMode="External"/><Relationship Id="rId97" Type="http://schemas.openxmlformats.org/officeDocument/2006/relationships/hyperlink" Target="mailto:j_guerena@hotmail.com" TargetMode="External"/><Relationship Id="rId96" Type="http://schemas.openxmlformats.org/officeDocument/2006/relationships/hyperlink" Target="mailto:josecarloscr3@gmail.com" TargetMode="External"/><Relationship Id="rId11" Type="http://schemas.openxmlformats.org/officeDocument/2006/relationships/hyperlink" Target="about:blank" TargetMode="External"/><Relationship Id="rId99" Type="http://schemas.openxmlformats.org/officeDocument/2006/relationships/drawing" Target="../drawings/drawing2.xml"/><Relationship Id="rId10" Type="http://schemas.openxmlformats.org/officeDocument/2006/relationships/hyperlink" Target="mailto:michellbolas@gmail.com" TargetMode="External"/><Relationship Id="rId98" Type="http://schemas.openxmlformats.org/officeDocument/2006/relationships/hyperlink" Target="mailto:hector.bust87@gmail.com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mailto:saquedo@gmail.com" TargetMode="External"/><Relationship Id="rId91" Type="http://schemas.openxmlformats.org/officeDocument/2006/relationships/hyperlink" Target="mailto:auresrivera1221@gmail.com" TargetMode="External"/><Relationship Id="rId90" Type="http://schemas.openxmlformats.org/officeDocument/2006/relationships/hyperlink" Target="mailto:baajenrique@hotmail.com" TargetMode="External"/><Relationship Id="rId93" Type="http://schemas.openxmlformats.org/officeDocument/2006/relationships/hyperlink" Target="about:blank" TargetMode="External"/><Relationship Id="rId92" Type="http://schemas.openxmlformats.org/officeDocument/2006/relationships/hyperlink" Target="mailto:liccarlospaezp@gamail.com" TargetMode="External"/><Relationship Id="rId15" Type="http://schemas.openxmlformats.org/officeDocument/2006/relationships/hyperlink" Target="mailto:pacodurazo@gmail.com" TargetMode="External"/><Relationship Id="rId14" Type="http://schemas.openxmlformats.org/officeDocument/2006/relationships/hyperlink" Target="mailto:pattytaromero@hotmail.com" TargetMode="External"/><Relationship Id="rId17" Type="http://schemas.openxmlformats.org/officeDocument/2006/relationships/hyperlink" Target="mailto:aaronchafino_10@hotmail.com" TargetMode="External"/><Relationship Id="rId16" Type="http://schemas.openxmlformats.org/officeDocument/2006/relationships/hyperlink" Target="mailto:lvilla@ftm.org.mx" TargetMode="External"/><Relationship Id="rId19" Type="http://schemas.openxmlformats.org/officeDocument/2006/relationships/hyperlink" Target="mailto:diana_bg2@hotmail.com" TargetMode="External"/><Relationship Id="rId18" Type="http://schemas.openxmlformats.org/officeDocument/2006/relationships/hyperlink" Target="mailto:tuguiacr906@gmail.com" TargetMode="External"/><Relationship Id="rId84" Type="http://schemas.openxmlformats.org/officeDocument/2006/relationships/hyperlink" Target="mailto:vickyrl299@hotmail.com" TargetMode="External"/><Relationship Id="rId83" Type="http://schemas.openxmlformats.org/officeDocument/2006/relationships/hyperlink" Target="mailto:osmau1@gmail.com" TargetMode="External"/><Relationship Id="rId86" Type="http://schemas.openxmlformats.org/officeDocument/2006/relationships/hyperlink" Target="mailto:lenikamon@gmail.com" TargetMode="External"/><Relationship Id="rId85" Type="http://schemas.openxmlformats.org/officeDocument/2006/relationships/hyperlink" Target="mailto:lenikamon@gmail.com" TargetMode="External"/><Relationship Id="rId88" Type="http://schemas.openxmlformats.org/officeDocument/2006/relationships/hyperlink" Target="mailto:bdgaelitot@gmail.com" TargetMode="External"/><Relationship Id="rId87" Type="http://schemas.openxmlformats.org/officeDocument/2006/relationships/hyperlink" Target="mailto:enrique.valencia9303@gmail.com" TargetMode="External"/><Relationship Id="rId89" Type="http://schemas.openxmlformats.org/officeDocument/2006/relationships/hyperlink" Target="mailto:lenikamon@gmail.com" TargetMode="External"/><Relationship Id="rId80" Type="http://schemas.openxmlformats.org/officeDocument/2006/relationships/hyperlink" Target="mailto:evaruth.corr@gmail.com" TargetMode="External"/><Relationship Id="rId82" Type="http://schemas.openxmlformats.org/officeDocument/2006/relationships/hyperlink" Target="mailto:davidgzx@gmail.com" TargetMode="External"/><Relationship Id="rId81" Type="http://schemas.openxmlformats.org/officeDocument/2006/relationships/hyperlink" Target="mailto:francisco_email@yahoo.com" TargetMode="External"/><Relationship Id="rId1" Type="http://schemas.openxmlformats.org/officeDocument/2006/relationships/hyperlink" Target="mailto:fany.lizarraga27@gmail.com" TargetMode="External"/><Relationship Id="rId2" Type="http://schemas.openxmlformats.org/officeDocument/2006/relationships/hyperlink" Target="mailto:marco20_8@hotmail.com" TargetMode="External"/><Relationship Id="rId3" Type="http://schemas.openxmlformats.org/officeDocument/2006/relationships/hyperlink" Target="mailto:censo23@hotmail.com" TargetMode="External"/><Relationship Id="rId4" Type="http://schemas.openxmlformats.org/officeDocument/2006/relationships/hyperlink" Target="mailto:eleodoro.gonzalez@gmail.com" TargetMode="External"/><Relationship Id="rId9" Type="http://schemas.openxmlformats.org/officeDocument/2006/relationships/hyperlink" Target="mailto:mercadotecniamar@live.com" TargetMode="External"/><Relationship Id="rId5" Type="http://schemas.openxmlformats.org/officeDocument/2006/relationships/hyperlink" Target="mailto:anahisla@hotmail.com" TargetMode="External"/><Relationship Id="rId6" Type="http://schemas.openxmlformats.org/officeDocument/2006/relationships/hyperlink" Target="mailto:navarronorah@gmail.com" TargetMode="External"/><Relationship Id="rId7" Type="http://schemas.openxmlformats.org/officeDocument/2006/relationships/hyperlink" Target="mailto:fdaborbon@gmail.com" TargetMode="External"/><Relationship Id="rId8" Type="http://schemas.openxmlformats.org/officeDocument/2006/relationships/hyperlink" Target="mailto:benny_marquez2702@hotmail.com" TargetMode="External"/><Relationship Id="rId73" Type="http://schemas.openxmlformats.org/officeDocument/2006/relationships/hyperlink" Target="mailto:margarita_fmunoz@hotmail.com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mailto:mike_01_92@hotmail.com" TargetMode="External"/><Relationship Id="rId74" Type="http://schemas.openxmlformats.org/officeDocument/2006/relationships/hyperlink" Target="mailto:josexportillo@gmail.com" TargetMode="External"/><Relationship Id="rId77" Type="http://schemas.openxmlformats.org/officeDocument/2006/relationships/hyperlink" Target="about:blank" TargetMode="External"/><Relationship Id="rId76" Type="http://schemas.openxmlformats.org/officeDocument/2006/relationships/hyperlink" Target="mailto:icorrales1@hotmail.com" TargetMode="External"/><Relationship Id="rId79" Type="http://schemas.openxmlformats.org/officeDocument/2006/relationships/hyperlink" Target="mailto:claudiaestradat48@gmail.com" TargetMode="External"/><Relationship Id="rId78" Type="http://schemas.openxmlformats.org/officeDocument/2006/relationships/hyperlink" Target="mailto:gricell@gmail.com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mailto:claudia.mirel7@gmail.com" TargetMode="External"/><Relationship Id="rId62" Type="http://schemas.openxmlformats.org/officeDocument/2006/relationships/hyperlink" Target="about:blank" TargetMode="External"/><Relationship Id="rId61" Type="http://schemas.openxmlformats.org/officeDocument/2006/relationships/hyperlink" Target="mailto:ivangon100@gmail.com" TargetMode="External"/><Relationship Id="rId64" Type="http://schemas.openxmlformats.org/officeDocument/2006/relationships/hyperlink" Target="mailto:jvmma155@gmail.com" TargetMode="External"/><Relationship Id="rId63" Type="http://schemas.openxmlformats.org/officeDocument/2006/relationships/hyperlink" Target="mailto:Elyjuvera@hotmail.com" TargetMode="External"/><Relationship Id="rId66" Type="http://schemas.openxmlformats.org/officeDocument/2006/relationships/hyperlink" Target="mailto:saul-calderon@hotmail.com" TargetMode="External"/><Relationship Id="rId65" Type="http://schemas.openxmlformats.org/officeDocument/2006/relationships/hyperlink" Target="mailto:kkaren_1492@oulook.com" TargetMode="External"/><Relationship Id="rId68" Type="http://schemas.openxmlformats.org/officeDocument/2006/relationships/hyperlink" Target="about:blank" TargetMode="External"/><Relationship Id="rId67" Type="http://schemas.openxmlformats.org/officeDocument/2006/relationships/hyperlink" Target="mailto:horamanzano@hotmail.com" TargetMode="External"/><Relationship Id="rId60" Type="http://schemas.openxmlformats.org/officeDocument/2006/relationships/hyperlink" Target="mailto:klodita@yahoo.com" TargetMode="External"/><Relationship Id="rId69" Type="http://schemas.openxmlformats.org/officeDocument/2006/relationships/hyperlink" Target="mailto:hilda.olivarria@hotmail.com" TargetMode="External"/><Relationship Id="rId51" Type="http://schemas.openxmlformats.org/officeDocument/2006/relationships/hyperlink" Target="mailto:erika.lizeth99@hotmail.com" TargetMode="External"/><Relationship Id="rId50" Type="http://schemas.openxmlformats.org/officeDocument/2006/relationships/hyperlink" Target="mailto:drsalazar2402@hotmail.com" TargetMode="External"/><Relationship Id="rId53" Type="http://schemas.openxmlformats.org/officeDocument/2006/relationships/hyperlink" Target="mailto:efermtzv@hotmail.com" TargetMode="External"/><Relationship Id="rId52" Type="http://schemas.openxmlformats.org/officeDocument/2006/relationships/hyperlink" Target="mailto:uriarteefrain@gmail.com" TargetMode="External"/><Relationship Id="rId55" Type="http://schemas.openxmlformats.org/officeDocument/2006/relationships/hyperlink" Target="mailto:marnit_m@hotmail.com" TargetMode="External"/><Relationship Id="rId54" Type="http://schemas.openxmlformats.org/officeDocument/2006/relationships/hyperlink" Target="mailto:diegoamezcua231@hotmail.com" TargetMode="External"/><Relationship Id="rId57" Type="http://schemas.openxmlformats.org/officeDocument/2006/relationships/hyperlink" Target="mailto:anasofia.alonso@hotmail.com" TargetMode="External"/><Relationship Id="rId56" Type="http://schemas.openxmlformats.org/officeDocument/2006/relationships/hyperlink" Target="about:blank" TargetMode="External"/><Relationship Id="rId59" Type="http://schemas.openxmlformats.org/officeDocument/2006/relationships/hyperlink" Target="mailto:luisenriquealonso12@gmail.com" TargetMode="External"/><Relationship Id="rId58" Type="http://schemas.openxmlformats.org/officeDocument/2006/relationships/hyperlink" Target="mailto:feguino19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vega8215@hotmail.com" TargetMode="External"/><Relationship Id="rId2" Type="http://schemas.openxmlformats.org/officeDocument/2006/relationships/hyperlink" Target="mailto:jesusjaran@hotmail.com" TargetMode="External"/><Relationship Id="rId3" Type="http://schemas.openxmlformats.org/officeDocument/2006/relationships/hyperlink" Target="mailto:mardu8129@gmail.com" TargetMode="External"/><Relationship Id="rId4" Type="http://schemas.openxmlformats.org/officeDocument/2006/relationships/hyperlink" Target="mailto:mardu8129@gmail.co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mailto:corre.porlapaz@icloud.com" TargetMode="External"/><Relationship Id="rId6" Type="http://schemas.openxmlformats.org/officeDocument/2006/relationships/hyperlink" Target="mailto:migueel25420@gmail.com" TargetMode="External"/><Relationship Id="rId7" Type="http://schemas.openxmlformats.org/officeDocument/2006/relationships/hyperlink" Target="mailto:oswaldocap33@gmail.com" TargetMode="External"/><Relationship Id="rId8" Type="http://schemas.openxmlformats.org/officeDocument/2006/relationships/hyperlink" Target="mailto:zamalizamudio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2.0" topLeftCell="O3" activePane="bottomRight" state="frozen"/>
      <selection activeCell="O1" sqref="O1" pane="topRight"/>
      <selection activeCell="A3" sqref="A3" pane="bottomLeft"/>
      <selection activeCell="O3" sqref="O3" pane="bottomRight"/>
    </sheetView>
  </sheetViews>
  <sheetFormatPr customHeight="1" defaultColWidth="14.43" defaultRowHeight="15.0"/>
  <cols>
    <col customWidth="1" min="1" max="1" width="7.57"/>
    <col customWidth="1" min="2" max="2" width="4.29"/>
    <col customWidth="1" min="3" max="3" width="5.0"/>
    <col customWidth="1" min="4" max="4" width="48.29"/>
    <col customWidth="1" hidden="1" min="5" max="5" width="16.71"/>
    <col customWidth="1" hidden="1" min="6" max="6" width="1.29"/>
    <col customWidth="1" min="7" max="7" width="15.43"/>
    <col customWidth="1" min="8" max="8" width="12.14"/>
    <col customWidth="1" hidden="1" min="9" max="11" width="12.14"/>
    <col customWidth="1" hidden="1" min="12" max="12" width="13.57"/>
    <col customWidth="1" min="13" max="13" width="19.43"/>
    <col customWidth="1" min="14" max="17" width="17.86"/>
    <col customWidth="1" min="18" max="18" width="17.43"/>
    <col customWidth="1" min="19" max="23" width="13.0"/>
    <col customWidth="1" min="24" max="25" width="13.14"/>
    <col customWidth="1" min="26" max="27" width="13.0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3"/>
      <c r="M1" s="3"/>
      <c r="N1" s="2"/>
      <c r="O1" s="4"/>
      <c r="P1" s="4"/>
      <c r="Q1" s="4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3"/>
      <c r="M2" s="3"/>
      <c r="N2" s="2"/>
      <c r="O2" s="4"/>
      <c r="P2" s="4"/>
      <c r="Q2" s="4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5"/>
      <c r="C3" s="5"/>
      <c r="D3" s="5"/>
      <c r="E3" s="5"/>
      <c r="F3" s="5"/>
      <c r="G3" s="6" t="s">
        <v>0</v>
      </c>
      <c r="H3" s="5"/>
      <c r="I3" s="5"/>
      <c r="J3" s="5"/>
      <c r="K3" s="5"/>
      <c r="L3" s="5"/>
      <c r="M3" s="5"/>
      <c r="N3" s="5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3"/>
      <c r="M4" s="3"/>
      <c r="N4" s="2"/>
      <c r="O4" s="4"/>
      <c r="P4" s="4"/>
      <c r="Q4" s="4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8" t="s">
        <v>1</v>
      </c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0"/>
      <c r="E6" s="10"/>
      <c r="F6" s="10"/>
      <c r="G6" s="11"/>
      <c r="H6" s="2"/>
      <c r="I6" s="2"/>
      <c r="J6" s="2"/>
      <c r="K6" s="2"/>
      <c r="L6" s="3"/>
      <c r="M6" s="3"/>
      <c r="N6" s="12" t="s">
        <v>2</v>
      </c>
      <c r="O6" s="13"/>
      <c r="P6" s="13"/>
      <c r="Q6" s="13"/>
      <c r="R6" s="12"/>
      <c r="S6" s="1"/>
      <c r="T6" s="1"/>
      <c r="U6" s="1"/>
      <c r="V6" s="1"/>
      <c r="W6" s="1"/>
      <c r="X6" s="1"/>
      <c r="Y6" s="1"/>
      <c r="Z6" s="1"/>
      <c r="AA6" s="1"/>
    </row>
    <row r="7" ht="24.75" customHeight="1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2"/>
      <c r="M7" s="2"/>
      <c r="N7" s="2"/>
      <c r="O7" s="4"/>
      <c r="P7" s="4"/>
      <c r="Q7" s="4"/>
      <c r="R7" s="12"/>
      <c r="S7" s="14" t="s">
        <v>3</v>
      </c>
      <c r="T7" s="15"/>
      <c r="U7" s="15"/>
      <c r="V7" s="15"/>
      <c r="W7" s="14" t="s">
        <v>4</v>
      </c>
      <c r="X7" s="15"/>
      <c r="Y7" s="15"/>
      <c r="Z7" s="16"/>
      <c r="AA7" s="1"/>
    </row>
    <row r="8">
      <c r="A8" s="17" t="s">
        <v>5</v>
      </c>
      <c r="B8" s="18"/>
      <c r="C8" s="18"/>
      <c r="D8" s="19"/>
      <c r="E8" s="20"/>
      <c r="F8" s="20"/>
      <c r="G8" s="21" t="s">
        <v>6</v>
      </c>
      <c r="H8" s="21" t="s">
        <v>7</v>
      </c>
      <c r="I8" s="22">
        <v>250.0</v>
      </c>
      <c r="J8" s="22" t="s">
        <v>8</v>
      </c>
      <c r="K8" s="22" t="s">
        <v>9</v>
      </c>
      <c r="L8" s="23" t="s">
        <v>10</v>
      </c>
      <c r="M8" s="24" t="s">
        <v>11</v>
      </c>
      <c r="N8" s="25"/>
      <c r="O8" s="26"/>
      <c r="P8" s="26"/>
      <c r="Q8" s="26"/>
      <c r="R8" s="27"/>
      <c r="S8" s="28" t="s">
        <v>12</v>
      </c>
      <c r="T8" s="29" t="s">
        <v>13</v>
      </c>
      <c r="U8" s="30" t="s">
        <v>14</v>
      </c>
      <c r="V8" s="30" t="s">
        <v>15</v>
      </c>
      <c r="W8" s="28" t="s">
        <v>12</v>
      </c>
      <c r="X8" s="29" t="s">
        <v>13</v>
      </c>
      <c r="Y8" s="29" t="s">
        <v>14</v>
      </c>
      <c r="Z8" s="31" t="s">
        <v>15</v>
      </c>
      <c r="AA8" s="27"/>
    </row>
    <row r="9">
      <c r="A9" s="32"/>
      <c r="B9" s="33"/>
      <c r="C9" s="33"/>
      <c r="D9" s="34"/>
      <c r="E9" s="35"/>
      <c r="F9" s="35"/>
      <c r="G9" s="36"/>
      <c r="H9" s="36"/>
      <c r="I9" s="37"/>
      <c r="J9" s="37"/>
      <c r="K9" s="37"/>
      <c r="L9" s="38"/>
      <c r="M9" s="39" t="s">
        <v>16</v>
      </c>
      <c r="N9" s="40" t="s">
        <v>17</v>
      </c>
      <c r="O9" s="26"/>
      <c r="P9" s="26"/>
      <c r="Q9" s="26"/>
      <c r="R9" s="27"/>
      <c r="S9" s="41"/>
      <c r="T9" s="42"/>
      <c r="U9" s="43"/>
      <c r="V9" s="43"/>
      <c r="W9" s="41"/>
      <c r="X9" s="42"/>
      <c r="Y9" s="43"/>
      <c r="Z9" s="44"/>
      <c r="AA9" s="27"/>
    </row>
    <row r="10" ht="21.0" customHeight="1">
      <c r="A10" s="45">
        <v>1.0</v>
      </c>
      <c r="B10" s="46" t="s">
        <v>18</v>
      </c>
      <c r="C10" s="47">
        <v>1.0</v>
      </c>
      <c r="D10" s="48" t="s">
        <v>19</v>
      </c>
      <c r="E10" s="49"/>
      <c r="F10" s="49"/>
      <c r="G10" s="50" t="s">
        <v>13</v>
      </c>
      <c r="H10" s="50">
        <v>1.0</v>
      </c>
      <c r="I10" s="50"/>
      <c r="J10" s="50">
        <v>250.0</v>
      </c>
      <c r="K10" s="50">
        <f t="shared" ref="K10:K11" si="1">$I$8-J10</f>
        <v>0</v>
      </c>
      <c r="L10" s="51" t="s">
        <v>20</v>
      </c>
      <c r="M10" s="52" t="s">
        <v>21</v>
      </c>
      <c r="N10" s="53"/>
      <c r="O10" s="54"/>
      <c r="P10" s="54"/>
      <c r="Q10" s="54"/>
      <c r="R10" s="54"/>
      <c r="S10" s="55"/>
      <c r="T10" s="56"/>
      <c r="U10" s="57"/>
      <c r="V10" s="57"/>
      <c r="W10" s="55"/>
      <c r="X10" s="56">
        <v>1.0</v>
      </c>
      <c r="Y10" s="57"/>
      <c r="Z10" s="58"/>
      <c r="AA10" s="54"/>
    </row>
    <row r="11" ht="21.0" customHeight="1">
      <c r="A11" s="59">
        <f t="shared" ref="A11:A14" si="2">A10+1</f>
        <v>2</v>
      </c>
      <c r="B11" s="60" t="s">
        <v>22</v>
      </c>
      <c r="C11" s="61">
        <v>2.0</v>
      </c>
      <c r="D11" s="62" t="s">
        <v>23</v>
      </c>
      <c r="E11" s="63"/>
      <c r="F11" s="63"/>
      <c r="G11" s="64" t="s">
        <v>13</v>
      </c>
      <c r="H11" s="64">
        <v>1.0</v>
      </c>
      <c r="I11" s="64"/>
      <c r="J11" s="64">
        <v>0.0</v>
      </c>
      <c r="K11" s="64">
        <f t="shared" si="1"/>
        <v>250</v>
      </c>
      <c r="L11" s="65" t="s">
        <v>20</v>
      </c>
      <c r="M11" s="52" t="s">
        <v>21</v>
      </c>
      <c r="N11" s="66"/>
      <c r="O11" s="54"/>
      <c r="P11" s="54"/>
      <c r="Q11" s="54"/>
      <c r="R11" s="54"/>
      <c r="S11" s="67"/>
      <c r="T11" s="68">
        <v>1.0</v>
      </c>
      <c r="U11" s="69"/>
      <c r="V11" s="69"/>
      <c r="W11" s="67"/>
      <c r="X11" s="68"/>
      <c r="Y11" s="69"/>
      <c r="Z11" s="70"/>
      <c r="AA11" s="54"/>
    </row>
    <row r="12" ht="21.0" customHeight="1">
      <c r="A12" s="59">
        <f t="shared" si="2"/>
        <v>3</v>
      </c>
      <c r="B12" s="60" t="s">
        <v>22</v>
      </c>
      <c r="C12" s="61">
        <v>3.0</v>
      </c>
      <c r="D12" s="63" t="s">
        <v>24</v>
      </c>
      <c r="E12" s="63"/>
      <c r="F12" s="63"/>
      <c r="G12" s="64" t="s">
        <v>13</v>
      </c>
      <c r="H12" s="64">
        <v>1.0</v>
      </c>
      <c r="I12" s="64"/>
      <c r="J12" s="64"/>
      <c r="K12" s="64"/>
      <c r="L12" s="65"/>
      <c r="M12" s="52" t="s">
        <v>21</v>
      </c>
      <c r="N12" s="66"/>
      <c r="O12" s="54"/>
      <c r="P12" s="54"/>
      <c r="Q12" s="54"/>
      <c r="R12" s="54"/>
      <c r="S12" s="67"/>
      <c r="T12" s="68"/>
      <c r="U12" s="69"/>
      <c r="V12" s="69"/>
      <c r="W12" s="67"/>
      <c r="X12" s="68">
        <v>1.0</v>
      </c>
      <c r="Y12" s="69"/>
      <c r="Z12" s="70"/>
      <c r="AA12" s="54"/>
    </row>
    <row r="13" ht="21.0" customHeight="1">
      <c r="A13" s="59">
        <f t="shared" si="2"/>
        <v>4</v>
      </c>
      <c r="B13" s="60" t="s">
        <v>22</v>
      </c>
      <c r="C13" s="61">
        <v>4.0</v>
      </c>
      <c r="D13" s="63" t="s">
        <v>25</v>
      </c>
      <c r="E13" s="63"/>
      <c r="F13" s="63"/>
      <c r="G13" s="64" t="s">
        <v>12</v>
      </c>
      <c r="H13" s="64">
        <v>1.0</v>
      </c>
      <c r="I13" s="64"/>
      <c r="J13" s="64"/>
      <c r="K13" s="64"/>
      <c r="L13" s="65"/>
      <c r="M13" s="52"/>
      <c r="N13" s="66" t="s">
        <v>21</v>
      </c>
      <c r="O13" s="54">
        <v>1.0</v>
      </c>
      <c r="P13" s="54"/>
      <c r="Q13" s="54"/>
      <c r="R13" s="54">
        <v>1.0</v>
      </c>
      <c r="S13" s="67">
        <v>1.0</v>
      </c>
      <c r="T13" s="68"/>
      <c r="U13" s="69"/>
      <c r="V13" s="69"/>
      <c r="W13" s="67"/>
      <c r="X13" s="68"/>
      <c r="Y13" s="69"/>
      <c r="Z13" s="70"/>
      <c r="AA13" s="54"/>
    </row>
    <row r="14" ht="21.0" customHeight="1">
      <c r="A14" s="59">
        <f t="shared" si="2"/>
        <v>5</v>
      </c>
      <c r="B14" s="60" t="s">
        <v>22</v>
      </c>
      <c r="C14" s="61">
        <v>5.0</v>
      </c>
      <c r="D14" s="62" t="s">
        <v>26</v>
      </c>
      <c r="E14" s="63"/>
      <c r="F14" s="63"/>
      <c r="G14" s="64" t="s">
        <v>13</v>
      </c>
      <c r="H14" s="64">
        <v>1.0</v>
      </c>
      <c r="I14" s="64"/>
      <c r="J14" s="64"/>
      <c r="K14" s="64"/>
      <c r="L14" s="65"/>
      <c r="M14" s="52" t="s">
        <v>21</v>
      </c>
      <c r="N14" s="66"/>
      <c r="O14" s="54"/>
      <c r="P14" s="54"/>
      <c r="Q14" s="54"/>
      <c r="R14" s="54"/>
      <c r="S14" s="67"/>
      <c r="T14" s="68">
        <v>1.0</v>
      </c>
      <c r="U14" s="69"/>
      <c r="V14" s="69"/>
      <c r="W14" s="67"/>
      <c r="X14" s="68"/>
      <c r="Y14" s="69"/>
      <c r="Z14" s="70"/>
      <c r="AA14" s="54"/>
    </row>
    <row r="15" ht="21.0" customHeight="1">
      <c r="A15" s="59"/>
      <c r="B15" s="60"/>
      <c r="C15" s="61">
        <v>6.0</v>
      </c>
      <c r="D15" s="63" t="s">
        <v>27</v>
      </c>
      <c r="E15" s="63"/>
      <c r="F15" s="63"/>
      <c r="G15" s="64" t="s">
        <v>15</v>
      </c>
      <c r="H15" s="64">
        <v>1.0</v>
      </c>
      <c r="I15" s="64"/>
      <c r="J15" s="64"/>
      <c r="K15" s="64"/>
      <c r="L15" s="65"/>
      <c r="M15" s="71" t="s">
        <v>28</v>
      </c>
      <c r="N15" s="72"/>
      <c r="O15" s="54"/>
      <c r="P15" s="54"/>
      <c r="Q15" s="54"/>
      <c r="R15" s="54"/>
      <c r="S15" s="67"/>
      <c r="T15" s="68"/>
      <c r="U15" s="69"/>
      <c r="V15" s="69">
        <v>1.0</v>
      </c>
      <c r="W15" s="67"/>
      <c r="X15" s="68"/>
      <c r="Y15" s="69"/>
      <c r="Z15" s="70"/>
      <c r="AA15" s="54"/>
    </row>
    <row r="16" ht="21.0" customHeight="1">
      <c r="A16" s="59"/>
      <c r="B16" s="60"/>
      <c r="C16" s="61">
        <v>7.0</v>
      </c>
      <c r="D16" s="63" t="s">
        <v>29</v>
      </c>
      <c r="E16" s="63"/>
      <c r="F16" s="63"/>
      <c r="G16" s="64" t="s">
        <v>14</v>
      </c>
      <c r="H16" s="64">
        <v>1.0</v>
      </c>
      <c r="I16" s="64"/>
      <c r="J16" s="64"/>
      <c r="K16" s="64"/>
      <c r="L16" s="65"/>
      <c r="M16" s="71" t="s">
        <v>28</v>
      </c>
      <c r="N16" s="72"/>
      <c r="O16" s="54"/>
      <c r="P16" s="54"/>
      <c r="Q16" s="54"/>
      <c r="R16" s="54"/>
      <c r="S16" s="67"/>
      <c r="T16" s="68"/>
      <c r="U16" s="69"/>
      <c r="V16" s="69"/>
      <c r="W16" s="67"/>
      <c r="X16" s="68"/>
      <c r="Y16" s="69">
        <v>1.0</v>
      </c>
      <c r="Z16" s="70"/>
      <c r="AA16" s="54"/>
    </row>
    <row r="17" ht="21.0" customHeight="1">
      <c r="A17" s="59"/>
      <c r="B17" s="60"/>
      <c r="C17" s="61">
        <v>8.0</v>
      </c>
      <c r="D17" s="63" t="s">
        <v>30</v>
      </c>
      <c r="E17" s="63"/>
      <c r="F17" s="63"/>
      <c r="G17" s="64" t="s">
        <v>14</v>
      </c>
      <c r="H17" s="64">
        <v>1.0</v>
      </c>
      <c r="I17" s="64"/>
      <c r="J17" s="64"/>
      <c r="K17" s="64"/>
      <c r="L17" s="65"/>
      <c r="M17" s="71" t="s">
        <v>28</v>
      </c>
      <c r="N17" s="72"/>
      <c r="O17" s="54"/>
      <c r="P17" s="54"/>
      <c r="Q17" s="54"/>
      <c r="R17" s="54"/>
      <c r="S17" s="67"/>
      <c r="T17" s="68"/>
      <c r="U17" s="69"/>
      <c r="V17" s="69"/>
      <c r="W17" s="67"/>
      <c r="X17" s="68"/>
      <c r="Y17" s="69">
        <v>1.0</v>
      </c>
      <c r="Z17" s="70"/>
      <c r="AA17" s="54"/>
    </row>
    <row r="18" ht="21.0" customHeight="1">
      <c r="A18" s="59"/>
      <c r="B18" s="60"/>
      <c r="C18" s="61">
        <v>9.0</v>
      </c>
      <c r="D18" s="63" t="s">
        <v>31</v>
      </c>
      <c r="E18" s="63"/>
      <c r="F18" s="63"/>
      <c r="G18" s="64" t="s">
        <v>15</v>
      </c>
      <c r="H18" s="64">
        <v>1.0</v>
      </c>
      <c r="I18" s="64"/>
      <c r="J18" s="64"/>
      <c r="K18" s="64"/>
      <c r="L18" s="65"/>
      <c r="M18" s="71" t="s">
        <v>28</v>
      </c>
      <c r="N18" s="72"/>
      <c r="O18" s="54"/>
      <c r="P18" s="54"/>
      <c r="Q18" s="54"/>
      <c r="R18" s="54"/>
      <c r="S18" s="67"/>
      <c r="T18" s="68"/>
      <c r="U18" s="69"/>
      <c r="V18" s="69">
        <v>1.0</v>
      </c>
      <c r="W18" s="67"/>
      <c r="X18" s="68"/>
      <c r="Y18" s="69"/>
      <c r="Z18" s="70"/>
      <c r="AA18" s="54"/>
    </row>
    <row r="19" ht="21.0" customHeight="1">
      <c r="A19" s="59">
        <f>A14+1</f>
        <v>6</v>
      </c>
      <c r="B19" s="60" t="s">
        <v>22</v>
      </c>
      <c r="C19" s="61">
        <v>10.0</v>
      </c>
      <c r="D19" s="62" t="s">
        <v>32</v>
      </c>
      <c r="E19" s="63"/>
      <c r="F19" s="63"/>
      <c r="G19" s="64" t="s">
        <v>12</v>
      </c>
      <c r="H19" s="64">
        <v>1.0</v>
      </c>
      <c r="I19" s="64"/>
      <c r="J19" s="64">
        <v>0.0</v>
      </c>
      <c r="K19" s="64">
        <f>$I$8-J19</f>
        <v>250</v>
      </c>
      <c r="L19" s="65" t="s">
        <v>20</v>
      </c>
      <c r="M19" s="65"/>
      <c r="N19" s="66" t="s">
        <v>21</v>
      </c>
      <c r="O19" s="54">
        <v>1.0</v>
      </c>
      <c r="P19" s="54"/>
      <c r="Q19" s="54"/>
      <c r="R19" s="54">
        <v>2.0</v>
      </c>
      <c r="S19" s="67">
        <v>1.0</v>
      </c>
      <c r="T19" s="68"/>
      <c r="U19" s="69"/>
      <c r="V19" s="69"/>
      <c r="W19" s="67"/>
      <c r="X19" s="68"/>
      <c r="Y19" s="69"/>
      <c r="Z19" s="70"/>
      <c r="AA19" s="54"/>
    </row>
    <row r="20" ht="21.0" customHeight="1">
      <c r="A20" s="59">
        <f t="shared" ref="A20:A41" si="3">A19+1</f>
        <v>7</v>
      </c>
      <c r="B20" s="60" t="s">
        <v>22</v>
      </c>
      <c r="C20" s="61">
        <v>11.0</v>
      </c>
      <c r="D20" s="63" t="s">
        <v>33</v>
      </c>
      <c r="E20" s="63"/>
      <c r="F20" s="63"/>
      <c r="G20" s="64" t="s">
        <v>13</v>
      </c>
      <c r="H20" s="64">
        <v>1.0</v>
      </c>
      <c r="I20" s="64"/>
      <c r="J20" s="64"/>
      <c r="K20" s="64"/>
      <c r="L20" s="65"/>
      <c r="M20" s="65"/>
      <c r="N20" s="66" t="s">
        <v>21</v>
      </c>
      <c r="O20" s="54">
        <v>1.0</v>
      </c>
      <c r="P20" s="54"/>
      <c r="Q20" s="54"/>
      <c r="R20" s="54">
        <v>3.0</v>
      </c>
      <c r="S20" s="67"/>
      <c r="T20" s="68">
        <v>1.0</v>
      </c>
      <c r="U20" s="69"/>
      <c r="V20" s="69"/>
      <c r="W20" s="67"/>
      <c r="X20" s="68"/>
      <c r="Y20" s="69"/>
      <c r="Z20" s="70"/>
      <c r="AA20" s="54"/>
    </row>
    <row r="21" ht="21.0" customHeight="1">
      <c r="A21" s="59">
        <f t="shared" si="3"/>
        <v>8</v>
      </c>
      <c r="B21" s="60" t="s">
        <v>22</v>
      </c>
      <c r="C21" s="61">
        <v>12.0</v>
      </c>
      <c r="D21" s="62" t="s">
        <v>34</v>
      </c>
      <c r="E21" s="63"/>
      <c r="F21" s="63"/>
      <c r="G21" s="64" t="s">
        <v>13</v>
      </c>
      <c r="H21" s="64">
        <v>1.0</v>
      </c>
      <c r="I21" s="64"/>
      <c r="J21" s="64">
        <v>250.0</v>
      </c>
      <c r="K21" s="64">
        <f t="shared" ref="K21:K23" si="4">$I$8-J21</f>
        <v>0</v>
      </c>
      <c r="L21" s="65" t="s">
        <v>20</v>
      </c>
      <c r="M21" s="65"/>
      <c r="N21" s="66" t="s">
        <v>21</v>
      </c>
      <c r="O21" s="54">
        <v>1.0</v>
      </c>
      <c r="P21" s="54"/>
      <c r="Q21" s="54"/>
      <c r="R21" s="54">
        <v>4.0</v>
      </c>
      <c r="S21" s="55"/>
      <c r="T21" s="56">
        <v>1.0</v>
      </c>
      <c r="U21" s="57"/>
      <c r="V21" s="57"/>
      <c r="W21" s="55"/>
      <c r="X21" s="56"/>
      <c r="Y21" s="57"/>
      <c r="Z21" s="58"/>
      <c r="AA21" s="54"/>
    </row>
    <row r="22" ht="21.0" customHeight="1">
      <c r="A22" s="59">
        <f t="shared" si="3"/>
        <v>9</v>
      </c>
      <c r="B22" s="60" t="s">
        <v>22</v>
      </c>
      <c r="C22" s="61">
        <v>13.0</v>
      </c>
      <c r="D22" s="63" t="s">
        <v>35</v>
      </c>
      <c r="E22" s="63"/>
      <c r="F22" s="63"/>
      <c r="G22" s="64" t="s">
        <v>13</v>
      </c>
      <c r="H22" s="64">
        <v>1.0</v>
      </c>
      <c r="I22" s="64"/>
      <c r="J22" s="64">
        <v>250.0</v>
      </c>
      <c r="K22" s="64">
        <f t="shared" si="4"/>
        <v>0</v>
      </c>
      <c r="L22" s="65" t="s">
        <v>20</v>
      </c>
      <c r="M22" s="71" t="s">
        <v>36</v>
      </c>
      <c r="N22" s="72"/>
      <c r="O22" s="54"/>
      <c r="P22" s="54"/>
      <c r="Q22" s="54"/>
      <c r="R22" s="54"/>
      <c r="S22" s="55"/>
      <c r="T22" s="56"/>
      <c r="U22" s="57"/>
      <c r="V22" s="57"/>
      <c r="W22" s="55"/>
      <c r="X22" s="56">
        <v>1.0</v>
      </c>
      <c r="Y22" s="57"/>
      <c r="Z22" s="58"/>
      <c r="AA22" s="54"/>
    </row>
    <row r="23" ht="21.0" customHeight="1">
      <c r="A23" s="59">
        <f t="shared" si="3"/>
        <v>10</v>
      </c>
      <c r="B23" s="60" t="s">
        <v>22</v>
      </c>
      <c r="C23" s="61">
        <v>14.0</v>
      </c>
      <c r="D23" s="62" t="s">
        <v>37</v>
      </c>
      <c r="E23" s="63"/>
      <c r="F23" s="63"/>
      <c r="G23" s="64" t="s">
        <v>14</v>
      </c>
      <c r="H23" s="64">
        <v>1.0</v>
      </c>
      <c r="I23" s="64"/>
      <c r="J23" s="64">
        <v>250.0</v>
      </c>
      <c r="K23" s="64">
        <f t="shared" si="4"/>
        <v>0</v>
      </c>
      <c r="L23" s="65" t="s">
        <v>20</v>
      </c>
      <c r="M23" s="52" t="s">
        <v>21</v>
      </c>
      <c r="N23" s="73"/>
      <c r="O23" s="54"/>
      <c r="P23" s="54"/>
      <c r="Q23" s="54"/>
      <c r="R23" s="54"/>
      <c r="S23" s="55"/>
      <c r="T23" s="56"/>
      <c r="U23" s="57">
        <v>1.0</v>
      </c>
      <c r="V23" s="57"/>
      <c r="W23" s="55"/>
      <c r="X23" s="56"/>
      <c r="Y23" s="57"/>
      <c r="Z23" s="58"/>
      <c r="AA23" s="54"/>
    </row>
    <row r="24" ht="21.0" customHeight="1">
      <c r="A24" s="59">
        <f t="shared" si="3"/>
        <v>11</v>
      </c>
      <c r="B24" s="60" t="s">
        <v>22</v>
      </c>
      <c r="C24" s="61">
        <v>15.0</v>
      </c>
      <c r="D24" s="63" t="s">
        <v>38</v>
      </c>
      <c r="E24" s="63"/>
      <c r="F24" s="63"/>
      <c r="G24" s="64" t="s">
        <v>13</v>
      </c>
      <c r="H24" s="74">
        <v>1.0</v>
      </c>
      <c r="I24" s="74"/>
      <c r="J24" s="74"/>
      <c r="K24" s="74"/>
      <c r="L24" s="65"/>
      <c r="M24" s="75"/>
      <c r="N24" s="66" t="s">
        <v>21</v>
      </c>
      <c r="O24" s="54">
        <v>1.0</v>
      </c>
      <c r="P24" s="54"/>
      <c r="Q24" s="54"/>
      <c r="R24" s="54">
        <v>5.0</v>
      </c>
      <c r="S24" s="55"/>
      <c r="T24" s="56">
        <v>1.0</v>
      </c>
      <c r="U24" s="57"/>
      <c r="V24" s="57"/>
      <c r="W24" s="55"/>
      <c r="X24" s="56"/>
      <c r="Y24" s="57"/>
      <c r="Z24" s="58"/>
      <c r="AA24" s="54"/>
    </row>
    <row r="25" ht="21.0" customHeight="1">
      <c r="A25" s="59">
        <f t="shared" si="3"/>
        <v>12</v>
      </c>
      <c r="B25" s="60" t="s">
        <v>22</v>
      </c>
      <c r="C25" s="61">
        <v>16.0</v>
      </c>
      <c r="D25" s="62" t="s">
        <v>39</v>
      </c>
      <c r="E25" s="63"/>
      <c r="F25" s="63"/>
      <c r="G25" s="64" t="s">
        <v>13</v>
      </c>
      <c r="H25" s="74">
        <v>1.0</v>
      </c>
      <c r="I25" s="74"/>
      <c r="J25" s="74">
        <v>250.0</v>
      </c>
      <c r="K25" s="74">
        <f>$I$8-J25</f>
        <v>0</v>
      </c>
      <c r="L25" s="65" t="s">
        <v>20</v>
      </c>
      <c r="M25" s="52"/>
      <c r="N25" s="73"/>
      <c r="O25" s="54"/>
      <c r="P25" s="54"/>
      <c r="Q25" s="54"/>
      <c r="R25" s="54"/>
      <c r="S25" s="55"/>
      <c r="T25" s="56">
        <v>1.0</v>
      </c>
      <c r="U25" s="57"/>
      <c r="V25" s="57"/>
      <c r="W25" s="55"/>
      <c r="X25" s="56"/>
      <c r="Y25" s="57"/>
      <c r="Z25" s="58"/>
      <c r="AA25" s="54"/>
    </row>
    <row r="26" ht="21.0" customHeight="1">
      <c r="A26" s="59">
        <f t="shared" si="3"/>
        <v>13</v>
      </c>
      <c r="B26" s="60" t="s">
        <v>22</v>
      </c>
      <c r="C26" s="61">
        <v>17.0</v>
      </c>
      <c r="D26" s="62" t="s">
        <v>40</v>
      </c>
      <c r="E26" s="63"/>
      <c r="F26" s="63"/>
      <c r="G26" s="64" t="s">
        <v>12</v>
      </c>
      <c r="H26" s="74">
        <v>1.0</v>
      </c>
      <c r="I26" s="74"/>
      <c r="J26" s="74">
        <v>0.0</v>
      </c>
      <c r="K26" s="74">
        <v>0.0</v>
      </c>
      <c r="L26" s="65" t="s">
        <v>20</v>
      </c>
      <c r="M26" s="52" t="s">
        <v>21</v>
      </c>
      <c r="N26" s="73"/>
      <c r="O26" s="54"/>
      <c r="P26" s="54"/>
      <c r="Q26" s="54"/>
      <c r="R26" s="54"/>
      <c r="S26" s="55">
        <v>1.0</v>
      </c>
      <c r="T26" s="56"/>
      <c r="U26" s="57"/>
      <c r="V26" s="57"/>
      <c r="W26" s="55"/>
      <c r="X26" s="56"/>
      <c r="Y26" s="57"/>
      <c r="Z26" s="58"/>
      <c r="AA26" s="54"/>
    </row>
    <row r="27" ht="21.0" customHeight="1">
      <c r="A27" s="59">
        <f t="shared" si="3"/>
        <v>14</v>
      </c>
      <c r="B27" s="60" t="s">
        <v>22</v>
      </c>
      <c r="C27" s="61">
        <v>18.0</v>
      </c>
      <c r="D27" s="62" t="s">
        <v>41</v>
      </c>
      <c r="E27" s="63"/>
      <c r="F27" s="63"/>
      <c r="G27" s="64" t="s">
        <v>15</v>
      </c>
      <c r="H27" s="74">
        <v>1.0</v>
      </c>
      <c r="I27" s="74"/>
      <c r="J27" s="74">
        <v>250.0</v>
      </c>
      <c r="K27" s="74">
        <f t="shared" ref="K27:K37" si="5">$I$8-J27</f>
        <v>0</v>
      </c>
      <c r="L27" s="65" t="s">
        <v>20</v>
      </c>
      <c r="M27" s="52" t="s">
        <v>21</v>
      </c>
      <c r="N27" s="73"/>
      <c r="O27" s="54"/>
      <c r="P27" s="54"/>
      <c r="Q27" s="54"/>
      <c r="R27" s="54"/>
      <c r="S27" s="55"/>
      <c r="T27" s="56"/>
      <c r="U27" s="57"/>
      <c r="V27" s="57">
        <v>1.0</v>
      </c>
      <c r="W27" s="55"/>
      <c r="X27" s="56"/>
      <c r="Y27" s="57"/>
      <c r="Z27" s="58"/>
      <c r="AA27" s="54"/>
    </row>
    <row r="28" ht="21.0" customHeight="1">
      <c r="A28" s="59">
        <f t="shared" si="3"/>
        <v>15</v>
      </c>
      <c r="B28" s="60" t="s">
        <v>22</v>
      </c>
      <c r="C28" s="61">
        <v>19.0</v>
      </c>
      <c r="D28" s="62" t="s">
        <v>42</v>
      </c>
      <c r="E28" s="63"/>
      <c r="F28" s="63"/>
      <c r="G28" s="64" t="s">
        <v>15</v>
      </c>
      <c r="H28" s="64">
        <v>1.0</v>
      </c>
      <c r="I28" s="71"/>
      <c r="J28" s="64">
        <v>250.0</v>
      </c>
      <c r="K28" s="74">
        <f t="shared" si="5"/>
        <v>0</v>
      </c>
      <c r="L28" s="65" t="s">
        <v>20</v>
      </c>
      <c r="M28" s="52" t="s">
        <v>21</v>
      </c>
      <c r="N28" s="73"/>
      <c r="O28" s="54"/>
      <c r="P28" s="54"/>
      <c r="Q28" s="54"/>
      <c r="R28" s="54"/>
      <c r="S28" s="55"/>
      <c r="T28" s="56"/>
      <c r="U28" s="57"/>
      <c r="V28" s="57"/>
      <c r="W28" s="55"/>
      <c r="X28" s="56"/>
      <c r="Y28" s="57"/>
      <c r="Z28" s="58">
        <v>1.0</v>
      </c>
      <c r="AA28" s="54"/>
    </row>
    <row r="29" ht="21.0" customHeight="1">
      <c r="A29" s="59">
        <f t="shared" si="3"/>
        <v>16</v>
      </c>
      <c r="B29" s="60" t="s">
        <v>22</v>
      </c>
      <c r="C29" s="61">
        <v>20.0</v>
      </c>
      <c r="D29" s="62" t="s">
        <v>43</v>
      </c>
      <c r="E29" s="64" t="s">
        <v>44</v>
      </c>
      <c r="F29" s="63"/>
      <c r="G29" s="64" t="s">
        <v>13</v>
      </c>
      <c r="H29" s="64">
        <v>1.0</v>
      </c>
      <c r="I29" s="64"/>
      <c r="J29" s="64">
        <v>250.0</v>
      </c>
      <c r="K29" s="64">
        <f t="shared" si="5"/>
        <v>0</v>
      </c>
      <c r="L29" s="65" t="s">
        <v>20</v>
      </c>
      <c r="M29" s="52" t="s">
        <v>21</v>
      </c>
      <c r="N29" s="73"/>
      <c r="O29" s="54"/>
      <c r="P29" s="54"/>
      <c r="Q29" s="54"/>
      <c r="R29" s="54"/>
      <c r="S29" s="55"/>
      <c r="T29" s="56">
        <v>1.0</v>
      </c>
      <c r="U29" s="57"/>
      <c r="V29" s="57"/>
      <c r="W29" s="55"/>
      <c r="X29" s="56"/>
      <c r="Y29" s="57"/>
      <c r="Z29" s="58"/>
      <c r="AA29" s="54"/>
    </row>
    <row r="30" ht="21.0" customHeight="1">
      <c r="A30" s="59">
        <f t="shared" si="3"/>
        <v>17</v>
      </c>
      <c r="B30" s="60" t="s">
        <v>22</v>
      </c>
      <c r="C30" s="61">
        <v>21.0</v>
      </c>
      <c r="D30" s="63" t="s">
        <v>45</v>
      </c>
      <c r="E30" s="64" t="s">
        <v>44</v>
      </c>
      <c r="F30" s="63"/>
      <c r="G30" s="64" t="s">
        <v>15</v>
      </c>
      <c r="H30" s="64">
        <v>1.0</v>
      </c>
      <c r="I30" s="64"/>
      <c r="J30" s="64">
        <v>250.0</v>
      </c>
      <c r="K30" s="64">
        <f t="shared" si="5"/>
        <v>0</v>
      </c>
      <c r="L30" s="65" t="s">
        <v>20</v>
      </c>
      <c r="M30" s="52" t="s">
        <v>21</v>
      </c>
      <c r="N30" s="73"/>
      <c r="O30" s="54"/>
      <c r="P30" s="54"/>
      <c r="Q30" s="54"/>
      <c r="R30" s="54"/>
      <c r="S30" s="55"/>
      <c r="T30" s="56"/>
      <c r="U30" s="57"/>
      <c r="V30" s="57">
        <v>1.0</v>
      </c>
      <c r="W30" s="55"/>
      <c r="X30" s="56"/>
      <c r="Y30" s="57"/>
      <c r="Z30" s="58"/>
      <c r="AA30" s="54"/>
    </row>
    <row r="31" ht="21.0" customHeight="1">
      <c r="A31" s="59">
        <f t="shared" si="3"/>
        <v>18</v>
      </c>
      <c r="B31" s="60" t="s">
        <v>22</v>
      </c>
      <c r="C31" s="61">
        <v>22.0</v>
      </c>
      <c r="D31" s="62" t="s">
        <v>46</v>
      </c>
      <c r="E31" s="63"/>
      <c r="F31" s="63"/>
      <c r="G31" s="64" t="s">
        <v>14</v>
      </c>
      <c r="H31" s="74">
        <v>1.0</v>
      </c>
      <c r="I31" s="74"/>
      <c r="J31" s="74">
        <v>250.0</v>
      </c>
      <c r="K31" s="74">
        <f t="shared" si="5"/>
        <v>0</v>
      </c>
      <c r="L31" s="65" t="s">
        <v>20</v>
      </c>
      <c r="M31" s="52" t="s">
        <v>21</v>
      </c>
      <c r="N31" s="66"/>
      <c r="O31" s="54"/>
      <c r="P31" s="54"/>
      <c r="Q31" s="54"/>
      <c r="R31" s="54"/>
      <c r="S31" s="55"/>
      <c r="T31" s="56"/>
      <c r="U31" s="57">
        <v>1.0</v>
      </c>
      <c r="V31" s="57"/>
      <c r="W31" s="55"/>
      <c r="X31" s="56"/>
      <c r="Y31" s="57"/>
      <c r="Z31" s="58"/>
      <c r="AA31" s="54"/>
    </row>
    <row r="32" ht="21.0" customHeight="1">
      <c r="A32" s="59">
        <f t="shared" si="3"/>
        <v>19</v>
      </c>
      <c r="B32" s="60" t="s">
        <v>22</v>
      </c>
      <c r="C32" s="61">
        <v>23.0</v>
      </c>
      <c r="D32" s="62" t="s">
        <v>47</v>
      </c>
      <c r="E32" s="63"/>
      <c r="F32" s="63"/>
      <c r="G32" s="64" t="s">
        <v>15</v>
      </c>
      <c r="H32" s="64">
        <v>1.0</v>
      </c>
      <c r="I32" s="64"/>
      <c r="J32" s="64">
        <v>250.0</v>
      </c>
      <c r="K32" s="64">
        <f t="shared" si="5"/>
        <v>0</v>
      </c>
      <c r="L32" s="65" t="s">
        <v>20</v>
      </c>
      <c r="M32" s="52" t="s">
        <v>21</v>
      </c>
      <c r="N32" s="73"/>
      <c r="O32" s="54"/>
      <c r="P32" s="54"/>
      <c r="Q32" s="54"/>
      <c r="R32" s="54"/>
      <c r="S32" s="55"/>
      <c r="T32" s="56"/>
      <c r="U32" s="57"/>
      <c r="V32" s="57">
        <v>1.0</v>
      </c>
      <c r="W32" s="55"/>
      <c r="X32" s="56"/>
      <c r="Y32" s="57"/>
      <c r="Z32" s="58"/>
      <c r="AA32" s="54"/>
    </row>
    <row r="33" ht="21.0" customHeight="1">
      <c r="A33" s="59">
        <f t="shared" si="3"/>
        <v>20</v>
      </c>
      <c r="B33" s="60" t="s">
        <v>22</v>
      </c>
      <c r="C33" s="61">
        <v>24.0</v>
      </c>
      <c r="D33" s="62" t="s">
        <v>48</v>
      </c>
      <c r="E33" s="64" t="s">
        <v>44</v>
      </c>
      <c r="F33" s="63"/>
      <c r="G33" s="64" t="s">
        <v>13</v>
      </c>
      <c r="H33" s="64">
        <v>1.0</v>
      </c>
      <c r="I33" s="64"/>
      <c r="J33" s="64">
        <v>0.0</v>
      </c>
      <c r="K33" s="64">
        <f t="shared" si="5"/>
        <v>250</v>
      </c>
      <c r="L33" s="65" t="s">
        <v>20</v>
      </c>
      <c r="M33" s="65"/>
      <c r="N33" s="66" t="s">
        <v>21</v>
      </c>
      <c r="O33" s="54">
        <v>1.0</v>
      </c>
      <c r="P33" s="54"/>
      <c r="Q33" s="54"/>
      <c r="R33" s="54">
        <v>6.0</v>
      </c>
      <c r="S33" s="55"/>
      <c r="T33" s="56">
        <v>1.0</v>
      </c>
      <c r="U33" s="57"/>
      <c r="V33" s="57"/>
      <c r="W33" s="55"/>
      <c r="X33" s="56"/>
      <c r="Y33" s="57"/>
      <c r="Z33" s="58"/>
      <c r="AA33" s="54"/>
    </row>
    <row r="34" ht="21.0" customHeight="1">
      <c r="A34" s="59">
        <f t="shared" si="3"/>
        <v>21</v>
      </c>
      <c r="B34" s="60" t="s">
        <v>22</v>
      </c>
      <c r="C34" s="61">
        <v>25.0</v>
      </c>
      <c r="D34" s="63" t="s">
        <v>49</v>
      </c>
      <c r="E34" s="64" t="s">
        <v>44</v>
      </c>
      <c r="F34" s="63"/>
      <c r="G34" s="64" t="s">
        <v>12</v>
      </c>
      <c r="H34" s="64">
        <v>1.0</v>
      </c>
      <c r="I34" s="64"/>
      <c r="J34" s="64">
        <v>0.0</v>
      </c>
      <c r="K34" s="64">
        <f t="shared" si="5"/>
        <v>250</v>
      </c>
      <c r="L34" s="65" t="s">
        <v>20</v>
      </c>
      <c r="M34" s="71" t="s">
        <v>36</v>
      </c>
      <c r="N34" s="72"/>
      <c r="O34" s="54"/>
      <c r="P34" s="54"/>
      <c r="Q34" s="54"/>
      <c r="R34" s="54"/>
      <c r="S34" s="55"/>
      <c r="T34" s="56"/>
      <c r="U34" s="57"/>
      <c r="V34" s="57"/>
      <c r="W34" s="55">
        <v>1.0</v>
      </c>
      <c r="X34" s="56"/>
      <c r="Y34" s="57"/>
      <c r="Z34" s="58"/>
      <c r="AA34" s="54"/>
    </row>
    <row r="35" ht="21.0" customHeight="1">
      <c r="A35" s="59">
        <f t="shared" si="3"/>
        <v>22</v>
      </c>
      <c r="B35" s="60" t="s">
        <v>22</v>
      </c>
      <c r="C35" s="61">
        <v>26.0</v>
      </c>
      <c r="D35" s="62" t="s">
        <v>50</v>
      </c>
      <c r="E35" s="64" t="s">
        <v>44</v>
      </c>
      <c r="F35" s="63"/>
      <c r="G35" s="64" t="s">
        <v>13</v>
      </c>
      <c r="H35" s="64">
        <v>1.0</v>
      </c>
      <c r="I35" s="64"/>
      <c r="J35" s="64">
        <v>250.0</v>
      </c>
      <c r="K35" s="64">
        <f t="shared" si="5"/>
        <v>0</v>
      </c>
      <c r="L35" s="65" t="s">
        <v>20</v>
      </c>
      <c r="M35" s="65"/>
      <c r="N35" s="66" t="s">
        <v>21</v>
      </c>
      <c r="O35" s="54">
        <v>1.0</v>
      </c>
      <c r="P35" s="54"/>
      <c r="Q35" s="54"/>
      <c r="R35" s="54">
        <v>7.0</v>
      </c>
      <c r="S35" s="55"/>
      <c r="T35" s="56">
        <v>1.0</v>
      </c>
      <c r="U35" s="57"/>
      <c r="V35" s="57"/>
      <c r="W35" s="55"/>
      <c r="X35" s="56"/>
      <c r="Y35" s="57"/>
      <c r="Z35" s="58"/>
      <c r="AA35" s="54"/>
    </row>
    <row r="36" ht="21.0" customHeight="1">
      <c r="A36" s="59">
        <f t="shared" si="3"/>
        <v>23</v>
      </c>
      <c r="B36" s="60" t="s">
        <v>22</v>
      </c>
      <c r="C36" s="61">
        <v>27.0</v>
      </c>
      <c r="D36" s="62" t="s">
        <v>51</v>
      </c>
      <c r="E36" s="64" t="s">
        <v>44</v>
      </c>
      <c r="F36" s="63"/>
      <c r="G36" s="64" t="s">
        <v>12</v>
      </c>
      <c r="H36" s="64">
        <v>1.0</v>
      </c>
      <c r="I36" s="64"/>
      <c r="J36" s="64">
        <v>250.0</v>
      </c>
      <c r="K36" s="64">
        <f t="shared" si="5"/>
        <v>0</v>
      </c>
      <c r="L36" s="65" t="s">
        <v>20</v>
      </c>
      <c r="M36" s="52" t="s">
        <v>21</v>
      </c>
      <c r="N36" s="73"/>
      <c r="O36" s="54"/>
      <c r="P36" s="54"/>
      <c r="Q36" s="54"/>
      <c r="R36" s="54"/>
      <c r="S36" s="55"/>
      <c r="T36" s="56"/>
      <c r="U36" s="57"/>
      <c r="V36" s="57"/>
      <c r="W36" s="55">
        <v>1.0</v>
      </c>
      <c r="X36" s="56"/>
      <c r="Y36" s="57"/>
      <c r="Z36" s="58"/>
      <c r="AA36" s="54"/>
    </row>
    <row r="37" ht="21.0" customHeight="1">
      <c r="A37" s="59">
        <f t="shared" si="3"/>
        <v>24</v>
      </c>
      <c r="B37" s="60" t="s">
        <v>22</v>
      </c>
      <c r="C37" s="61">
        <v>28.0</v>
      </c>
      <c r="D37" s="63" t="s">
        <v>52</v>
      </c>
      <c r="E37" s="64" t="s">
        <v>44</v>
      </c>
      <c r="F37" s="63"/>
      <c r="G37" s="64" t="s">
        <v>13</v>
      </c>
      <c r="H37" s="64">
        <v>1.0</v>
      </c>
      <c r="I37" s="64"/>
      <c r="J37" s="64">
        <v>0.0</v>
      </c>
      <c r="K37" s="64">
        <f t="shared" si="5"/>
        <v>250</v>
      </c>
      <c r="L37" s="65" t="s">
        <v>20</v>
      </c>
      <c r="M37" s="65"/>
      <c r="N37" s="66" t="s">
        <v>21</v>
      </c>
      <c r="O37" s="54">
        <v>1.0</v>
      </c>
      <c r="P37" s="54"/>
      <c r="Q37" s="54"/>
      <c r="R37" s="54">
        <v>8.0</v>
      </c>
      <c r="S37" s="55"/>
      <c r="T37" s="56">
        <v>1.0</v>
      </c>
      <c r="U37" s="57"/>
      <c r="V37" s="57"/>
      <c r="W37" s="55"/>
      <c r="X37" s="56"/>
      <c r="Y37" s="57"/>
      <c r="Z37" s="58"/>
      <c r="AA37" s="54"/>
    </row>
    <row r="38" ht="21.0" customHeight="1">
      <c r="A38" s="59">
        <f t="shared" si="3"/>
        <v>25</v>
      </c>
      <c r="B38" s="60" t="s">
        <v>22</v>
      </c>
      <c r="C38" s="61">
        <v>29.0</v>
      </c>
      <c r="D38" s="63" t="s">
        <v>53</v>
      </c>
      <c r="E38" s="64" t="s">
        <v>44</v>
      </c>
      <c r="F38" s="63"/>
      <c r="G38" s="64" t="s">
        <v>13</v>
      </c>
      <c r="H38" s="64">
        <v>1.0</v>
      </c>
      <c r="I38" s="64"/>
      <c r="J38" s="64"/>
      <c r="K38" s="64"/>
      <c r="L38" s="65"/>
      <c r="M38" s="71" t="s">
        <v>36</v>
      </c>
      <c r="N38" s="72"/>
      <c r="O38" s="54"/>
      <c r="P38" s="54"/>
      <c r="Q38" s="54"/>
      <c r="R38" s="54"/>
      <c r="S38" s="55"/>
      <c r="T38" s="56"/>
      <c r="U38" s="57"/>
      <c r="V38" s="57"/>
      <c r="W38" s="55"/>
      <c r="X38" s="56">
        <v>1.0</v>
      </c>
      <c r="Y38" s="57"/>
      <c r="Z38" s="58"/>
      <c r="AA38" s="54"/>
    </row>
    <row r="39" ht="21.0" customHeight="1">
      <c r="A39" s="59">
        <f t="shared" si="3"/>
        <v>26</v>
      </c>
      <c r="B39" s="60" t="s">
        <v>22</v>
      </c>
      <c r="C39" s="61">
        <v>30.0</v>
      </c>
      <c r="D39" s="62" t="s">
        <v>54</v>
      </c>
      <c r="E39" s="64" t="s">
        <v>44</v>
      </c>
      <c r="F39" s="63"/>
      <c r="G39" s="64" t="s">
        <v>14</v>
      </c>
      <c r="H39" s="64">
        <v>1.0</v>
      </c>
      <c r="I39" s="64"/>
      <c r="J39" s="64"/>
      <c r="K39" s="64">
        <f t="shared" ref="K39:K41" si="6">$I$8-J39</f>
        <v>250</v>
      </c>
      <c r="L39" s="71"/>
      <c r="M39" s="71"/>
      <c r="N39" s="66" t="s">
        <v>21</v>
      </c>
      <c r="O39" s="54">
        <v>1.0</v>
      </c>
      <c r="P39" s="54"/>
      <c r="Q39" s="54"/>
      <c r="R39" s="54">
        <v>9.0</v>
      </c>
      <c r="S39" s="55"/>
      <c r="T39" s="56"/>
      <c r="U39" s="57">
        <v>1.0</v>
      </c>
      <c r="V39" s="57"/>
      <c r="W39" s="55"/>
      <c r="X39" s="56"/>
      <c r="Y39" s="57"/>
      <c r="Z39" s="58"/>
      <c r="AA39" s="54"/>
    </row>
    <row r="40" ht="21.0" customHeight="1">
      <c r="A40" s="59">
        <f t="shared" si="3"/>
        <v>27</v>
      </c>
      <c r="B40" s="60" t="s">
        <v>22</v>
      </c>
      <c r="C40" s="61">
        <v>31.0</v>
      </c>
      <c r="D40" s="63" t="s">
        <v>55</v>
      </c>
      <c r="E40" s="64" t="s">
        <v>44</v>
      </c>
      <c r="F40" s="63"/>
      <c r="G40" s="64" t="s">
        <v>13</v>
      </c>
      <c r="H40" s="64">
        <v>1.0</v>
      </c>
      <c r="I40" s="64"/>
      <c r="J40" s="64"/>
      <c r="K40" s="64">
        <f t="shared" si="6"/>
        <v>250</v>
      </c>
      <c r="L40" s="71"/>
      <c r="M40" s="71" t="s">
        <v>36</v>
      </c>
      <c r="N40" s="72"/>
      <c r="O40" s="54"/>
      <c r="P40" s="54"/>
      <c r="Q40" s="54"/>
      <c r="R40" s="54"/>
      <c r="S40" s="55"/>
      <c r="T40" s="56"/>
      <c r="U40" s="57"/>
      <c r="V40" s="57"/>
      <c r="W40" s="55"/>
      <c r="X40" s="56">
        <v>1.0</v>
      </c>
      <c r="Y40" s="57"/>
      <c r="Z40" s="58"/>
      <c r="AA40" s="54"/>
    </row>
    <row r="41" ht="21.0" customHeight="1">
      <c r="A41" s="59">
        <f t="shared" si="3"/>
        <v>28</v>
      </c>
      <c r="B41" s="60" t="s">
        <v>22</v>
      </c>
      <c r="C41" s="61">
        <v>32.0</v>
      </c>
      <c r="D41" s="62" t="s">
        <v>56</v>
      </c>
      <c r="E41" s="64" t="s">
        <v>44</v>
      </c>
      <c r="F41" s="63"/>
      <c r="G41" s="64" t="s">
        <v>13</v>
      </c>
      <c r="H41" s="64">
        <v>1.0</v>
      </c>
      <c r="I41" s="64"/>
      <c r="J41" s="64"/>
      <c r="K41" s="64">
        <f t="shared" si="6"/>
        <v>250</v>
      </c>
      <c r="L41" s="71"/>
      <c r="M41" s="71"/>
      <c r="N41" s="66" t="s">
        <v>21</v>
      </c>
      <c r="O41" s="54">
        <v>1.0</v>
      </c>
      <c r="P41" s="54"/>
      <c r="Q41" s="54"/>
      <c r="R41" s="54">
        <v>10.0</v>
      </c>
      <c r="S41" s="55"/>
      <c r="T41" s="56"/>
      <c r="U41" s="57"/>
      <c r="V41" s="57"/>
      <c r="W41" s="55"/>
      <c r="X41" s="56">
        <v>1.0</v>
      </c>
      <c r="Y41" s="57"/>
      <c r="Z41" s="58"/>
      <c r="AA41" s="54"/>
    </row>
    <row r="42" ht="21.0" customHeight="1">
      <c r="A42" s="59"/>
      <c r="B42" s="60"/>
      <c r="C42" s="61">
        <v>33.0</v>
      </c>
      <c r="D42" s="62" t="s">
        <v>57</v>
      </c>
      <c r="E42" s="63"/>
      <c r="F42" s="63"/>
      <c r="G42" s="64" t="s">
        <v>13</v>
      </c>
      <c r="H42" s="74">
        <v>1.0</v>
      </c>
      <c r="I42" s="74"/>
      <c r="J42" s="74"/>
      <c r="K42" s="74"/>
      <c r="L42" s="71"/>
      <c r="M42" s="71"/>
      <c r="N42" s="66" t="s">
        <v>21</v>
      </c>
      <c r="O42" s="54">
        <v>1.0</v>
      </c>
      <c r="P42" s="54"/>
      <c r="Q42" s="54"/>
      <c r="R42" s="54"/>
      <c r="S42" s="55"/>
      <c r="T42" s="56"/>
      <c r="U42" s="57"/>
      <c r="V42" s="57"/>
      <c r="W42" s="55"/>
      <c r="X42" s="56">
        <v>1.0</v>
      </c>
      <c r="Y42" s="57"/>
      <c r="Z42" s="58"/>
      <c r="AA42" s="54"/>
    </row>
    <row r="43" ht="21.0" customHeight="1">
      <c r="A43" s="59"/>
      <c r="B43" s="60"/>
      <c r="C43" s="61">
        <v>34.0</v>
      </c>
      <c r="D43" s="62" t="s">
        <v>58</v>
      </c>
      <c r="E43" s="63"/>
      <c r="F43" s="63"/>
      <c r="G43" s="64" t="s">
        <v>12</v>
      </c>
      <c r="H43" s="74">
        <v>1.0</v>
      </c>
      <c r="I43" s="74"/>
      <c r="J43" s="74"/>
      <c r="K43" s="74"/>
      <c r="L43" s="71"/>
      <c r="M43" s="71"/>
      <c r="N43" s="66" t="s">
        <v>21</v>
      </c>
      <c r="O43" s="54">
        <v>1.0</v>
      </c>
      <c r="P43" s="54"/>
      <c r="Q43" s="54"/>
      <c r="R43" s="54"/>
      <c r="S43" s="55"/>
      <c r="T43" s="56"/>
      <c r="U43" s="57"/>
      <c r="V43" s="57"/>
      <c r="W43" s="55">
        <v>1.0</v>
      </c>
      <c r="X43" s="56"/>
      <c r="Y43" s="57"/>
      <c r="Z43" s="58"/>
      <c r="AA43" s="54"/>
    </row>
    <row r="44" ht="21.0" customHeight="1">
      <c r="A44" s="59">
        <f>A41+1</f>
        <v>29</v>
      </c>
      <c r="B44" s="60" t="s">
        <v>22</v>
      </c>
      <c r="C44" s="61">
        <v>35.0</v>
      </c>
      <c r="D44" s="63" t="s">
        <v>59</v>
      </c>
      <c r="E44" s="63"/>
      <c r="F44" s="63"/>
      <c r="G44" s="64" t="s">
        <v>13</v>
      </c>
      <c r="H44" s="74">
        <v>1.0</v>
      </c>
      <c r="I44" s="74"/>
      <c r="J44" s="74"/>
      <c r="K44" s="74">
        <f t="shared" ref="K44:K50" si="7">$I$8-J44</f>
        <v>250</v>
      </c>
      <c r="L44" s="76"/>
      <c r="M44" s="76"/>
      <c r="N44" s="66" t="s">
        <v>21</v>
      </c>
      <c r="O44" s="54">
        <v>1.0</v>
      </c>
      <c r="P44" s="54"/>
      <c r="Q44" s="54"/>
      <c r="R44" s="54">
        <v>11.0</v>
      </c>
      <c r="S44" s="55"/>
      <c r="T44" s="56">
        <v>1.0</v>
      </c>
      <c r="U44" s="57"/>
      <c r="V44" s="57"/>
      <c r="W44" s="55"/>
      <c r="X44" s="56"/>
      <c r="Y44" s="57"/>
      <c r="Z44" s="58"/>
      <c r="AA44" s="54"/>
    </row>
    <row r="45" ht="21.0" customHeight="1">
      <c r="A45" s="59">
        <f t="shared" ref="A45:A55" si="8">A44+1</f>
        <v>30</v>
      </c>
      <c r="B45" s="60" t="s">
        <v>22</v>
      </c>
      <c r="C45" s="61">
        <v>36.0</v>
      </c>
      <c r="D45" s="63" t="s">
        <v>60</v>
      </c>
      <c r="E45" s="63"/>
      <c r="F45" s="63"/>
      <c r="G45" s="64" t="s">
        <v>13</v>
      </c>
      <c r="H45" s="74">
        <v>1.0</v>
      </c>
      <c r="I45" s="74"/>
      <c r="J45" s="74"/>
      <c r="K45" s="74">
        <f t="shared" si="7"/>
        <v>250</v>
      </c>
      <c r="L45" s="71"/>
      <c r="M45" s="52" t="s">
        <v>21</v>
      </c>
      <c r="N45" s="66"/>
      <c r="O45" s="54"/>
      <c r="P45" s="54"/>
      <c r="Q45" s="54"/>
      <c r="R45" s="54"/>
      <c r="S45" s="55"/>
      <c r="T45" s="56"/>
      <c r="U45" s="57"/>
      <c r="V45" s="57"/>
      <c r="W45" s="55"/>
      <c r="X45" s="56">
        <v>1.0</v>
      </c>
      <c r="Y45" s="57"/>
      <c r="Z45" s="58"/>
      <c r="AA45" s="54"/>
    </row>
    <row r="46" ht="21.0" customHeight="1">
      <c r="A46" s="59">
        <f t="shared" si="8"/>
        <v>31</v>
      </c>
      <c r="B46" s="60" t="s">
        <v>22</v>
      </c>
      <c r="C46" s="61">
        <v>37.0</v>
      </c>
      <c r="D46" s="62" t="s">
        <v>61</v>
      </c>
      <c r="E46" s="63"/>
      <c r="F46" s="63"/>
      <c r="G46" s="64" t="s">
        <v>62</v>
      </c>
      <c r="H46" s="64">
        <v>1.0</v>
      </c>
      <c r="I46" s="64"/>
      <c r="J46" s="64"/>
      <c r="K46" s="64">
        <f t="shared" si="7"/>
        <v>250</v>
      </c>
      <c r="L46" s="71"/>
      <c r="M46" s="52" t="s">
        <v>21</v>
      </c>
      <c r="N46" s="73"/>
      <c r="O46" s="54"/>
      <c r="P46" s="54"/>
      <c r="Q46" s="54"/>
      <c r="R46" s="54"/>
      <c r="S46" s="55">
        <v>1.0</v>
      </c>
      <c r="T46" s="56"/>
      <c r="U46" s="57"/>
      <c r="V46" s="57"/>
      <c r="W46" s="55"/>
      <c r="X46" s="56"/>
      <c r="Y46" s="57"/>
      <c r="Z46" s="58"/>
      <c r="AA46" s="54"/>
    </row>
    <row r="47" ht="21.0" customHeight="1">
      <c r="A47" s="59">
        <f t="shared" si="8"/>
        <v>32</v>
      </c>
      <c r="B47" s="60" t="s">
        <v>22</v>
      </c>
      <c r="C47" s="61">
        <v>38.0</v>
      </c>
      <c r="D47" s="63" t="s">
        <v>63</v>
      </c>
      <c r="E47" s="63"/>
      <c r="F47" s="63"/>
      <c r="G47" s="64" t="s">
        <v>13</v>
      </c>
      <c r="H47" s="64">
        <v>1.0</v>
      </c>
      <c r="I47" s="64"/>
      <c r="J47" s="64"/>
      <c r="K47" s="64">
        <f t="shared" si="7"/>
        <v>250</v>
      </c>
      <c r="L47" s="71"/>
      <c r="M47" s="71" t="s">
        <v>28</v>
      </c>
      <c r="N47" s="72"/>
      <c r="O47" s="54"/>
      <c r="P47" s="54"/>
      <c r="Q47" s="54"/>
      <c r="R47" s="54"/>
      <c r="S47" s="55"/>
      <c r="T47" s="56">
        <v>1.0</v>
      </c>
      <c r="U47" s="57"/>
      <c r="V47" s="57"/>
      <c r="W47" s="55"/>
      <c r="X47" s="56"/>
      <c r="Y47" s="57"/>
      <c r="Z47" s="58"/>
      <c r="AA47" s="54"/>
    </row>
    <row r="48" ht="21.0" customHeight="1">
      <c r="A48" s="59">
        <f t="shared" si="8"/>
        <v>33</v>
      </c>
      <c r="B48" s="60" t="s">
        <v>22</v>
      </c>
      <c r="C48" s="61">
        <v>39.0</v>
      </c>
      <c r="D48" s="62" t="s">
        <v>64</v>
      </c>
      <c r="E48" s="63"/>
      <c r="F48" s="63"/>
      <c r="G48" s="64" t="s">
        <v>13</v>
      </c>
      <c r="H48" s="64">
        <v>1.0</v>
      </c>
      <c r="I48" s="64"/>
      <c r="J48" s="64"/>
      <c r="K48" s="64">
        <f t="shared" si="7"/>
        <v>250</v>
      </c>
      <c r="L48" s="71"/>
      <c r="M48" s="77"/>
      <c r="N48" s="66" t="s">
        <v>21</v>
      </c>
      <c r="O48" s="54">
        <v>1.0</v>
      </c>
      <c r="P48" s="54"/>
      <c r="Q48" s="54"/>
      <c r="R48" s="54">
        <v>12.0</v>
      </c>
      <c r="S48" s="55"/>
      <c r="T48" s="56">
        <v>1.0</v>
      </c>
      <c r="U48" s="57"/>
      <c r="V48" s="57"/>
      <c r="W48" s="55"/>
      <c r="X48" s="56"/>
      <c r="Y48" s="57"/>
      <c r="Z48" s="58"/>
      <c r="AA48" s="54"/>
    </row>
    <row r="49" ht="21.0" customHeight="1">
      <c r="A49" s="59">
        <f t="shared" si="8"/>
        <v>34</v>
      </c>
      <c r="B49" s="60" t="s">
        <v>22</v>
      </c>
      <c r="C49" s="61">
        <v>40.0</v>
      </c>
      <c r="D49" s="62" t="s">
        <v>65</v>
      </c>
      <c r="E49" s="63"/>
      <c r="F49" s="63"/>
      <c r="G49" s="64" t="s">
        <v>14</v>
      </c>
      <c r="H49" s="64">
        <v>1.0</v>
      </c>
      <c r="I49" s="64"/>
      <c r="J49" s="64"/>
      <c r="K49" s="64">
        <f t="shared" si="7"/>
        <v>250</v>
      </c>
      <c r="L49" s="71"/>
      <c r="M49" s="52" t="s">
        <v>21</v>
      </c>
      <c r="N49" s="73"/>
      <c r="O49" s="54"/>
      <c r="P49" s="54"/>
      <c r="Q49" s="54"/>
      <c r="R49" s="54"/>
      <c r="S49" s="55"/>
      <c r="T49" s="56"/>
      <c r="U49" s="57">
        <v>1.0</v>
      </c>
      <c r="V49" s="57"/>
      <c r="W49" s="55"/>
      <c r="X49" s="56"/>
      <c r="Y49" s="57"/>
      <c r="Z49" s="58"/>
      <c r="AA49" s="54"/>
    </row>
    <row r="50" ht="21.0" customHeight="1">
      <c r="A50" s="59">
        <f t="shared" si="8"/>
        <v>35</v>
      </c>
      <c r="B50" s="60" t="s">
        <v>22</v>
      </c>
      <c r="C50" s="61">
        <v>41.0</v>
      </c>
      <c r="D50" s="62" t="s">
        <v>66</v>
      </c>
      <c r="E50" s="63"/>
      <c r="F50" s="63"/>
      <c r="G50" s="64" t="s">
        <v>13</v>
      </c>
      <c r="H50" s="64">
        <v>1.0</v>
      </c>
      <c r="I50" s="64"/>
      <c r="J50" s="64"/>
      <c r="K50" s="64">
        <f t="shared" si="7"/>
        <v>250</v>
      </c>
      <c r="L50" s="71"/>
      <c r="M50" s="77"/>
      <c r="N50" s="66" t="s">
        <v>21</v>
      </c>
      <c r="O50" s="54">
        <v>1.0</v>
      </c>
      <c r="P50" s="54"/>
      <c r="Q50" s="54"/>
      <c r="R50" s="54">
        <v>13.0</v>
      </c>
      <c r="S50" s="55"/>
      <c r="T50" s="56">
        <v>1.0</v>
      </c>
      <c r="U50" s="57"/>
      <c r="V50" s="57"/>
      <c r="W50" s="55"/>
      <c r="X50" s="56"/>
      <c r="Y50" s="57"/>
      <c r="Z50" s="58"/>
      <c r="AA50" s="54"/>
    </row>
    <row r="51" ht="21.0" customHeight="1">
      <c r="A51" s="59">
        <f t="shared" si="8"/>
        <v>36</v>
      </c>
      <c r="B51" s="60" t="s">
        <v>22</v>
      </c>
      <c r="C51" s="61">
        <v>42.0</v>
      </c>
      <c r="D51" s="62" t="s">
        <v>67</v>
      </c>
      <c r="E51" s="63"/>
      <c r="F51" s="63"/>
      <c r="G51" s="64" t="s">
        <v>14</v>
      </c>
      <c r="H51" s="64">
        <v>1.0</v>
      </c>
      <c r="I51" s="64"/>
      <c r="J51" s="64"/>
      <c r="K51" s="64"/>
      <c r="L51" s="71"/>
      <c r="M51" s="71" t="s">
        <v>36</v>
      </c>
      <c r="N51" s="72"/>
      <c r="O51" s="54"/>
      <c r="P51" s="54"/>
      <c r="Q51" s="54"/>
      <c r="R51" s="54"/>
      <c r="S51" s="55"/>
      <c r="T51" s="56"/>
      <c r="U51" s="57">
        <v>1.0</v>
      </c>
      <c r="V51" s="57"/>
      <c r="W51" s="55"/>
      <c r="X51" s="56"/>
      <c r="Y51" s="57"/>
      <c r="Z51" s="58"/>
      <c r="AA51" s="54"/>
    </row>
    <row r="52" ht="21.0" customHeight="1">
      <c r="A52" s="59">
        <f t="shared" si="8"/>
        <v>37</v>
      </c>
      <c r="B52" s="60" t="s">
        <v>22</v>
      </c>
      <c r="C52" s="61">
        <v>43.0</v>
      </c>
      <c r="D52" s="62" t="s">
        <v>68</v>
      </c>
      <c r="E52" s="63"/>
      <c r="F52" s="63"/>
      <c r="G52" s="64" t="s">
        <v>13</v>
      </c>
      <c r="H52" s="64">
        <v>1.0</v>
      </c>
      <c r="I52" s="64"/>
      <c r="J52" s="64"/>
      <c r="K52" s="64"/>
      <c r="L52" s="71"/>
      <c r="M52" s="71" t="s">
        <v>28</v>
      </c>
      <c r="N52" s="72"/>
      <c r="O52" s="54"/>
      <c r="P52" s="54"/>
      <c r="Q52" s="54"/>
      <c r="R52" s="54"/>
      <c r="S52" s="55"/>
      <c r="T52" s="56">
        <v>1.0</v>
      </c>
      <c r="U52" s="57"/>
      <c r="V52" s="57"/>
      <c r="W52" s="55"/>
      <c r="X52" s="56"/>
      <c r="Y52" s="57"/>
      <c r="Z52" s="58"/>
      <c r="AA52" s="54"/>
    </row>
    <row r="53" ht="21.0" customHeight="1">
      <c r="A53" s="59">
        <f t="shared" si="8"/>
        <v>38</v>
      </c>
      <c r="B53" s="60" t="s">
        <v>22</v>
      </c>
      <c r="C53" s="61">
        <v>44.0</v>
      </c>
      <c r="D53" s="62" t="s">
        <v>69</v>
      </c>
      <c r="E53" s="63"/>
      <c r="F53" s="63"/>
      <c r="G53" s="64" t="s">
        <v>13</v>
      </c>
      <c r="H53" s="64">
        <v>1.0</v>
      </c>
      <c r="I53" s="64"/>
      <c r="J53" s="64"/>
      <c r="K53" s="64"/>
      <c r="L53" s="71"/>
      <c r="M53" s="71" t="s">
        <v>28</v>
      </c>
      <c r="N53" s="72"/>
      <c r="O53" s="54"/>
      <c r="P53" s="54"/>
      <c r="Q53" s="54"/>
      <c r="R53" s="54"/>
      <c r="S53" s="55"/>
      <c r="T53" s="56"/>
      <c r="U53" s="57"/>
      <c r="V53" s="57"/>
      <c r="W53" s="55"/>
      <c r="X53" s="56">
        <v>1.0</v>
      </c>
      <c r="Y53" s="57"/>
      <c r="Z53" s="58"/>
      <c r="AA53" s="54"/>
    </row>
    <row r="54" ht="21.0" customHeight="1">
      <c r="A54" s="59">
        <f t="shared" si="8"/>
        <v>39</v>
      </c>
      <c r="B54" s="60" t="s">
        <v>22</v>
      </c>
      <c r="C54" s="61">
        <v>45.0</v>
      </c>
      <c r="D54" s="63" t="s">
        <v>70</v>
      </c>
      <c r="E54" s="63"/>
      <c r="F54" s="63"/>
      <c r="G54" s="64" t="s">
        <v>14</v>
      </c>
      <c r="H54" s="64">
        <v>1.0</v>
      </c>
      <c r="I54" s="64"/>
      <c r="J54" s="64"/>
      <c r="K54" s="64"/>
      <c r="L54" s="71"/>
      <c r="M54" s="71" t="s">
        <v>28</v>
      </c>
      <c r="N54" s="72"/>
      <c r="O54" s="54"/>
      <c r="P54" s="54"/>
      <c r="Q54" s="54"/>
      <c r="R54" s="54"/>
      <c r="S54" s="55"/>
      <c r="T54" s="56"/>
      <c r="U54" s="57"/>
      <c r="V54" s="57"/>
      <c r="W54" s="55"/>
      <c r="X54" s="56"/>
      <c r="Y54" s="57">
        <v>1.0</v>
      </c>
      <c r="Z54" s="58"/>
      <c r="AA54" s="54"/>
    </row>
    <row r="55" ht="21.0" customHeight="1">
      <c r="A55" s="59">
        <f t="shared" si="8"/>
        <v>40</v>
      </c>
      <c r="B55" s="60" t="s">
        <v>22</v>
      </c>
      <c r="C55" s="61">
        <v>46.0</v>
      </c>
      <c r="D55" s="63" t="s">
        <v>71</v>
      </c>
      <c r="E55" s="63"/>
      <c r="F55" s="63"/>
      <c r="G55" s="64" t="s">
        <v>14</v>
      </c>
      <c r="H55" s="64">
        <v>1.0</v>
      </c>
      <c r="I55" s="64"/>
      <c r="J55" s="64"/>
      <c r="K55" s="64"/>
      <c r="L55" s="71"/>
      <c r="M55" s="71" t="s">
        <v>28</v>
      </c>
      <c r="N55" s="72"/>
      <c r="O55" s="54"/>
      <c r="P55" s="54"/>
      <c r="Q55" s="54"/>
      <c r="R55" s="54"/>
      <c r="S55" s="55"/>
      <c r="T55" s="56"/>
      <c r="U55" s="57"/>
      <c r="V55" s="57"/>
      <c r="W55" s="55"/>
      <c r="X55" s="56"/>
      <c r="Y55" s="57">
        <v>1.0</v>
      </c>
      <c r="Z55" s="58"/>
      <c r="AA55" s="54"/>
    </row>
    <row r="56" ht="21.0" customHeight="1">
      <c r="A56" s="59"/>
      <c r="B56" s="60"/>
      <c r="C56" s="61">
        <v>47.0</v>
      </c>
      <c r="D56" s="62" t="s">
        <v>72</v>
      </c>
      <c r="E56" s="63"/>
      <c r="F56" s="63"/>
      <c r="G56" s="64" t="s">
        <v>15</v>
      </c>
      <c r="H56" s="64">
        <v>1.0</v>
      </c>
      <c r="I56" s="64"/>
      <c r="J56" s="64"/>
      <c r="K56" s="64"/>
      <c r="L56" s="71"/>
      <c r="M56" s="52" t="s">
        <v>21</v>
      </c>
      <c r="N56" s="78"/>
      <c r="O56" s="54"/>
      <c r="P56" s="54"/>
      <c r="Q56" s="54"/>
      <c r="R56" s="54"/>
      <c r="S56" s="55"/>
      <c r="T56" s="56"/>
      <c r="U56" s="57"/>
      <c r="V56" s="57">
        <v>1.0</v>
      </c>
      <c r="W56" s="55"/>
      <c r="X56" s="56"/>
      <c r="Y56" s="57"/>
      <c r="Z56" s="58"/>
      <c r="AA56" s="54"/>
    </row>
    <row r="57" ht="21.0" customHeight="1">
      <c r="A57" s="59"/>
      <c r="B57" s="60"/>
      <c r="C57" s="61">
        <v>48.0</v>
      </c>
      <c r="D57" s="62" t="s">
        <v>73</v>
      </c>
      <c r="E57" s="63"/>
      <c r="F57" s="63"/>
      <c r="G57" s="64" t="s">
        <v>13</v>
      </c>
      <c r="H57" s="64">
        <v>1.0</v>
      </c>
      <c r="I57" s="64"/>
      <c r="J57" s="64"/>
      <c r="K57" s="64"/>
      <c r="L57" s="71"/>
      <c r="M57" s="52"/>
      <c r="N57" s="66" t="s">
        <v>21</v>
      </c>
      <c r="O57" s="54">
        <v>1.0</v>
      </c>
      <c r="P57" s="54"/>
      <c r="Q57" s="54"/>
      <c r="R57" s="54" t="s">
        <v>74</v>
      </c>
      <c r="S57" s="55"/>
      <c r="T57" s="56"/>
      <c r="U57" s="57"/>
      <c r="V57" s="57"/>
      <c r="W57" s="55"/>
      <c r="X57" s="56">
        <v>1.0</v>
      </c>
      <c r="Y57" s="57"/>
      <c r="Z57" s="58"/>
      <c r="AA57" s="54"/>
    </row>
    <row r="58" ht="21.0" customHeight="1">
      <c r="A58" s="59"/>
      <c r="B58" s="60"/>
      <c r="C58" s="61">
        <v>49.0</v>
      </c>
      <c r="D58" s="62" t="s">
        <v>75</v>
      </c>
      <c r="E58" s="63"/>
      <c r="F58" s="63"/>
      <c r="G58" s="64" t="s">
        <v>13</v>
      </c>
      <c r="H58" s="64">
        <v>1.0</v>
      </c>
      <c r="I58" s="64"/>
      <c r="J58" s="64"/>
      <c r="K58" s="64"/>
      <c r="L58" s="71"/>
      <c r="M58" s="79"/>
      <c r="N58" s="66" t="s">
        <v>21</v>
      </c>
      <c r="O58" s="54">
        <v>1.0</v>
      </c>
      <c r="P58" s="54"/>
      <c r="Q58" s="54"/>
      <c r="R58" s="54"/>
      <c r="S58" s="55"/>
      <c r="T58" s="56">
        <v>1.0</v>
      </c>
      <c r="U58" s="57"/>
      <c r="V58" s="57"/>
      <c r="W58" s="55"/>
      <c r="X58" s="56"/>
      <c r="Y58" s="57"/>
      <c r="Z58" s="58"/>
      <c r="AA58" s="54"/>
    </row>
    <row r="59" ht="21.0" customHeight="1">
      <c r="A59" s="59"/>
      <c r="B59" s="60"/>
      <c r="C59" s="61">
        <v>50.0</v>
      </c>
      <c r="D59" s="62" t="s">
        <v>76</v>
      </c>
      <c r="E59" s="63"/>
      <c r="F59" s="63"/>
      <c r="G59" s="64" t="s">
        <v>13</v>
      </c>
      <c r="H59" s="64">
        <v>1.0</v>
      </c>
      <c r="I59" s="64"/>
      <c r="J59" s="64"/>
      <c r="K59" s="64"/>
      <c r="L59" s="71"/>
      <c r="M59" s="79"/>
      <c r="N59" s="66" t="s">
        <v>21</v>
      </c>
      <c r="O59" s="54">
        <v>1.0</v>
      </c>
      <c r="P59" s="54"/>
      <c r="Q59" s="54"/>
      <c r="R59" s="54" t="s">
        <v>74</v>
      </c>
      <c r="S59" s="55"/>
      <c r="T59" s="56">
        <v>1.0</v>
      </c>
      <c r="U59" s="57"/>
      <c r="V59" s="57"/>
      <c r="W59" s="55"/>
      <c r="X59" s="56"/>
      <c r="Y59" s="57"/>
      <c r="Z59" s="58"/>
      <c r="AA59" s="54"/>
    </row>
    <row r="60" ht="21.0" customHeight="1">
      <c r="A60" s="59"/>
      <c r="B60" s="60"/>
      <c r="C60" s="61">
        <v>51.0</v>
      </c>
      <c r="D60" s="62" t="s">
        <v>77</v>
      </c>
      <c r="E60" s="63"/>
      <c r="F60" s="63"/>
      <c r="G60" s="64" t="s">
        <v>13</v>
      </c>
      <c r="H60" s="64">
        <v>1.0</v>
      </c>
      <c r="I60" s="64"/>
      <c r="J60" s="64"/>
      <c r="K60" s="64"/>
      <c r="L60" s="71"/>
      <c r="M60" s="79"/>
      <c r="N60" s="66" t="s">
        <v>21</v>
      </c>
      <c r="O60" s="54">
        <v>1.0</v>
      </c>
      <c r="P60" s="54"/>
      <c r="Q60" s="54"/>
      <c r="R60" s="54" t="s">
        <v>74</v>
      </c>
      <c r="S60" s="55"/>
      <c r="T60" s="56">
        <v>1.0</v>
      </c>
      <c r="U60" s="57"/>
      <c r="V60" s="57"/>
      <c r="W60" s="55"/>
      <c r="X60" s="56"/>
      <c r="Y60" s="57"/>
      <c r="Z60" s="58"/>
      <c r="AA60" s="54"/>
    </row>
    <row r="61" ht="21.0" customHeight="1">
      <c r="A61" s="59"/>
      <c r="B61" s="60"/>
      <c r="C61" s="61">
        <v>52.0</v>
      </c>
      <c r="D61" s="63" t="s">
        <v>78</v>
      </c>
      <c r="E61" s="63"/>
      <c r="F61" s="63"/>
      <c r="G61" s="64" t="s">
        <v>14</v>
      </c>
      <c r="H61" s="64">
        <v>1.0</v>
      </c>
      <c r="I61" s="64"/>
      <c r="J61" s="64"/>
      <c r="K61" s="64"/>
      <c r="L61" s="71"/>
      <c r="M61" s="52" t="s">
        <v>21</v>
      </c>
      <c r="N61" s="80"/>
      <c r="O61" s="54"/>
      <c r="P61" s="54"/>
      <c r="Q61" s="54"/>
      <c r="R61" s="54" t="s">
        <v>74</v>
      </c>
      <c r="S61" s="55"/>
      <c r="T61" s="56"/>
      <c r="U61" s="57">
        <v>1.0</v>
      </c>
      <c r="V61" s="57"/>
      <c r="W61" s="55"/>
      <c r="X61" s="56"/>
      <c r="Y61" s="57"/>
      <c r="Z61" s="58"/>
      <c r="AA61" s="54"/>
    </row>
    <row r="62" ht="21.0" customHeight="1">
      <c r="A62" s="59"/>
      <c r="B62" s="60"/>
      <c r="C62" s="61">
        <v>53.0</v>
      </c>
      <c r="D62" s="63" t="s">
        <v>79</v>
      </c>
      <c r="E62" s="63"/>
      <c r="F62" s="63"/>
      <c r="G62" s="64" t="s">
        <v>12</v>
      </c>
      <c r="H62" s="64">
        <v>1.0</v>
      </c>
      <c r="I62" s="64"/>
      <c r="J62" s="64"/>
      <c r="K62" s="64"/>
      <c r="L62" s="71"/>
      <c r="M62" s="52" t="s">
        <v>21</v>
      </c>
      <c r="N62" s="80"/>
      <c r="O62" s="54"/>
      <c r="P62" s="54"/>
      <c r="Q62" s="54"/>
      <c r="R62" s="54" t="s">
        <v>74</v>
      </c>
      <c r="S62" s="55"/>
      <c r="T62" s="56"/>
      <c r="U62" s="57"/>
      <c r="V62" s="57"/>
      <c r="W62" s="55">
        <v>1.0</v>
      </c>
      <c r="X62" s="56"/>
      <c r="Y62" s="57"/>
      <c r="Z62" s="58"/>
      <c r="AA62" s="54"/>
    </row>
    <row r="63" ht="21.0" customHeight="1">
      <c r="A63" s="59"/>
      <c r="B63" s="60"/>
      <c r="C63" s="61">
        <v>54.0</v>
      </c>
      <c r="D63" s="63" t="s">
        <v>80</v>
      </c>
      <c r="E63" s="63"/>
      <c r="F63" s="63"/>
      <c r="G63" s="64" t="s">
        <v>14</v>
      </c>
      <c r="H63" s="64">
        <v>1.0</v>
      </c>
      <c r="I63" s="64"/>
      <c r="J63" s="64"/>
      <c r="K63" s="64"/>
      <c r="L63" s="71"/>
      <c r="M63" s="52" t="s">
        <v>21</v>
      </c>
      <c r="N63" s="80"/>
      <c r="O63" s="54"/>
      <c r="P63" s="54"/>
      <c r="Q63" s="54"/>
      <c r="R63" s="54" t="s">
        <v>74</v>
      </c>
      <c r="S63" s="55"/>
      <c r="T63" s="56"/>
      <c r="U63" s="57">
        <v>1.0</v>
      </c>
      <c r="V63" s="57"/>
      <c r="W63" s="55"/>
      <c r="X63" s="56"/>
      <c r="Y63" s="57"/>
      <c r="Z63" s="58"/>
      <c r="AA63" s="54"/>
    </row>
    <row r="64" ht="21.0" customHeight="1">
      <c r="A64" s="59"/>
      <c r="B64" s="60"/>
      <c r="C64" s="61">
        <v>55.0</v>
      </c>
      <c r="D64" s="63" t="s">
        <v>81</v>
      </c>
      <c r="E64" s="63"/>
      <c r="F64" s="63"/>
      <c r="G64" s="64" t="s">
        <v>13</v>
      </c>
      <c r="H64" s="64">
        <v>1.0</v>
      </c>
      <c r="I64" s="64"/>
      <c r="J64" s="64"/>
      <c r="K64" s="64"/>
      <c r="L64" s="71"/>
      <c r="M64" s="52" t="s">
        <v>21</v>
      </c>
      <c r="N64" s="81"/>
      <c r="O64" s="54"/>
      <c r="P64" s="54"/>
      <c r="Q64" s="54"/>
      <c r="R64" s="54" t="s">
        <v>74</v>
      </c>
      <c r="S64" s="55"/>
      <c r="T64" s="56">
        <v>1.0</v>
      </c>
      <c r="U64" s="57"/>
      <c r="V64" s="57"/>
      <c r="W64" s="55"/>
      <c r="X64" s="56"/>
      <c r="Y64" s="57"/>
      <c r="Z64" s="58"/>
      <c r="AA64" s="54"/>
    </row>
    <row r="65" ht="21.0" customHeight="1">
      <c r="A65" s="59"/>
      <c r="B65" s="60"/>
      <c r="C65" s="61">
        <v>56.0</v>
      </c>
      <c r="D65" s="63" t="s">
        <v>82</v>
      </c>
      <c r="E65" s="63"/>
      <c r="F65" s="63"/>
      <c r="G65" s="64" t="s">
        <v>13</v>
      </c>
      <c r="H65" s="64">
        <v>1.0</v>
      </c>
      <c r="I65" s="64"/>
      <c r="J65" s="64"/>
      <c r="K65" s="64"/>
      <c r="L65" s="71"/>
      <c r="M65" s="52" t="s">
        <v>21</v>
      </c>
      <c r="N65" s="81"/>
      <c r="O65" s="54"/>
      <c r="P65" s="54"/>
      <c r="Q65" s="54"/>
      <c r="R65" s="54" t="s">
        <v>74</v>
      </c>
      <c r="S65" s="55"/>
      <c r="T65" s="56"/>
      <c r="U65" s="57"/>
      <c r="V65" s="57"/>
      <c r="W65" s="55"/>
      <c r="X65" s="56">
        <v>1.0</v>
      </c>
      <c r="Y65" s="57"/>
      <c r="Z65" s="58"/>
      <c r="AA65" s="54"/>
    </row>
    <row r="66" ht="21.0" customHeight="1">
      <c r="A66" s="59"/>
      <c r="B66" s="60"/>
      <c r="C66" s="61">
        <v>57.0</v>
      </c>
      <c r="D66" s="63" t="s">
        <v>83</v>
      </c>
      <c r="E66" s="63"/>
      <c r="F66" s="63"/>
      <c r="G66" s="64" t="s">
        <v>12</v>
      </c>
      <c r="H66" s="64">
        <v>1.0</v>
      </c>
      <c r="I66" s="64"/>
      <c r="J66" s="64"/>
      <c r="K66" s="64"/>
      <c r="L66" s="71"/>
      <c r="M66" s="52" t="s">
        <v>21</v>
      </c>
      <c r="N66" s="81"/>
      <c r="O66" s="54"/>
      <c r="P66" s="54"/>
      <c r="Q66" s="54"/>
      <c r="R66" s="54" t="s">
        <v>74</v>
      </c>
      <c r="S66" s="55">
        <v>1.0</v>
      </c>
      <c r="T66" s="56"/>
      <c r="U66" s="57"/>
      <c r="V66" s="57"/>
      <c r="W66" s="55"/>
      <c r="X66" s="56"/>
      <c r="Y66" s="57"/>
      <c r="Z66" s="58"/>
      <c r="AA66" s="54"/>
    </row>
    <row r="67" ht="21.0" customHeight="1">
      <c r="A67" s="59"/>
      <c r="B67" s="60"/>
      <c r="C67" s="61">
        <v>58.0</v>
      </c>
      <c r="D67" s="63" t="s">
        <v>84</v>
      </c>
      <c r="E67" s="63"/>
      <c r="F67" s="63"/>
      <c r="G67" s="64" t="s">
        <v>14</v>
      </c>
      <c r="H67" s="64">
        <v>1.0</v>
      </c>
      <c r="I67" s="64"/>
      <c r="J67" s="64"/>
      <c r="K67" s="64"/>
      <c r="L67" s="71"/>
      <c r="M67" s="52" t="s">
        <v>21</v>
      </c>
      <c r="N67" s="81"/>
      <c r="O67" s="54"/>
      <c r="P67" s="54"/>
      <c r="Q67" s="54"/>
      <c r="R67" s="54" t="s">
        <v>74</v>
      </c>
      <c r="S67" s="55"/>
      <c r="T67" s="56"/>
      <c r="U67" s="57">
        <v>1.0</v>
      </c>
      <c r="V67" s="57"/>
      <c r="W67" s="55"/>
      <c r="X67" s="56"/>
      <c r="Y67" s="57"/>
      <c r="Z67" s="58"/>
      <c r="AA67" s="54"/>
    </row>
    <row r="68" ht="21.0" customHeight="1">
      <c r="A68" s="59"/>
      <c r="B68" s="60"/>
      <c r="C68" s="61">
        <v>59.0</v>
      </c>
      <c r="D68" s="63" t="s">
        <v>85</v>
      </c>
      <c r="E68" s="63"/>
      <c r="F68" s="63"/>
      <c r="G68" s="64" t="s">
        <v>14</v>
      </c>
      <c r="H68" s="64">
        <v>1.0</v>
      </c>
      <c r="I68" s="64"/>
      <c r="J68" s="64"/>
      <c r="K68" s="64"/>
      <c r="L68" s="71"/>
      <c r="M68" s="52" t="s">
        <v>21</v>
      </c>
      <c r="N68" s="81"/>
      <c r="O68" s="54"/>
      <c r="P68" s="54"/>
      <c r="Q68" s="54"/>
      <c r="R68" s="54" t="s">
        <v>74</v>
      </c>
      <c r="S68" s="55"/>
      <c r="T68" s="56"/>
      <c r="U68" s="57">
        <v>1.0</v>
      </c>
      <c r="V68" s="57"/>
      <c r="W68" s="55"/>
      <c r="X68" s="56"/>
      <c r="Y68" s="57"/>
      <c r="Z68" s="58"/>
      <c r="AA68" s="54"/>
    </row>
    <row r="69" ht="21.0" customHeight="1">
      <c r="A69" s="82"/>
      <c r="B69" s="83"/>
      <c r="C69" s="61">
        <v>60.0</v>
      </c>
      <c r="D69" s="62" t="s">
        <v>86</v>
      </c>
      <c r="E69" s="62"/>
      <c r="F69" s="62"/>
      <c r="G69" s="84" t="s">
        <v>13</v>
      </c>
      <c r="H69" s="84">
        <v>1.0</v>
      </c>
      <c r="I69" s="84"/>
      <c r="J69" s="84"/>
      <c r="K69" s="84"/>
      <c r="L69" s="85"/>
      <c r="M69" s="86"/>
      <c r="N69" s="87" t="s">
        <v>21</v>
      </c>
      <c r="O69" s="88">
        <v>1.0</v>
      </c>
      <c r="P69" s="88"/>
      <c r="Q69" s="88"/>
      <c r="R69" s="88"/>
      <c r="S69" s="89"/>
      <c r="T69" s="90">
        <v>1.0</v>
      </c>
      <c r="U69" s="91"/>
      <c r="V69" s="91"/>
      <c r="W69" s="89"/>
      <c r="X69" s="90"/>
      <c r="Y69" s="91"/>
      <c r="Z69" s="92"/>
      <c r="AA69" s="88"/>
    </row>
    <row r="70" ht="21.0" customHeight="1">
      <c r="A70" s="82"/>
      <c r="B70" s="83"/>
      <c r="C70" s="61">
        <v>61.0</v>
      </c>
      <c r="D70" s="62" t="s">
        <v>87</v>
      </c>
      <c r="E70" s="62"/>
      <c r="F70" s="62"/>
      <c r="G70" s="84" t="s">
        <v>14</v>
      </c>
      <c r="H70" s="84">
        <v>1.0</v>
      </c>
      <c r="I70" s="84"/>
      <c r="J70" s="84"/>
      <c r="K70" s="84"/>
      <c r="L70" s="85"/>
      <c r="M70" s="93" t="s">
        <v>21</v>
      </c>
      <c r="N70" s="94"/>
      <c r="O70" s="88"/>
      <c r="P70" s="88"/>
      <c r="Q70" s="88"/>
      <c r="R70" s="88"/>
      <c r="S70" s="89"/>
      <c r="T70" s="90"/>
      <c r="U70" s="91">
        <v>1.0</v>
      </c>
      <c r="V70" s="91"/>
      <c r="W70" s="89"/>
      <c r="X70" s="90"/>
      <c r="Y70" s="91"/>
      <c r="Z70" s="92"/>
      <c r="AA70" s="88"/>
    </row>
    <row r="71" ht="21.0" customHeight="1">
      <c r="A71" s="82"/>
      <c r="B71" s="83"/>
      <c r="C71" s="61">
        <v>62.0</v>
      </c>
      <c r="D71" s="62" t="s">
        <v>88</v>
      </c>
      <c r="E71" s="62"/>
      <c r="F71" s="62"/>
      <c r="G71" s="84" t="s">
        <v>13</v>
      </c>
      <c r="H71" s="84">
        <v>1.0</v>
      </c>
      <c r="I71" s="84"/>
      <c r="J71" s="84"/>
      <c r="K71" s="84"/>
      <c r="L71" s="85"/>
      <c r="M71" s="93" t="s">
        <v>21</v>
      </c>
      <c r="N71" s="94"/>
      <c r="O71" s="88"/>
      <c r="P71" s="88"/>
      <c r="Q71" s="88"/>
      <c r="R71" s="88"/>
      <c r="S71" s="89"/>
      <c r="T71" s="90">
        <v>1.0</v>
      </c>
      <c r="U71" s="91"/>
      <c r="V71" s="91"/>
      <c r="W71" s="89"/>
      <c r="X71" s="90"/>
      <c r="Y71" s="91"/>
      <c r="Z71" s="92"/>
      <c r="AA71" s="88"/>
    </row>
    <row r="72" ht="21.0" customHeight="1">
      <c r="A72" s="82"/>
      <c r="B72" s="83"/>
      <c r="C72" s="61">
        <v>63.0</v>
      </c>
      <c r="D72" s="62" t="s">
        <v>89</v>
      </c>
      <c r="E72" s="62"/>
      <c r="F72" s="62"/>
      <c r="G72" s="84" t="s">
        <v>14</v>
      </c>
      <c r="H72" s="84">
        <v>1.0</v>
      </c>
      <c r="I72" s="84"/>
      <c r="J72" s="84"/>
      <c r="K72" s="84"/>
      <c r="L72" s="85"/>
      <c r="M72" s="93" t="s">
        <v>21</v>
      </c>
      <c r="N72" s="94"/>
      <c r="O72" s="88"/>
      <c r="P72" s="88"/>
      <c r="Q72" s="88"/>
      <c r="R72" s="88"/>
      <c r="S72" s="89"/>
      <c r="T72" s="90"/>
      <c r="U72" s="91"/>
      <c r="V72" s="91"/>
      <c r="W72" s="89"/>
      <c r="X72" s="90"/>
      <c r="Y72" s="91">
        <v>1.0</v>
      </c>
      <c r="Z72" s="92"/>
      <c r="AA72" s="88"/>
    </row>
    <row r="73" ht="21.0" customHeight="1">
      <c r="A73" s="59"/>
      <c r="B73" s="60"/>
      <c r="C73" s="61">
        <v>64.0</v>
      </c>
      <c r="D73" s="62" t="s">
        <v>90</v>
      </c>
      <c r="E73" s="63"/>
      <c r="F73" s="63"/>
      <c r="G73" s="64" t="s">
        <v>13</v>
      </c>
      <c r="H73" s="64">
        <v>1.0</v>
      </c>
      <c r="I73" s="64"/>
      <c r="J73" s="64"/>
      <c r="K73" s="64"/>
      <c r="L73" s="71"/>
      <c r="M73" s="52" t="s">
        <v>21</v>
      </c>
      <c r="N73" s="95"/>
      <c r="O73" s="54"/>
      <c r="P73" s="54"/>
      <c r="Q73" s="54"/>
      <c r="R73" s="54"/>
      <c r="S73" s="55"/>
      <c r="T73" s="56">
        <v>1.0</v>
      </c>
      <c r="U73" s="57"/>
      <c r="V73" s="57"/>
      <c r="W73" s="55"/>
      <c r="X73" s="56"/>
      <c r="Y73" s="57"/>
      <c r="Z73" s="58"/>
      <c r="AA73" s="54"/>
    </row>
    <row r="74" ht="21.0" customHeight="1">
      <c r="A74" s="59"/>
      <c r="B74" s="60"/>
      <c r="C74" s="61">
        <v>65.0</v>
      </c>
      <c r="D74" s="96" t="s">
        <v>91</v>
      </c>
      <c r="E74" s="96"/>
      <c r="F74" s="96"/>
      <c r="G74" s="97" t="s">
        <v>13</v>
      </c>
      <c r="H74" s="97">
        <v>1.0</v>
      </c>
      <c r="I74" s="64"/>
      <c r="J74" s="64"/>
      <c r="K74" s="64"/>
      <c r="L74" s="71"/>
      <c r="M74" s="52" t="s">
        <v>21</v>
      </c>
      <c r="N74" s="95"/>
      <c r="O74" s="54"/>
      <c r="P74" s="54"/>
      <c r="Q74" s="54"/>
      <c r="R74" s="54" t="s">
        <v>92</v>
      </c>
      <c r="S74" s="55"/>
      <c r="T74" s="56"/>
      <c r="U74" s="57"/>
      <c r="V74" s="57"/>
      <c r="W74" s="55"/>
      <c r="X74" s="56">
        <v>1.0</v>
      </c>
      <c r="Y74" s="57"/>
      <c r="Z74" s="58"/>
      <c r="AA74" s="54"/>
    </row>
    <row r="75" ht="21.0" customHeight="1">
      <c r="A75" s="59"/>
      <c r="B75" s="60"/>
      <c r="C75" s="61">
        <v>66.0</v>
      </c>
      <c r="D75" s="62" t="s">
        <v>93</v>
      </c>
      <c r="E75" s="63"/>
      <c r="F75" s="98">
        <v>26765.0</v>
      </c>
      <c r="G75" s="64" t="s">
        <v>12</v>
      </c>
      <c r="H75" s="64">
        <v>1.0</v>
      </c>
      <c r="I75" s="64"/>
      <c r="J75" s="64"/>
      <c r="K75" s="64"/>
      <c r="L75" s="71"/>
      <c r="M75" s="99"/>
      <c r="N75" s="66" t="s">
        <v>21</v>
      </c>
      <c r="O75" s="54">
        <v>1.0</v>
      </c>
      <c r="P75" s="54"/>
      <c r="Q75" s="54"/>
      <c r="R75" s="100">
        <v>26765.0</v>
      </c>
      <c r="S75" s="55">
        <v>1.0</v>
      </c>
      <c r="T75" s="56"/>
      <c r="U75" s="57"/>
      <c r="V75" s="57"/>
      <c r="W75" s="55"/>
      <c r="X75" s="56"/>
      <c r="Y75" s="57"/>
      <c r="Z75" s="58"/>
      <c r="AA75" s="54"/>
    </row>
    <row r="76" ht="21.0" customHeight="1">
      <c r="A76" s="59"/>
      <c r="B76" s="60"/>
      <c r="C76" s="61">
        <v>67.0</v>
      </c>
      <c r="D76" s="62" t="s">
        <v>94</v>
      </c>
      <c r="E76" s="63"/>
      <c r="F76" s="98">
        <v>24735.0</v>
      </c>
      <c r="G76" s="64" t="s">
        <v>13</v>
      </c>
      <c r="H76" s="64">
        <v>1.0</v>
      </c>
      <c r="I76" s="64"/>
      <c r="J76" s="64"/>
      <c r="K76" s="64"/>
      <c r="L76" s="71"/>
      <c r="M76" s="52" t="s">
        <v>21</v>
      </c>
      <c r="N76" s="95"/>
      <c r="O76" s="54"/>
      <c r="P76" s="54"/>
      <c r="Q76" s="54"/>
      <c r="R76" s="100">
        <v>24735.0</v>
      </c>
      <c r="S76" s="55"/>
      <c r="T76" s="56">
        <v>1.0</v>
      </c>
      <c r="U76" s="57"/>
      <c r="V76" s="57"/>
      <c r="W76" s="55"/>
      <c r="X76" s="56"/>
      <c r="Y76" s="57"/>
      <c r="Z76" s="58"/>
      <c r="AA76" s="54"/>
    </row>
    <row r="77" ht="21.0" customHeight="1">
      <c r="A77" s="59"/>
      <c r="B77" s="60"/>
      <c r="C77" s="61">
        <v>68.0</v>
      </c>
      <c r="D77" s="62" t="s">
        <v>95</v>
      </c>
      <c r="E77" s="63"/>
      <c r="F77" s="98">
        <v>24580.0</v>
      </c>
      <c r="G77" s="64" t="s">
        <v>13</v>
      </c>
      <c r="H77" s="64">
        <v>1.0</v>
      </c>
      <c r="I77" s="64"/>
      <c r="J77" s="64"/>
      <c r="K77" s="64"/>
      <c r="L77" s="71"/>
      <c r="M77" s="52" t="s">
        <v>21</v>
      </c>
      <c r="N77" s="95"/>
      <c r="O77" s="54"/>
      <c r="P77" s="54"/>
      <c r="Q77" s="54"/>
      <c r="R77" s="101">
        <v>24580.0</v>
      </c>
      <c r="S77" s="55"/>
      <c r="T77" s="56">
        <v>1.0</v>
      </c>
      <c r="U77" s="57"/>
      <c r="V77" s="57"/>
      <c r="W77" s="55"/>
      <c r="X77" s="56"/>
      <c r="Y77" s="57"/>
      <c r="Z77" s="58"/>
      <c r="AA77" s="54"/>
    </row>
    <row r="78" ht="21.0" customHeight="1">
      <c r="A78" s="59"/>
      <c r="B78" s="60"/>
      <c r="C78" s="61">
        <v>69.0</v>
      </c>
      <c r="D78" s="62" t="s">
        <v>96</v>
      </c>
      <c r="E78" s="63" t="s">
        <v>97</v>
      </c>
      <c r="F78" s="64"/>
      <c r="G78" s="64" t="s">
        <v>14</v>
      </c>
      <c r="H78" s="64">
        <v>1.0</v>
      </c>
      <c r="I78" s="64"/>
      <c r="J78" s="64"/>
      <c r="K78" s="64"/>
      <c r="L78" s="71"/>
      <c r="M78" s="99"/>
      <c r="N78" s="66" t="s">
        <v>21</v>
      </c>
      <c r="O78" s="54">
        <v>1.0</v>
      </c>
      <c r="P78" s="54"/>
      <c r="Q78" s="54"/>
      <c r="R78" s="54">
        <v>5.591984393E9</v>
      </c>
      <c r="S78" s="55"/>
      <c r="T78" s="56"/>
      <c r="U78" s="57">
        <v>1.0</v>
      </c>
      <c r="V78" s="57"/>
      <c r="W78" s="55"/>
      <c r="X78" s="56"/>
      <c r="Y78" s="57"/>
      <c r="Z78" s="58"/>
      <c r="AA78" s="54"/>
    </row>
    <row r="79" ht="21.0" customHeight="1">
      <c r="A79" s="59"/>
      <c r="B79" s="60"/>
      <c r="C79" s="61">
        <v>70.0</v>
      </c>
      <c r="D79" s="62" t="s">
        <v>98</v>
      </c>
      <c r="E79" s="63"/>
      <c r="F79" s="98">
        <v>26433.0</v>
      </c>
      <c r="G79" s="64" t="s">
        <v>13</v>
      </c>
      <c r="H79" s="64">
        <v>1.0</v>
      </c>
      <c r="I79" s="64"/>
      <c r="J79" s="64"/>
      <c r="K79" s="64"/>
      <c r="L79" s="71"/>
      <c r="M79" s="52" t="s">
        <v>21</v>
      </c>
      <c r="N79" s="95"/>
      <c r="O79" s="54"/>
      <c r="P79" s="54"/>
      <c r="Q79" s="54"/>
      <c r="R79" s="54"/>
      <c r="S79" s="55"/>
      <c r="T79" s="56">
        <v>1.0</v>
      </c>
      <c r="U79" s="57"/>
      <c r="V79" s="57"/>
      <c r="W79" s="55"/>
      <c r="X79" s="56"/>
      <c r="Y79" s="57"/>
      <c r="Z79" s="58"/>
      <c r="AA79" s="54"/>
    </row>
    <row r="80" ht="21.0" customHeight="1">
      <c r="A80" s="59"/>
      <c r="B80" s="60"/>
      <c r="C80" s="61">
        <v>71.0</v>
      </c>
      <c r="D80" s="62" t="s">
        <v>99</v>
      </c>
      <c r="E80" s="62"/>
      <c r="F80" s="102">
        <v>36685.0</v>
      </c>
      <c r="G80" s="84" t="s">
        <v>13</v>
      </c>
      <c r="H80" s="84">
        <v>1.0</v>
      </c>
      <c r="I80" s="64"/>
      <c r="J80" s="64"/>
      <c r="K80" s="64"/>
      <c r="L80" s="71"/>
      <c r="M80" s="52" t="s">
        <v>21</v>
      </c>
      <c r="N80" s="95"/>
      <c r="O80" s="54"/>
      <c r="P80" s="54"/>
      <c r="Q80" s="54"/>
      <c r="R80" s="54">
        <v>6.621894191E9</v>
      </c>
      <c r="S80" s="55"/>
      <c r="T80" s="56">
        <v>1.0</v>
      </c>
      <c r="U80" s="57"/>
      <c r="V80" s="57"/>
      <c r="W80" s="55"/>
      <c r="X80" s="56"/>
      <c r="Y80" s="57"/>
      <c r="Z80" s="58"/>
      <c r="AA80" s="54"/>
    </row>
    <row r="81" ht="21.0" customHeight="1">
      <c r="A81" s="59"/>
      <c r="B81" s="60"/>
      <c r="C81" s="61">
        <v>72.0</v>
      </c>
      <c r="D81" s="62" t="s">
        <v>100</v>
      </c>
      <c r="E81" s="62"/>
      <c r="F81" s="102">
        <v>36622.0</v>
      </c>
      <c r="G81" s="84" t="s">
        <v>13</v>
      </c>
      <c r="H81" s="84">
        <v>1.0</v>
      </c>
      <c r="I81" s="64"/>
      <c r="J81" s="64"/>
      <c r="K81" s="64"/>
      <c r="L81" s="71"/>
      <c r="M81" s="52" t="s">
        <v>21</v>
      </c>
      <c r="N81" s="95"/>
      <c r="O81" s="54"/>
      <c r="P81" s="54"/>
      <c r="Q81" s="54"/>
      <c r="R81" s="54">
        <v>6.621288577E9</v>
      </c>
      <c r="S81" s="55"/>
      <c r="T81" s="56">
        <v>1.0</v>
      </c>
      <c r="U81" s="57"/>
      <c r="V81" s="57"/>
      <c r="W81" s="55"/>
      <c r="X81" s="56"/>
      <c r="Y81" s="57"/>
      <c r="Z81" s="58"/>
      <c r="AA81" s="54"/>
    </row>
    <row r="82" ht="21.0" customHeight="1">
      <c r="A82" s="59"/>
      <c r="B82" s="60"/>
      <c r="C82" s="61">
        <v>73.0</v>
      </c>
      <c r="D82" s="62" t="s">
        <v>101</v>
      </c>
      <c r="E82" s="62"/>
      <c r="F82" s="102">
        <v>35699.0</v>
      </c>
      <c r="G82" s="84" t="s">
        <v>13</v>
      </c>
      <c r="H82" s="84">
        <v>1.0</v>
      </c>
      <c r="I82" s="64"/>
      <c r="J82" s="64"/>
      <c r="K82" s="64"/>
      <c r="L82" s="71"/>
      <c r="M82" s="52" t="s">
        <v>21</v>
      </c>
      <c r="N82" s="95"/>
      <c r="O82" s="54"/>
      <c r="P82" s="54"/>
      <c r="Q82" s="54"/>
      <c r="R82" s="54">
        <v>6.621480763E9</v>
      </c>
      <c r="S82" s="55"/>
      <c r="T82" s="56"/>
      <c r="U82" s="57"/>
      <c r="V82" s="57"/>
      <c r="W82" s="55"/>
      <c r="X82" s="56">
        <v>1.0</v>
      </c>
      <c r="Y82" s="57"/>
      <c r="Z82" s="58"/>
      <c r="AA82" s="54"/>
    </row>
    <row r="83" ht="21.0" customHeight="1">
      <c r="A83" s="59"/>
      <c r="B83" s="60"/>
      <c r="C83" s="61">
        <v>74.0</v>
      </c>
      <c r="D83" s="103" t="s">
        <v>102</v>
      </c>
      <c r="E83" s="103"/>
      <c r="F83" s="104">
        <v>26476.0</v>
      </c>
      <c r="G83" s="105" t="s">
        <v>13</v>
      </c>
      <c r="H83" s="105">
        <v>1.0</v>
      </c>
      <c r="I83" s="64"/>
      <c r="J83" s="64"/>
      <c r="K83" s="64"/>
      <c r="L83" s="71"/>
      <c r="M83" s="99"/>
      <c r="N83" s="66" t="s">
        <v>21</v>
      </c>
      <c r="O83" s="54">
        <v>1.0</v>
      </c>
      <c r="P83" s="54"/>
      <c r="Q83" s="54"/>
      <c r="R83" s="54"/>
      <c r="S83" s="55"/>
      <c r="T83" s="56"/>
      <c r="U83" s="57"/>
      <c r="V83" s="57"/>
      <c r="W83" s="55"/>
      <c r="X83" s="56">
        <v>1.0</v>
      </c>
      <c r="Y83" s="57"/>
      <c r="Z83" s="58"/>
      <c r="AA83" s="54"/>
    </row>
    <row r="84" ht="21.0" customHeight="1">
      <c r="A84" s="106"/>
      <c r="B84" s="107"/>
      <c r="C84" s="61">
        <v>75.0</v>
      </c>
      <c r="D84" s="103" t="s">
        <v>103</v>
      </c>
      <c r="E84" s="103" t="s">
        <v>104</v>
      </c>
      <c r="F84" s="104">
        <v>18886.0</v>
      </c>
      <c r="G84" s="105" t="s">
        <v>14</v>
      </c>
      <c r="H84" s="105">
        <v>1.0</v>
      </c>
      <c r="I84" s="105"/>
      <c r="J84" s="105"/>
      <c r="K84" s="105"/>
      <c r="L84" s="108"/>
      <c r="M84" s="109" t="s">
        <v>21</v>
      </c>
      <c r="N84" s="110"/>
      <c r="O84" s="111"/>
      <c r="P84" s="111"/>
      <c r="Q84" s="111"/>
      <c r="R84" s="111">
        <v>4.44284651E9</v>
      </c>
      <c r="S84" s="112"/>
      <c r="T84" s="113"/>
      <c r="U84" s="114">
        <v>1.0</v>
      </c>
      <c r="V84" s="114"/>
      <c r="W84" s="112"/>
      <c r="X84" s="113"/>
      <c r="Y84" s="114"/>
      <c r="Z84" s="115"/>
      <c r="AA84" s="111"/>
    </row>
    <row r="85" ht="21.0" customHeight="1">
      <c r="A85" s="59"/>
      <c r="B85" s="60"/>
      <c r="C85" s="61">
        <v>76.0</v>
      </c>
      <c r="D85" s="63" t="s">
        <v>105</v>
      </c>
      <c r="E85" s="63"/>
      <c r="F85" s="98"/>
      <c r="G85" s="64" t="s">
        <v>13</v>
      </c>
      <c r="H85" s="64">
        <v>1.0</v>
      </c>
      <c r="I85" s="64"/>
      <c r="J85" s="64"/>
      <c r="K85" s="64"/>
      <c r="L85" s="71"/>
      <c r="M85" s="52" t="s">
        <v>21</v>
      </c>
      <c r="N85" s="95"/>
      <c r="O85" s="54"/>
      <c r="P85" s="54"/>
      <c r="Q85" s="54"/>
      <c r="R85" s="54"/>
      <c r="S85" s="55"/>
      <c r="T85" s="56">
        <v>1.0</v>
      </c>
      <c r="U85" s="57"/>
      <c r="V85" s="57"/>
      <c r="W85" s="55"/>
      <c r="X85" s="56"/>
      <c r="Y85" s="57"/>
      <c r="Z85" s="58"/>
      <c r="AA85" s="54"/>
    </row>
    <row r="86" ht="21.0" customHeight="1">
      <c r="A86" s="59"/>
      <c r="B86" s="60"/>
      <c r="C86" s="61">
        <v>77.0</v>
      </c>
      <c r="D86" s="62" t="s">
        <v>106</v>
      </c>
      <c r="E86" s="116" t="s">
        <v>107</v>
      </c>
      <c r="F86" s="98">
        <v>31762.0</v>
      </c>
      <c r="G86" s="64" t="s">
        <v>12</v>
      </c>
      <c r="H86" s="64">
        <v>1.0</v>
      </c>
      <c r="I86" s="64"/>
      <c r="J86" s="64"/>
      <c r="K86" s="64"/>
      <c r="L86" s="71"/>
      <c r="M86" s="99"/>
      <c r="N86" s="66" t="s">
        <v>21</v>
      </c>
      <c r="O86" s="54">
        <v>1.0</v>
      </c>
      <c r="P86" s="54"/>
      <c r="Q86" s="54"/>
      <c r="R86" s="54" t="s">
        <v>108</v>
      </c>
      <c r="S86" s="55">
        <v>1.0</v>
      </c>
      <c r="T86" s="56"/>
      <c r="U86" s="57"/>
      <c r="V86" s="57"/>
      <c r="W86" s="55"/>
      <c r="X86" s="56"/>
      <c r="Y86" s="57"/>
      <c r="Z86" s="58"/>
      <c r="AA86" s="54"/>
    </row>
    <row r="87" ht="21.0" customHeight="1">
      <c r="A87" s="59"/>
      <c r="B87" s="60"/>
      <c r="C87" s="61">
        <v>78.0</v>
      </c>
      <c r="D87" s="62" t="s">
        <v>109</v>
      </c>
      <c r="E87" s="63"/>
      <c r="F87" s="98">
        <v>28759.0</v>
      </c>
      <c r="G87" s="64" t="s">
        <v>14</v>
      </c>
      <c r="H87" s="64">
        <v>1.0</v>
      </c>
      <c r="I87" s="64"/>
      <c r="J87" s="64"/>
      <c r="K87" s="64"/>
      <c r="L87" s="71"/>
      <c r="M87" s="52" t="s">
        <v>21</v>
      </c>
      <c r="N87" s="95"/>
      <c r="O87" s="54"/>
      <c r="P87" s="54"/>
      <c r="Q87" s="54"/>
      <c r="R87" s="54" t="s">
        <v>110</v>
      </c>
      <c r="S87" s="55"/>
      <c r="T87" s="56"/>
      <c r="U87" s="57">
        <v>1.0</v>
      </c>
      <c r="V87" s="57"/>
      <c r="W87" s="55"/>
      <c r="X87" s="56"/>
      <c r="Y87" s="57"/>
      <c r="Z87" s="58"/>
      <c r="AA87" s="54"/>
    </row>
    <row r="88" ht="21.0" customHeight="1">
      <c r="A88" s="59"/>
      <c r="B88" s="60"/>
      <c r="C88" s="61">
        <v>79.0</v>
      </c>
      <c r="D88" s="62" t="s">
        <v>111</v>
      </c>
      <c r="E88" s="63"/>
      <c r="F88" s="98">
        <v>24438.0</v>
      </c>
      <c r="G88" s="64" t="s">
        <v>14</v>
      </c>
      <c r="H88" s="64">
        <v>1.0</v>
      </c>
      <c r="I88" s="64"/>
      <c r="J88" s="64"/>
      <c r="K88" s="64"/>
      <c r="L88" s="71"/>
      <c r="M88" s="52" t="s">
        <v>21</v>
      </c>
      <c r="N88" s="95"/>
      <c r="O88" s="54"/>
      <c r="P88" s="54"/>
      <c r="Q88" s="54"/>
      <c r="R88" s="54" t="s">
        <v>112</v>
      </c>
      <c r="S88" s="55"/>
      <c r="T88" s="56"/>
      <c r="U88" s="57">
        <v>1.0</v>
      </c>
      <c r="V88" s="57"/>
      <c r="W88" s="55"/>
      <c r="X88" s="56"/>
      <c r="Y88" s="57"/>
      <c r="Z88" s="58"/>
      <c r="AA88" s="54"/>
    </row>
    <row r="89" ht="21.0" customHeight="1">
      <c r="A89" s="59"/>
      <c r="B89" s="60"/>
      <c r="C89" s="61">
        <v>80.0</v>
      </c>
      <c r="D89" s="62" t="s">
        <v>113</v>
      </c>
      <c r="E89" s="63"/>
      <c r="F89" s="98">
        <v>29713.0</v>
      </c>
      <c r="G89" s="64" t="s">
        <v>13</v>
      </c>
      <c r="H89" s="64">
        <v>1.0</v>
      </c>
      <c r="I89" s="64"/>
      <c r="J89" s="64"/>
      <c r="K89" s="64"/>
      <c r="L89" s="71"/>
      <c r="M89" s="52" t="s">
        <v>21</v>
      </c>
      <c r="N89" s="95"/>
      <c r="O89" s="54"/>
      <c r="P89" s="54"/>
      <c r="Q89" s="54"/>
      <c r="R89" s="54" t="s">
        <v>114</v>
      </c>
      <c r="S89" s="55"/>
      <c r="T89" s="56"/>
      <c r="U89" s="57"/>
      <c r="V89" s="57"/>
      <c r="W89" s="55"/>
      <c r="X89" s="56">
        <v>1.0</v>
      </c>
      <c r="Y89" s="57"/>
      <c r="Z89" s="58"/>
      <c r="AA89" s="54"/>
    </row>
    <row r="90" ht="21.0" customHeight="1">
      <c r="A90" s="59"/>
      <c r="B90" s="60"/>
      <c r="C90" s="61">
        <v>81.0</v>
      </c>
      <c r="D90" s="62" t="s">
        <v>115</v>
      </c>
      <c r="E90" s="63"/>
      <c r="F90" s="98">
        <v>27797.0</v>
      </c>
      <c r="G90" s="64" t="s">
        <v>13</v>
      </c>
      <c r="H90" s="64">
        <v>1.0</v>
      </c>
      <c r="I90" s="64"/>
      <c r="J90" s="64"/>
      <c r="K90" s="64"/>
      <c r="L90" s="71"/>
      <c r="M90" s="99"/>
      <c r="N90" s="66" t="s">
        <v>21</v>
      </c>
      <c r="O90" s="54">
        <v>1.0</v>
      </c>
      <c r="P90" s="54"/>
      <c r="Q90" s="54"/>
      <c r="R90" s="54" t="s">
        <v>116</v>
      </c>
      <c r="S90" s="55"/>
      <c r="T90" s="56">
        <v>1.0</v>
      </c>
      <c r="U90" s="57"/>
      <c r="V90" s="57"/>
      <c r="W90" s="55"/>
      <c r="X90" s="56"/>
      <c r="Y90" s="57"/>
      <c r="Z90" s="58"/>
      <c r="AA90" s="54"/>
    </row>
    <row r="91" ht="21.0" customHeight="1">
      <c r="A91" s="59"/>
      <c r="B91" s="60"/>
      <c r="C91" s="61">
        <v>82.0</v>
      </c>
      <c r="D91" s="62" t="s">
        <v>117</v>
      </c>
      <c r="E91" s="63"/>
      <c r="F91" s="98">
        <v>17553.0</v>
      </c>
      <c r="G91" s="64" t="s">
        <v>13</v>
      </c>
      <c r="H91" s="64">
        <v>1.0</v>
      </c>
      <c r="I91" s="64"/>
      <c r="J91" s="64"/>
      <c r="K91" s="64"/>
      <c r="L91" s="71"/>
      <c r="M91" s="52" t="s">
        <v>21</v>
      </c>
      <c r="N91" s="95"/>
      <c r="O91" s="54"/>
      <c r="P91" s="54"/>
      <c r="Q91" s="54"/>
      <c r="R91" s="54" t="s">
        <v>118</v>
      </c>
      <c r="S91" s="55"/>
      <c r="T91" s="56">
        <v>1.0</v>
      </c>
      <c r="U91" s="57"/>
      <c r="V91" s="57"/>
      <c r="W91" s="55"/>
      <c r="X91" s="56"/>
      <c r="Y91" s="57"/>
      <c r="Z91" s="58"/>
      <c r="AA91" s="54"/>
    </row>
    <row r="92" ht="21.0" customHeight="1">
      <c r="A92" s="59"/>
      <c r="B92" s="60"/>
      <c r="C92" s="61">
        <v>83.0</v>
      </c>
      <c r="D92" s="62" t="s">
        <v>119</v>
      </c>
      <c r="E92" s="63"/>
      <c r="F92" s="98">
        <v>27601.0</v>
      </c>
      <c r="G92" s="64" t="s">
        <v>13</v>
      </c>
      <c r="H92" s="64">
        <v>1.0</v>
      </c>
      <c r="I92" s="64"/>
      <c r="J92" s="64"/>
      <c r="K92" s="64"/>
      <c r="L92" s="71"/>
      <c r="M92" s="52" t="s">
        <v>21</v>
      </c>
      <c r="N92" s="95"/>
      <c r="O92" s="54"/>
      <c r="P92" s="54"/>
      <c r="Q92" s="54"/>
      <c r="R92" s="54" t="s">
        <v>120</v>
      </c>
      <c r="S92" s="55"/>
      <c r="T92" s="56">
        <v>1.0</v>
      </c>
      <c r="U92" s="57"/>
      <c r="V92" s="57"/>
      <c r="W92" s="55"/>
      <c r="X92" s="56"/>
      <c r="Y92" s="57"/>
      <c r="Z92" s="58"/>
      <c r="AA92" s="54"/>
    </row>
    <row r="93" ht="21.0" customHeight="1">
      <c r="A93" s="59"/>
      <c r="B93" s="60"/>
      <c r="C93" s="61">
        <v>84.0</v>
      </c>
      <c r="D93" s="62" t="s">
        <v>121</v>
      </c>
      <c r="E93" s="63" t="s">
        <v>122</v>
      </c>
      <c r="F93" s="98">
        <v>27651.0</v>
      </c>
      <c r="G93" s="64" t="s">
        <v>13</v>
      </c>
      <c r="H93" s="64">
        <v>1.0</v>
      </c>
      <c r="I93" s="64"/>
      <c r="J93" s="64"/>
      <c r="K93" s="64"/>
      <c r="L93" s="71"/>
      <c r="M93" s="52" t="s">
        <v>21</v>
      </c>
      <c r="N93" s="95"/>
      <c r="O93" s="54"/>
      <c r="P93" s="54"/>
      <c r="Q93" s="54"/>
      <c r="R93" s="54" t="s">
        <v>123</v>
      </c>
      <c r="S93" s="55"/>
      <c r="T93" s="56">
        <v>1.0</v>
      </c>
      <c r="U93" s="57"/>
      <c r="V93" s="57"/>
      <c r="W93" s="55"/>
      <c r="X93" s="56"/>
      <c r="Y93" s="57"/>
      <c r="Z93" s="58"/>
      <c r="AA93" s="54"/>
    </row>
    <row r="94" ht="21.0" customHeight="1">
      <c r="A94" s="59"/>
      <c r="B94" s="60"/>
      <c r="C94" s="61">
        <v>85.0</v>
      </c>
      <c r="D94" s="62" t="s">
        <v>124</v>
      </c>
      <c r="E94" s="62"/>
      <c r="F94" s="102">
        <v>36209.0</v>
      </c>
      <c r="G94" s="84" t="s">
        <v>13</v>
      </c>
      <c r="H94" s="84">
        <v>1.0</v>
      </c>
      <c r="I94" s="64"/>
      <c r="J94" s="64"/>
      <c r="K94" s="64"/>
      <c r="L94" s="71"/>
      <c r="M94" s="99"/>
      <c r="N94" s="66" t="s">
        <v>21</v>
      </c>
      <c r="O94" s="54">
        <v>1.0</v>
      </c>
      <c r="P94" s="54"/>
      <c r="Q94" s="54"/>
      <c r="R94" s="54"/>
      <c r="S94" s="55"/>
      <c r="T94" s="56"/>
      <c r="U94" s="57"/>
      <c r="V94" s="57"/>
      <c r="W94" s="55"/>
      <c r="X94" s="56">
        <v>1.0</v>
      </c>
      <c r="Y94" s="57"/>
      <c r="Z94" s="58"/>
      <c r="AA94" s="54"/>
    </row>
    <row r="95" ht="21.0" customHeight="1">
      <c r="A95" s="59"/>
      <c r="B95" s="60"/>
      <c r="C95" s="61">
        <v>86.0</v>
      </c>
      <c r="D95" s="62" t="s">
        <v>125</v>
      </c>
      <c r="E95" s="63"/>
      <c r="F95" s="98">
        <v>34507.0</v>
      </c>
      <c r="G95" s="64" t="s">
        <v>12</v>
      </c>
      <c r="H95" s="64">
        <v>1.0</v>
      </c>
      <c r="I95" s="64"/>
      <c r="J95" s="64"/>
      <c r="K95" s="64"/>
      <c r="L95" s="71"/>
      <c r="M95" s="52" t="s">
        <v>21</v>
      </c>
      <c r="N95" s="95"/>
      <c r="O95" s="54"/>
      <c r="P95" s="54"/>
      <c r="Q95" s="54"/>
      <c r="R95" s="54" t="s">
        <v>126</v>
      </c>
      <c r="S95" s="55"/>
      <c r="T95" s="56"/>
      <c r="U95" s="57"/>
      <c r="V95" s="57"/>
      <c r="W95" s="55">
        <v>1.0</v>
      </c>
      <c r="X95" s="56"/>
      <c r="Y95" s="57"/>
      <c r="Z95" s="58"/>
      <c r="AA95" s="54"/>
    </row>
    <row r="96" ht="21.0" customHeight="1">
      <c r="A96" s="59"/>
      <c r="B96" s="60"/>
      <c r="C96" s="61">
        <v>87.0</v>
      </c>
      <c r="D96" s="62" t="s">
        <v>127</v>
      </c>
      <c r="E96" s="63"/>
      <c r="F96" s="98">
        <v>27546.0</v>
      </c>
      <c r="G96" s="64" t="s">
        <v>12</v>
      </c>
      <c r="H96" s="64">
        <v>1.0</v>
      </c>
      <c r="I96" s="64"/>
      <c r="J96" s="64"/>
      <c r="K96" s="64"/>
      <c r="L96" s="71"/>
      <c r="M96" s="52" t="s">
        <v>21</v>
      </c>
      <c r="N96" s="95"/>
      <c r="O96" s="54"/>
      <c r="P96" s="54"/>
      <c r="Q96" s="54"/>
      <c r="R96" s="54" t="s">
        <v>128</v>
      </c>
      <c r="S96" s="55">
        <v>1.0</v>
      </c>
      <c r="T96" s="56"/>
      <c r="U96" s="57"/>
      <c r="V96" s="57"/>
      <c r="W96" s="55"/>
      <c r="X96" s="56"/>
      <c r="Y96" s="57"/>
      <c r="Z96" s="58"/>
      <c r="AA96" s="54"/>
    </row>
    <row r="97" ht="21.0" customHeight="1">
      <c r="A97" s="59"/>
      <c r="B97" s="60"/>
      <c r="C97" s="61">
        <v>88.0</v>
      </c>
      <c r="D97" s="62" t="s">
        <v>129</v>
      </c>
      <c r="E97" s="63"/>
      <c r="F97" s="98">
        <v>25301.0</v>
      </c>
      <c r="G97" s="64" t="s">
        <v>14</v>
      </c>
      <c r="H97" s="64">
        <v>1.0</v>
      </c>
      <c r="I97" s="64"/>
      <c r="J97" s="64"/>
      <c r="K97" s="64"/>
      <c r="L97" s="71"/>
      <c r="M97" s="52" t="s">
        <v>21</v>
      </c>
      <c r="N97" s="95"/>
      <c r="O97" s="54"/>
      <c r="P97" s="54"/>
      <c r="Q97" s="54"/>
      <c r="R97" s="54" t="s">
        <v>130</v>
      </c>
      <c r="S97" s="55"/>
      <c r="T97" s="56"/>
      <c r="U97" s="57">
        <v>1.0</v>
      </c>
      <c r="V97" s="57"/>
      <c r="W97" s="55"/>
      <c r="X97" s="56"/>
      <c r="Y97" s="57"/>
      <c r="Z97" s="58"/>
      <c r="AA97" s="54"/>
    </row>
    <row r="98" ht="21.0" customHeight="1">
      <c r="A98" s="59"/>
      <c r="B98" s="60"/>
      <c r="C98" s="61">
        <v>89.0</v>
      </c>
      <c r="D98" s="62" t="s">
        <v>131</v>
      </c>
      <c r="E98" s="62"/>
      <c r="F98" s="102">
        <v>28951.0</v>
      </c>
      <c r="G98" s="84" t="s">
        <v>13</v>
      </c>
      <c r="H98" s="84">
        <v>1.0</v>
      </c>
      <c r="I98" s="64"/>
      <c r="J98" s="64"/>
      <c r="K98" s="64"/>
      <c r="L98" s="71"/>
      <c r="M98" s="52" t="s">
        <v>21</v>
      </c>
      <c r="N98" s="95"/>
      <c r="O98" s="54"/>
      <c r="P98" s="54"/>
      <c r="Q98" s="54"/>
      <c r="R98" s="54" t="s">
        <v>132</v>
      </c>
      <c r="S98" s="55"/>
      <c r="T98" s="56">
        <v>1.0</v>
      </c>
      <c r="U98" s="57"/>
      <c r="V98" s="57"/>
      <c r="W98" s="55"/>
      <c r="X98" s="56"/>
      <c r="Y98" s="57"/>
      <c r="Z98" s="58"/>
      <c r="AA98" s="54"/>
    </row>
    <row r="99" ht="21.0" customHeight="1">
      <c r="A99" s="59"/>
      <c r="B99" s="60"/>
      <c r="C99" s="61">
        <v>90.0</v>
      </c>
      <c r="D99" s="62" t="s">
        <v>133</v>
      </c>
      <c r="E99" s="62"/>
      <c r="F99" s="102"/>
      <c r="G99" s="84" t="s">
        <v>13</v>
      </c>
      <c r="H99" s="84">
        <v>1.0</v>
      </c>
      <c r="I99" s="64"/>
      <c r="J99" s="64"/>
      <c r="K99" s="64"/>
      <c r="L99" s="71"/>
      <c r="M99" s="71" t="s">
        <v>36</v>
      </c>
      <c r="N99" s="72"/>
      <c r="O99" s="54"/>
      <c r="P99" s="54"/>
      <c r="Q99" s="54"/>
      <c r="R99" s="54"/>
      <c r="S99" s="55"/>
      <c r="T99" s="56"/>
      <c r="U99" s="57"/>
      <c r="V99" s="57"/>
      <c r="W99" s="55"/>
      <c r="X99" s="56">
        <v>1.0</v>
      </c>
      <c r="Y99" s="57"/>
      <c r="Z99" s="58"/>
      <c r="AA99" s="54"/>
    </row>
    <row r="100" ht="21.0" customHeight="1">
      <c r="A100" s="59"/>
      <c r="B100" s="60"/>
      <c r="C100" s="61">
        <v>91.0</v>
      </c>
      <c r="D100" s="62" t="s">
        <v>134</v>
      </c>
      <c r="E100" s="63"/>
      <c r="F100" s="98">
        <v>24877.0</v>
      </c>
      <c r="G100" s="64" t="s">
        <v>15</v>
      </c>
      <c r="H100" s="64">
        <v>1.0</v>
      </c>
      <c r="I100" s="64"/>
      <c r="J100" s="64"/>
      <c r="K100" s="64"/>
      <c r="L100" s="71"/>
      <c r="M100" s="52" t="s">
        <v>21</v>
      </c>
      <c r="N100" s="95"/>
      <c r="O100" s="54"/>
      <c r="P100" s="54"/>
      <c r="Q100" s="54"/>
      <c r="R100" s="54" t="s">
        <v>135</v>
      </c>
      <c r="S100" s="55"/>
      <c r="T100" s="56"/>
      <c r="U100" s="57"/>
      <c r="V100" s="57"/>
      <c r="W100" s="55"/>
      <c r="X100" s="56"/>
      <c r="Y100" s="57"/>
      <c r="Z100" s="58">
        <v>1.0</v>
      </c>
      <c r="AA100" s="54"/>
    </row>
    <row r="101" ht="21.0" customHeight="1">
      <c r="A101" s="59"/>
      <c r="B101" s="60"/>
      <c r="C101" s="61">
        <v>92.0</v>
      </c>
      <c r="D101" s="62" t="s">
        <v>136</v>
      </c>
      <c r="E101" s="62"/>
      <c r="F101" s="102">
        <v>20131.0</v>
      </c>
      <c r="G101" s="84" t="s">
        <v>13</v>
      </c>
      <c r="H101" s="84">
        <v>1.0</v>
      </c>
      <c r="I101" s="64"/>
      <c r="J101" s="64"/>
      <c r="K101" s="64"/>
      <c r="L101" s="71"/>
      <c r="M101" s="52" t="s">
        <v>21</v>
      </c>
      <c r="N101" s="95"/>
      <c r="O101" s="54"/>
      <c r="P101" s="54"/>
      <c r="Q101" s="54"/>
      <c r="R101" s="54" t="s">
        <v>137</v>
      </c>
      <c r="S101" s="55"/>
      <c r="T101" s="56">
        <v>1.0</v>
      </c>
      <c r="U101" s="57"/>
      <c r="V101" s="57"/>
      <c r="W101" s="55"/>
      <c r="X101" s="56"/>
      <c r="Y101" s="57"/>
      <c r="Z101" s="58"/>
      <c r="AA101" s="54"/>
    </row>
    <row r="102" ht="21.0" customHeight="1">
      <c r="A102" s="59"/>
      <c r="B102" s="60"/>
      <c r="C102" s="61">
        <v>93.0</v>
      </c>
      <c r="D102" s="62" t="s">
        <v>138</v>
      </c>
      <c r="E102" s="62"/>
      <c r="F102" s="102">
        <v>22803.0</v>
      </c>
      <c r="G102" s="84" t="s">
        <v>14</v>
      </c>
      <c r="H102" s="84">
        <v>1.0</v>
      </c>
      <c r="I102" s="64"/>
      <c r="J102" s="64"/>
      <c r="K102" s="64"/>
      <c r="L102" s="71"/>
      <c r="M102" s="52" t="s">
        <v>21</v>
      </c>
      <c r="N102" s="95"/>
      <c r="O102" s="54"/>
      <c r="P102" s="54"/>
      <c r="Q102" s="54"/>
      <c r="R102" s="54" t="s">
        <v>139</v>
      </c>
      <c r="S102" s="55"/>
      <c r="T102" s="56"/>
      <c r="U102" s="57">
        <v>1.0</v>
      </c>
      <c r="V102" s="57"/>
      <c r="W102" s="55"/>
      <c r="X102" s="56"/>
      <c r="Y102" s="57"/>
      <c r="Z102" s="58"/>
      <c r="AA102" s="54"/>
    </row>
    <row r="103" ht="21.0" customHeight="1">
      <c r="A103" s="59"/>
      <c r="B103" s="60"/>
      <c r="C103" s="61">
        <v>94.0</v>
      </c>
      <c r="D103" s="62" t="s">
        <v>140</v>
      </c>
      <c r="E103" s="62"/>
      <c r="F103" s="102">
        <v>26485.0</v>
      </c>
      <c r="G103" s="84" t="s">
        <v>13</v>
      </c>
      <c r="H103" s="84">
        <v>1.0</v>
      </c>
      <c r="I103" s="64"/>
      <c r="J103" s="64"/>
      <c r="K103" s="64"/>
      <c r="L103" s="71"/>
      <c r="M103" s="52" t="s">
        <v>21</v>
      </c>
      <c r="N103" s="95"/>
      <c r="O103" s="54"/>
      <c r="P103" s="54"/>
      <c r="Q103" s="54"/>
      <c r="R103" s="54" t="s">
        <v>141</v>
      </c>
      <c r="S103" s="55"/>
      <c r="T103" s="56"/>
      <c r="U103" s="57"/>
      <c r="V103" s="57"/>
      <c r="W103" s="55"/>
      <c r="X103" s="56">
        <v>1.0</v>
      </c>
      <c r="Y103" s="57"/>
      <c r="Z103" s="58"/>
      <c r="AA103" s="54"/>
    </row>
    <row r="104" ht="21.0" customHeight="1">
      <c r="A104" s="59"/>
      <c r="B104" s="60"/>
      <c r="C104" s="61">
        <v>95.0</v>
      </c>
      <c r="D104" s="62" t="s">
        <v>142</v>
      </c>
      <c r="E104" s="62"/>
      <c r="F104" s="102">
        <v>33162.0</v>
      </c>
      <c r="G104" s="84" t="s">
        <v>14</v>
      </c>
      <c r="H104" s="84">
        <v>1.0</v>
      </c>
      <c r="I104" s="64"/>
      <c r="J104" s="64"/>
      <c r="K104" s="64"/>
      <c r="L104" s="71"/>
      <c r="M104" s="52" t="s">
        <v>21</v>
      </c>
      <c r="N104" s="95"/>
      <c r="O104" s="54"/>
      <c r="P104" s="54"/>
      <c r="Q104" s="54"/>
      <c r="R104" s="54" t="s">
        <v>143</v>
      </c>
      <c r="S104" s="55"/>
      <c r="T104" s="56"/>
      <c r="U104" s="57">
        <v>1.0</v>
      </c>
      <c r="V104" s="57"/>
      <c r="W104" s="55"/>
      <c r="X104" s="56"/>
      <c r="Y104" s="57"/>
      <c r="Z104" s="58"/>
      <c r="AA104" s="54"/>
    </row>
    <row r="105" ht="21.0" customHeight="1">
      <c r="A105" s="59"/>
      <c r="B105" s="60"/>
      <c r="C105" s="61">
        <v>96.0</v>
      </c>
      <c r="D105" s="62" t="s">
        <v>144</v>
      </c>
      <c r="E105" s="62"/>
      <c r="F105" s="102"/>
      <c r="G105" s="84" t="s">
        <v>13</v>
      </c>
      <c r="H105" s="84">
        <v>1.0</v>
      </c>
      <c r="I105" s="64"/>
      <c r="J105" s="64"/>
      <c r="K105" s="64"/>
      <c r="L105" s="71"/>
      <c r="M105" s="52" t="s">
        <v>21</v>
      </c>
      <c r="N105" s="95"/>
      <c r="O105" s="54"/>
      <c r="P105" s="54"/>
      <c r="Q105" s="54"/>
      <c r="R105" s="54" t="s">
        <v>145</v>
      </c>
      <c r="S105" s="55"/>
      <c r="T105" s="56">
        <v>1.0</v>
      </c>
      <c r="U105" s="57"/>
      <c r="V105" s="57"/>
      <c r="W105" s="55"/>
      <c r="X105" s="56"/>
      <c r="Y105" s="57"/>
      <c r="Z105" s="58"/>
      <c r="AA105" s="54"/>
    </row>
    <row r="106" ht="21.0" customHeight="1">
      <c r="A106" s="59"/>
      <c r="B106" s="60"/>
      <c r="C106" s="61">
        <v>97.0</v>
      </c>
      <c r="D106" s="62" t="s">
        <v>146</v>
      </c>
      <c r="E106" s="62" t="s">
        <v>147</v>
      </c>
      <c r="F106" s="102">
        <v>22177.0</v>
      </c>
      <c r="G106" s="84" t="s">
        <v>13</v>
      </c>
      <c r="H106" s="84">
        <v>1.0</v>
      </c>
      <c r="I106" s="64"/>
      <c r="J106" s="64"/>
      <c r="K106" s="64"/>
      <c r="L106" s="71"/>
      <c r="M106" s="99"/>
      <c r="N106" s="66" t="s">
        <v>21</v>
      </c>
      <c r="O106" s="54">
        <v>1.0</v>
      </c>
      <c r="P106" s="54"/>
      <c r="Q106" s="54"/>
      <c r="R106" s="54" t="s">
        <v>148</v>
      </c>
      <c r="S106" s="55"/>
      <c r="T106" s="56">
        <v>1.0</v>
      </c>
      <c r="U106" s="57"/>
      <c r="V106" s="57"/>
      <c r="W106" s="55"/>
      <c r="X106" s="56"/>
      <c r="Y106" s="57"/>
      <c r="Z106" s="58"/>
      <c r="AA106" s="54"/>
    </row>
    <row r="107" ht="21.0" customHeight="1">
      <c r="A107" s="59"/>
      <c r="B107" s="60"/>
      <c r="C107" s="61">
        <v>98.0</v>
      </c>
      <c r="D107" s="62" t="s">
        <v>149</v>
      </c>
      <c r="E107" s="62" t="s">
        <v>150</v>
      </c>
      <c r="F107" s="102">
        <v>32643.0</v>
      </c>
      <c r="G107" s="84" t="s">
        <v>14</v>
      </c>
      <c r="H107" s="84">
        <v>1.0</v>
      </c>
      <c r="I107" s="64"/>
      <c r="J107" s="64"/>
      <c r="K107" s="64"/>
      <c r="L107" s="71"/>
      <c r="M107" s="52" t="s">
        <v>21</v>
      </c>
      <c r="N107" s="95"/>
      <c r="O107" s="54"/>
      <c r="P107" s="54"/>
      <c r="Q107" s="54"/>
      <c r="R107" s="54" t="s">
        <v>151</v>
      </c>
      <c r="S107" s="55"/>
      <c r="T107" s="56"/>
      <c r="U107" s="57">
        <v>1.0</v>
      </c>
      <c r="V107" s="57"/>
      <c r="W107" s="55"/>
      <c r="X107" s="56"/>
      <c r="Y107" s="57"/>
      <c r="Z107" s="58"/>
      <c r="AA107" s="54"/>
    </row>
    <row r="108" ht="21.0" customHeight="1">
      <c r="A108" s="59"/>
      <c r="B108" s="60"/>
      <c r="C108" s="61">
        <v>99.0</v>
      </c>
      <c r="D108" s="62" t="s">
        <v>152</v>
      </c>
      <c r="E108" s="62" t="s">
        <v>153</v>
      </c>
      <c r="F108" s="102">
        <v>35526.0</v>
      </c>
      <c r="G108" s="84" t="s">
        <v>13</v>
      </c>
      <c r="H108" s="84">
        <v>1.0</v>
      </c>
      <c r="I108" s="64"/>
      <c r="J108" s="64"/>
      <c r="K108" s="64"/>
      <c r="L108" s="71"/>
      <c r="M108" s="99"/>
      <c r="N108" s="66" t="s">
        <v>21</v>
      </c>
      <c r="O108" s="54"/>
      <c r="P108" s="54"/>
      <c r="Q108" s="54"/>
      <c r="R108" s="54" t="s">
        <v>154</v>
      </c>
      <c r="S108" s="55"/>
      <c r="T108" s="56">
        <v>1.0</v>
      </c>
      <c r="U108" s="57"/>
      <c r="V108" s="57"/>
      <c r="W108" s="55"/>
      <c r="X108" s="56"/>
      <c r="Y108" s="57"/>
      <c r="Z108" s="58"/>
      <c r="AA108" s="54"/>
    </row>
    <row r="109" ht="21.0" customHeight="1">
      <c r="A109" s="59"/>
      <c r="B109" s="60"/>
      <c r="C109" s="61">
        <v>100.0</v>
      </c>
      <c r="D109" s="62" t="s">
        <v>155</v>
      </c>
      <c r="E109" s="62"/>
      <c r="F109" s="102">
        <v>33130.0</v>
      </c>
      <c r="G109" s="84" t="s">
        <v>12</v>
      </c>
      <c r="H109" s="84">
        <v>1.0</v>
      </c>
      <c r="I109" s="64"/>
      <c r="J109" s="64"/>
      <c r="K109" s="64"/>
      <c r="L109" s="71"/>
      <c r="M109" s="52" t="s">
        <v>21</v>
      </c>
      <c r="N109" s="95"/>
      <c r="O109" s="54"/>
      <c r="P109" s="54"/>
      <c r="Q109" s="54"/>
      <c r="R109" s="54" t="s">
        <v>156</v>
      </c>
      <c r="S109" s="55">
        <v>1.0</v>
      </c>
      <c r="T109" s="56"/>
      <c r="U109" s="57"/>
      <c r="V109" s="57"/>
      <c r="W109" s="55"/>
      <c r="X109" s="56"/>
      <c r="Y109" s="57"/>
      <c r="Z109" s="58"/>
      <c r="AA109" s="54"/>
    </row>
    <row r="110" ht="21.0" customHeight="1">
      <c r="A110" s="59"/>
      <c r="B110" s="60"/>
      <c r="C110" s="61">
        <v>101.0</v>
      </c>
      <c r="D110" s="96" t="s">
        <v>157</v>
      </c>
      <c r="E110" s="96"/>
      <c r="F110" s="117"/>
      <c r="G110" s="97" t="s">
        <v>12</v>
      </c>
      <c r="H110" s="97">
        <v>1.0</v>
      </c>
      <c r="I110" s="64"/>
      <c r="J110" s="64"/>
      <c r="K110" s="64"/>
      <c r="L110" s="71"/>
      <c r="M110" s="52" t="s">
        <v>21</v>
      </c>
      <c r="N110" s="95"/>
      <c r="O110" s="118" t="s">
        <v>74</v>
      </c>
      <c r="P110" s="118"/>
      <c r="Q110" s="118"/>
      <c r="R110" s="54"/>
      <c r="S110" s="55"/>
      <c r="T110" s="56"/>
      <c r="U110" s="57"/>
      <c r="V110" s="57"/>
      <c r="W110" s="55">
        <v>1.0</v>
      </c>
      <c r="X110" s="56"/>
      <c r="Y110" s="57"/>
      <c r="Z110" s="58"/>
      <c r="AA110" s="54"/>
    </row>
    <row r="111" ht="21.0" customHeight="1">
      <c r="A111" s="59"/>
      <c r="B111" s="60"/>
      <c r="C111" s="61">
        <v>102.0</v>
      </c>
      <c r="D111" s="62" t="s">
        <v>158</v>
      </c>
      <c r="E111" s="62"/>
      <c r="F111" s="102"/>
      <c r="G111" s="84" t="s">
        <v>13</v>
      </c>
      <c r="H111" s="84">
        <v>1.0</v>
      </c>
      <c r="I111" s="64"/>
      <c r="J111" s="64"/>
      <c r="K111" s="64"/>
      <c r="L111" s="71"/>
      <c r="M111" s="52" t="s">
        <v>21</v>
      </c>
      <c r="N111" s="95"/>
      <c r="O111" s="118" t="s">
        <v>159</v>
      </c>
      <c r="P111" s="118"/>
      <c r="Q111" s="118"/>
      <c r="R111" s="54" t="s">
        <v>160</v>
      </c>
      <c r="S111" s="55"/>
      <c r="T111" s="56"/>
      <c r="U111" s="57"/>
      <c r="V111" s="57"/>
      <c r="W111" s="55"/>
      <c r="X111" s="56">
        <v>1.0</v>
      </c>
      <c r="Y111" s="57"/>
      <c r="Z111" s="58"/>
      <c r="AA111" s="54"/>
    </row>
    <row r="112" ht="21.0" customHeight="1">
      <c r="A112" s="59"/>
      <c r="B112" s="60"/>
      <c r="C112" s="61">
        <v>103.0</v>
      </c>
      <c r="D112" s="62" t="s">
        <v>161</v>
      </c>
      <c r="E112" s="62"/>
      <c r="F112" s="102"/>
      <c r="G112" s="84" t="s">
        <v>162</v>
      </c>
      <c r="H112" s="84">
        <v>1.0</v>
      </c>
      <c r="I112" s="64"/>
      <c r="J112" s="64"/>
      <c r="K112" s="64"/>
      <c r="L112" s="71"/>
      <c r="M112" s="52" t="s">
        <v>21</v>
      </c>
      <c r="N112" s="95"/>
      <c r="O112" s="118" t="s">
        <v>163</v>
      </c>
      <c r="P112" s="118"/>
      <c r="Q112" s="118"/>
      <c r="R112" s="54" t="s">
        <v>164</v>
      </c>
      <c r="S112" s="55"/>
      <c r="T112" s="56"/>
      <c r="U112" s="57"/>
      <c r="V112" s="57">
        <v>1.0</v>
      </c>
      <c r="W112" s="55"/>
      <c r="X112" s="56"/>
      <c r="Y112" s="57"/>
      <c r="Z112" s="58"/>
      <c r="AA112" s="54"/>
    </row>
    <row r="113" ht="21.0" customHeight="1">
      <c r="A113" s="59"/>
      <c r="B113" s="60"/>
      <c r="C113" s="61">
        <v>104.0</v>
      </c>
      <c r="D113" s="96" t="s">
        <v>165</v>
      </c>
      <c r="E113" s="96"/>
      <c r="F113" s="117"/>
      <c r="G113" s="97" t="s">
        <v>13</v>
      </c>
      <c r="H113" s="97">
        <v>1.0</v>
      </c>
      <c r="I113" s="64"/>
      <c r="J113" s="64"/>
      <c r="K113" s="64"/>
      <c r="L113" s="71"/>
      <c r="M113" s="52" t="s">
        <v>21</v>
      </c>
      <c r="N113" s="95"/>
      <c r="O113" s="118"/>
      <c r="P113" s="118"/>
      <c r="Q113" s="118"/>
      <c r="R113" s="54"/>
      <c r="S113" s="55"/>
      <c r="T113" s="56">
        <v>1.0</v>
      </c>
      <c r="U113" s="57"/>
      <c r="V113" s="57"/>
      <c r="W113" s="55"/>
      <c r="X113" s="56"/>
      <c r="Y113" s="57"/>
      <c r="Z113" s="58"/>
      <c r="AA113" s="54"/>
    </row>
    <row r="114" ht="21.0" customHeight="1">
      <c r="A114" s="59"/>
      <c r="B114" s="60"/>
      <c r="C114" s="61">
        <v>105.0</v>
      </c>
      <c r="D114" s="62" t="s">
        <v>166</v>
      </c>
      <c r="E114" s="62"/>
      <c r="F114" s="102"/>
      <c r="G114" s="84" t="s">
        <v>13</v>
      </c>
      <c r="H114" s="84">
        <v>1.0</v>
      </c>
      <c r="I114" s="64"/>
      <c r="J114" s="64"/>
      <c r="K114" s="64"/>
      <c r="L114" s="71"/>
      <c r="M114" s="52" t="s">
        <v>21</v>
      </c>
      <c r="N114" s="95"/>
      <c r="O114" s="118"/>
      <c r="P114" s="118"/>
      <c r="Q114" s="118"/>
      <c r="R114" s="54" t="s">
        <v>167</v>
      </c>
      <c r="S114" s="55"/>
      <c r="T114" s="56">
        <v>1.0</v>
      </c>
      <c r="U114" s="57"/>
      <c r="V114" s="57"/>
      <c r="W114" s="55"/>
      <c r="X114" s="56"/>
      <c r="Y114" s="57"/>
      <c r="Z114" s="58"/>
      <c r="AA114" s="54"/>
    </row>
    <row r="115" ht="21.0" customHeight="1">
      <c r="A115" s="59"/>
      <c r="B115" s="60"/>
      <c r="C115" s="61">
        <v>106.0</v>
      </c>
      <c r="D115" s="63" t="s">
        <v>168</v>
      </c>
      <c r="E115" s="63"/>
      <c r="F115" s="98"/>
      <c r="G115" s="64" t="s">
        <v>15</v>
      </c>
      <c r="H115" s="64">
        <v>1.0</v>
      </c>
      <c r="I115" s="64"/>
      <c r="J115" s="64"/>
      <c r="K115" s="64"/>
      <c r="L115" s="71"/>
      <c r="M115" s="52" t="s">
        <v>21</v>
      </c>
      <c r="N115" s="95"/>
      <c r="O115" s="118"/>
      <c r="P115" s="118"/>
      <c r="Q115" s="118"/>
      <c r="R115" s="54"/>
      <c r="S115" s="55"/>
      <c r="T115" s="56"/>
      <c r="U115" s="57"/>
      <c r="V115" s="57"/>
      <c r="W115" s="55"/>
      <c r="X115" s="56"/>
      <c r="Y115" s="57"/>
      <c r="Z115" s="58">
        <v>1.0</v>
      </c>
      <c r="AA115" s="54"/>
    </row>
    <row r="116" ht="21.0" customHeight="1">
      <c r="A116" s="59"/>
      <c r="B116" s="60"/>
      <c r="C116" s="61">
        <v>107.0</v>
      </c>
      <c r="D116" s="63" t="s">
        <v>169</v>
      </c>
      <c r="E116" s="63"/>
      <c r="F116" s="98"/>
      <c r="G116" s="64" t="s">
        <v>15</v>
      </c>
      <c r="H116" s="64">
        <v>1.0</v>
      </c>
      <c r="I116" s="64"/>
      <c r="J116" s="64"/>
      <c r="K116" s="64"/>
      <c r="L116" s="71"/>
      <c r="M116" s="52" t="s">
        <v>21</v>
      </c>
      <c r="N116" s="95"/>
      <c r="O116" s="118"/>
      <c r="P116" s="118"/>
      <c r="Q116" s="118"/>
      <c r="R116" s="54"/>
      <c r="S116" s="55"/>
      <c r="T116" s="56"/>
      <c r="U116" s="57"/>
      <c r="V116" s="57">
        <v>1.0</v>
      </c>
      <c r="W116" s="55"/>
      <c r="X116" s="56"/>
      <c r="Y116" s="57"/>
      <c r="Z116" s="58"/>
      <c r="AA116" s="54"/>
    </row>
    <row r="117" ht="21.0" customHeight="1">
      <c r="A117" s="59"/>
      <c r="B117" s="60"/>
      <c r="C117" s="61">
        <v>108.0</v>
      </c>
      <c r="D117" s="62" t="s">
        <v>170</v>
      </c>
      <c r="E117" s="62"/>
      <c r="F117" s="102"/>
      <c r="G117" s="84" t="s">
        <v>15</v>
      </c>
      <c r="H117" s="84">
        <v>1.0</v>
      </c>
      <c r="I117" s="64"/>
      <c r="J117" s="64"/>
      <c r="K117" s="64"/>
      <c r="L117" s="71"/>
      <c r="M117" s="52" t="s">
        <v>21</v>
      </c>
      <c r="N117" s="95"/>
      <c r="O117" s="118"/>
      <c r="P117" s="118"/>
      <c r="Q117" s="118"/>
      <c r="R117" s="54" t="s">
        <v>171</v>
      </c>
      <c r="S117" s="55"/>
      <c r="T117" s="56"/>
      <c r="U117" s="57"/>
      <c r="V117" s="57"/>
      <c r="W117" s="55"/>
      <c r="X117" s="56"/>
      <c r="Y117" s="57"/>
      <c r="Z117" s="58">
        <v>1.0</v>
      </c>
      <c r="AA117" s="54"/>
    </row>
    <row r="118" ht="21.0" customHeight="1">
      <c r="A118" s="59"/>
      <c r="B118" s="60"/>
      <c r="C118" s="61">
        <v>109.0</v>
      </c>
      <c r="D118" s="96" t="s">
        <v>172</v>
      </c>
      <c r="E118" s="96"/>
      <c r="F118" s="117"/>
      <c r="G118" s="97" t="s">
        <v>12</v>
      </c>
      <c r="H118" s="97">
        <v>1.0</v>
      </c>
      <c r="I118" s="64"/>
      <c r="J118" s="64"/>
      <c r="K118" s="64"/>
      <c r="L118" s="71"/>
      <c r="M118" s="52" t="s">
        <v>21</v>
      </c>
      <c r="N118" s="95"/>
      <c r="O118" s="118"/>
      <c r="P118" s="118"/>
      <c r="Q118" s="118"/>
      <c r="R118" s="54"/>
      <c r="S118" s="55">
        <v>1.0</v>
      </c>
      <c r="T118" s="56"/>
      <c r="U118" s="57"/>
      <c r="V118" s="57"/>
      <c r="W118" s="55"/>
      <c r="X118" s="56"/>
      <c r="Y118" s="57"/>
      <c r="Z118" s="58"/>
      <c r="AA118" s="54"/>
    </row>
    <row r="119" ht="21.0" customHeight="1">
      <c r="A119" s="59"/>
      <c r="B119" s="60"/>
      <c r="C119" s="61">
        <v>110.0</v>
      </c>
      <c r="D119" s="62" t="s">
        <v>173</v>
      </c>
      <c r="E119" s="62"/>
      <c r="F119" s="102"/>
      <c r="G119" s="84" t="s">
        <v>12</v>
      </c>
      <c r="H119" s="84">
        <v>1.0</v>
      </c>
      <c r="I119" s="64"/>
      <c r="J119" s="64"/>
      <c r="K119" s="64"/>
      <c r="L119" s="71"/>
      <c r="M119" s="52" t="s">
        <v>21</v>
      </c>
      <c r="N119" s="95"/>
      <c r="O119" s="118"/>
      <c r="P119" s="118"/>
      <c r="Q119" s="118"/>
      <c r="R119" s="54"/>
      <c r="S119" s="55"/>
      <c r="T119" s="56"/>
      <c r="U119" s="57"/>
      <c r="V119" s="57"/>
      <c r="W119" s="55">
        <v>1.0</v>
      </c>
      <c r="X119" s="56"/>
      <c r="Y119" s="57"/>
      <c r="Z119" s="58"/>
      <c r="AA119" s="54"/>
    </row>
    <row r="120" ht="21.0" customHeight="1">
      <c r="A120" s="59"/>
      <c r="B120" s="60"/>
      <c r="C120" s="61">
        <v>111.0</v>
      </c>
      <c r="D120" s="62" t="s">
        <v>174</v>
      </c>
      <c r="E120" s="62"/>
      <c r="F120" s="102"/>
      <c r="G120" s="84" t="s">
        <v>13</v>
      </c>
      <c r="H120" s="84">
        <v>1.0</v>
      </c>
      <c r="I120" s="64"/>
      <c r="J120" s="64"/>
      <c r="K120" s="64"/>
      <c r="L120" s="71"/>
      <c r="M120" s="52" t="s">
        <v>21</v>
      </c>
      <c r="N120" s="95"/>
      <c r="O120" s="118" t="s">
        <v>175</v>
      </c>
      <c r="P120" s="118"/>
      <c r="Q120" s="118"/>
      <c r="R120" s="54">
        <v>6.621773949E9</v>
      </c>
      <c r="S120" s="55"/>
      <c r="T120" s="56">
        <v>1.0</v>
      </c>
      <c r="U120" s="57"/>
      <c r="V120" s="57"/>
      <c r="W120" s="55"/>
      <c r="X120" s="56"/>
      <c r="Y120" s="57"/>
      <c r="Z120" s="58"/>
      <c r="AA120" s="54"/>
    </row>
    <row r="121" ht="21.0" customHeight="1">
      <c r="A121" s="59"/>
      <c r="B121" s="60"/>
      <c r="C121" s="61">
        <v>112.0</v>
      </c>
      <c r="D121" s="62" t="s">
        <v>176</v>
      </c>
      <c r="E121" s="62"/>
      <c r="F121" s="102"/>
      <c r="G121" s="84" t="s">
        <v>13</v>
      </c>
      <c r="H121" s="84">
        <v>1.0</v>
      </c>
      <c r="I121" s="64"/>
      <c r="J121" s="64"/>
      <c r="K121" s="64"/>
      <c r="L121" s="71"/>
      <c r="M121" s="52" t="s">
        <v>21</v>
      </c>
      <c r="N121" s="95"/>
      <c r="O121" s="118"/>
      <c r="P121" s="118"/>
      <c r="Q121" s="118"/>
      <c r="R121" s="54">
        <v>6.621871313E9</v>
      </c>
      <c r="S121" s="55"/>
      <c r="T121" s="56">
        <v>1.0</v>
      </c>
      <c r="U121" s="57"/>
      <c r="V121" s="57"/>
      <c r="W121" s="55"/>
      <c r="X121" s="56"/>
      <c r="Y121" s="57"/>
      <c r="Z121" s="58"/>
      <c r="AA121" s="54"/>
    </row>
    <row r="122" ht="21.0" customHeight="1">
      <c r="A122" s="59"/>
      <c r="B122" s="60"/>
      <c r="C122" s="61">
        <v>113.0</v>
      </c>
      <c r="D122" s="62" t="s">
        <v>177</v>
      </c>
      <c r="E122" s="62"/>
      <c r="F122" s="102"/>
      <c r="G122" s="84" t="s">
        <v>12</v>
      </c>
      <c r="H122" s="84">
        <v>1.0</v>
      </c>
      <c r="I122" s="64"/>
      <c r="J122" s="64"/>
      <c r="K122" s="64"/>
      <c r="L122" s="71"/>
      <c r="M122" s="52" t="s">
        <v>21</v>
      </c>
      <c r="N122" s="95"/>
      <c r="O122" s="118"/>
      <c r="P122" s="118"/>
      <c r="Q122" s="118"/>
      <c r="R122" s="54">
        <v>6.621240912E9</v>
      </c>
      <c r="S122" s="55"/>
      <c r="T122" s="56"/>
      <c r="U122" s="57"/>
      <c r="V122" s="57"/>
      <c r="W122" s="55">
        <v>1.0</v>
      </c>
      <c r="X122" s="56"/>
      <c r="Y122" s="57"/>
      <c r="Z122" s="58"/>
      <c r="AA122" s="54"/>
    </row>
    <row r="123" ht="21.0" customHeight="1">
      <c r="A123" s="59"/>
      <c r="B123" s="60"/>
      <c r="C123" s="61">
        <v>114.0</v>
      </c>
      <c r="D123" s="62" t="s">
        <v>178</v>
      </c>
      <c r="E123" s="62"/>
      <c r="F123" s="102"/>
      <c r="G123" s="84" t="s">
        <v>12</v>
      </c>
      <c r="H123" s="84">
        <v>1.0</v>
      </c>
      <c r="I123" s="64"/>
      <c r="J123" s="64"/>
      <c r="K123" s="64"/>
      <c r="L123" s="71"/>
      <c r="M123" s="52" t="s">
        <v>21</v>
      </c>
      <c r="N123" s="95"/>
      <c r="O123" s="118" t="s">
        <v>179</v>
      </c>
      <c r="P123" s="118"/>
      <c r="Q123" s="118"/>
      <c r="R123" s="54">
        <v>6.622010075E9</v>
      </c>
      <c r="S123" s="55"/>
      <c r="T123" s="56"/>
      <c r="U123" s="57"/>
      <c r="V123" s="57"/>
      <c r="W123" s="55">
        <v>1.0</v>
      </c>
      <c r="X123" s="56"/>
      <c r="Y123" s="57"/>
      <c r="Z123" s="58"/>
      <c r="AA123" s="54"/>
    </row>
    <row r="124" ht="21.0" customHeight="1">
      <c r="A124" s="59"/>
      <c r="B124" s="60"/>
      <c r="C124" s="61">
        <v>115.0</v>
      </c>
      <c r="D124" s="62" t="s">
        <v>180</v>
      </c>
      <c r="E124" s="62"/>
      <c r="F124" s="102"/>
      <c r="G124" s="84" t="s">
        <v>13</v>
      </c>
      <c r="H124" s="84">
        <v>1.0</v>
      </c>
      <c r="I124" s="64"/>
      <c r="J124" s="64"/>
      <c r="K124" s="64"/>
      <c r="L124" s="71"/>
      <c r="M124" s="52" t="s">
        <v>21</v>
      </c>
      <c r="N124" s="95"/>
      <c r="O124" s="118"/>
      <c r="P124" s="118"/>
      <c r="Q124" s="118"/>
      <c r="R124" s="54">
        <v>6.62105868E9</v>
      </c>
      <c r="S124" s="55"/>
      <c r="T124" s="56">
        <v>1.0</v>
      </c>
      <c r="U124" s="57"/>
      <c r="V124" s="57"/>
      <c r="W124" s="55"/>
      <c r="X124" s="56"/>
      <c r="Y124" s="57"/>
      <c r="Z124" s="58"/>
      <c r="AA124" s="54"/>
    </row>
    <row r="125" ht="21.0" customHeight="1">
      <c r="A125" s="59"/>
      <c r="B125" s="60"/>
      <c r="C125" s="61">
        <v>116.0</v>
      </c>
      <c r="D125" s="62" t="s">
        <v>181</v>
      </c>
      <c r="E125" s="62"/>
      <c r="F125" s="102"/>
      <c r="G125" s="84" t="s">
        <v>12</v>
      </c>
      <c r="H125" s="84">
        <v>1.0</v>
      </c>
      <c r="I125" s="64"/>
      <c r="J125" s="64"/>
      <c r="K125" s="64"/>
      <c r="L125" s="71"/>
      <c r="M125" s="52" t="s">
        <v>21</v>
      </c>
      <c r="N125" s="95"/>
      <c r="O125" s="118"/>
      <c r="P125" s="118"/>
      <c r="Q125" s="118"/>
      <c r="R125" s="54"/>
      <c r="S125" s="55"/>
      <c r="T125" s="56"/>
      <c r="U125" s="57"/>
      <c r="V125" s="57"/>
      <c r="W125" s="55">
        <v>1.0</v>
      </c>
      <c r="X125" s="56"/>
      <c r="Y125" s="57"/>
      <c r="Z125" s="58"/>
      <c r="AA125" s="54"/>
    </row>
    <row r="126" ht="21.0" customHeight="1">
      <c r="A126" s="59"/>
      <c r="B126" s="60"/>
      <c r="C126" s="61">
        <v>117.0</v>
      </c>
      <c r="D126" s="62" t="s">
        <v>182</v>
      </c>
      <c r="E126" s="62"/>
      <c r="F126" s="102"/>
      <c r="G126" s="84" t="s">
        <v>12</v>
      </c>
      <c r="H126" s="84">
        <v>1.0</v>
      </c>
      <c r="I126" s="64"/>
      <c r="J126" s="64"/>
      <c r="K126" s="64"/>
      <c r="L126" s="71"/>
      <c r="M126" s="52" t="s">
        <v>21</v>
      </c>
      <c r="N126" s="95"/>
      <c r="O126" s="118" t="s">
        <v>183</v>
      </c>
      <c r="P126" s="118"/>
      <c r="Q126" s="118"/>
      <c r="R126" s="54" t="s">
        <v>184</v>
      </c>
      <c r="S126" s="55"/>
      <c r="T126" s="56"/>
      <c r="U126" s="57"/>
      <c r="V126" s="57"/>
      <c r="W126" s="55">
        <v>1.0</v>
      </c>
      <c r="X126" s="56"/>
      <c r="Y126" s="57"/>
      <c r="Z126" s="58"/>
      <c r="AA126" s="54"/>
    </row>
    <row r="127" ht="21.0" customHeight="1">
      <c r="A127" s="59"/>
      <c r="B127" s="60"/>
      <c r="C127" s="61">
        <v>118.0</v>
      </c>
      <c r="D127" s="62" t="s">
        <v>185</v>
      </c>
      <c r="E127" s="62"/>
      <c r="F127" s="102"/>
      <c r="G127" s="84" t="s">
        <v>13</v>
      </c>
      <c r="H127" s="84">
        <v>1.0</v>
      </c>
      <c r="I127" s="64"/>
      <c r="J127" s="64"/>
      <c r="K127" s="64"/>
      <c r="L127" s="71"/>
      <c r="M127" s="52" t="s">
        <v>21</v>
      </c>
      <c r="N127" s="95"/>
      <c r="O127" s="118" t="s">
        <v>183</v>
      </c>
      <c r="P127" s="118"/>
      <c r="Q127" s="118"/>
      <c r="R127" s="54" t="s">
        <v>186</v>
      </c>
      <c r="S127" s="55"/>
      <c r="T127" s="56"/>
      <c r="U127" s="57"/>
      <c r="V127" s="57"/>
      <c r="W127" s="55"/>
      <c r="X127" s="56">
        <v>1.0</v>
      </c>
      <c r="Y127" s="57"/>
      <c r="Z127" s="58"/>
      <c r="AA127" s="54"/>
    </row>
    <row r="128" ht="21.0" customHeight="1">
      <c r="A128" s="59"/>
      <c r="B128" s="60"/>
      <c r="C128" s="61">
        <v>119.0</v>
      </c>
      <c r="D128" s="62" t="s">
        <v>187</v>
      </c>
      <c r="E128" s="62"/>
      <c r="F128" s="102"/>
      <c r="G128" s="84" t="s">
        <v>12</v>
      </c>
      <c r="H128" s="84">
        <v>1.0</v>
      </c>
      <c r="I128" s="64"/>
      <c r="J128" s="64"/>
      <c r="K128" s="64"/>
      <c r="L128" s="71"/>
      <c r="M128" s="99"/>
      <c r="N128" s="66" t="s">
        <v>21</v>
      </c>
      <c r="O128" s="118">
        <v>1.0</v>
      </c>
      <c r="P128" s="118"/>
      <c r="Q128" s="118"/>
      <c r="R128" s="54">
        <v>6.621641436E9</v>
      </c>
      <c r="S128" s="55">
        <v>1.0</v>
      </c>
      <c r="T128" s="56"/>
      <c r="U128" s="57"/>
      <c r="V128" s="57"/>
      <c r="W128" s="55"/>
      <c r="X128" s="56"/>
      <c r="Y128" s="57"/>
      <c r="Z128" s="58"/>
      <c r="AA128" s="54"/>
    </row>
    <row r="129" ht="21.0" customHeight="1">
      <c r="A129" s="59"/>
      <c r="B129" s="60"/>
      <c r="C129" s="61">
        <v>120.0</v>
      </c>
      <c r="D129" s="62" t="s">
        <v>188</v>
      </c>
      <c r="E129" s="62"/>
      <c r="F129" s="102"/>
      <c r="G129" s="84" t="s">
        <v>13</v>
      </c>
      <c r="H129" s="84">
        <v>1.0</v>
      </c>
      <c r="I129" s="64"/>
      <c r="J129" s="64"/>
      <c r="K129" s="64"/>
      <c r="L129" s="71"/>
      <c r="M129" s="52" t="s">
        <v>21</v>
      </c>
      <c r="N129" s="95"/>
      <c r="O129" s="118"/>
      <c r="P129" s="118"/>
      <c r="Q129" s="118"/>
      <c r="R129" s="54" t="s">
        <v>189</v>
      </c>
      <c r="S129" s="55"/>
      <c r="T129" s="56">
        <v>1.0</v>
      </c>
      <c r="U129" s="57"/>
      <c r="V129" s="57"/>
      <c r="W129" s="55"/>
      <c r="X129" s="56"/>
      <c r="Y129" s="57"/>
      <c r="Z129" s="58"/>
      <c r="AA129" s="54"/>
    </row>
    <row r="130" ht="21.0" customHeight="1">
      <c r="A130" s="59"/>
      <c r="B130" s="60"/>
      <c r="C130" s="61">
        <v>121.0</v>
      </c>
      <c r="D130" s="62" t="s">
        <v>190</v>
      </c>
      <c r="E130" s="62"/>
      <c r="F130" s="102"/>
      <c r="G130" s="84" t="s">
        <v>13</v>
      </c>
      <c r="H130" s="84">
        <v>1.0</v>
      </c>
      <c r="I130" s="64"/>
      <c r="J130" s="64"/>
      <c r="K130" s="64"/>
      <c r="L130" s="71"/>
      <c r="M130" s="52" t="s">
        <v>21</v>
      </c>
      <c r="N130" s="95"/>
      <c r="O130" s="118"/>
      <c r="P130" s="118"/>
      <c r="Q130" s="118"/>
      <c r="R130" s="54" t="s">
        <v>191</v>
      </c>
      <c r="S130" s="55"/>
      <c r="T130" s="56"/>
      <c r="U130" s="57"/>
      <c r="V130" s="57"/>
      <c r="W130" s="55"/>
      <c r="X130" s="56">
        <v>1.0</v>
      </c>
      <c r="Y130" s="57"/>
      <c r="Z130" s="58"/>
      <c r="AA130" s="54"/>
    </row>
    <row r="131" ht="21.0" customHeight="1">
      <c r="A131" s="59"/>
      <c r="B131" s="60"/>
      <c r="C131" s="61">
        <v>122.0</v>
      </c>
      <c r="D131" s="62" t="s">
        <v>192</v>
      </c>
      <c r="E131" s="62"/>
      <c r="F131" s="102"/>
      <c r="G131" s="84" t="s">
        <v>14</v>
      </c>
      <c r="H131" s="84">
        <v>1.0</v>
      </c>
      <c r="I131" s="64"/>
      <c r="J131" s="64"/>
      <c r="K131" s="64"/>
      <c r="L131" s="71"/>
      <c r="M131" s="52" t="s">
        <v>21</v>
      </c>
      <c r="N131" s="95"/>
      <c r="O131" s="118"/>
      <c r="P131" s="118"/>
      <c r="Q131" s="118"/>
      <c r="R131" s="54"/>
      <c r="S131" s="55"/>
      <c r="T131" s="56"/>
      <c r="U131" s="57">
        <v>1.0</v>
      </c>
      <c r="V131" s="57"/>
      <c r="W131" s="55"/>
      <c r="X131" s="56"/>
      <c r="Y131" s="57"/>
      <c r="Z131" s="58"/>
      <c r="AA131" s="54"/>
    </row>
    <row r="132" ht="21.0" customHeight="1">
      <c r="A132" s="59"/>
      <c r="B132" s="60"/>
      <c r="C132" s="61">
        <v>123.0</v>
      </c>
      <c r="D132" s="62" t="s">
        <v>193</v>
      </c>
      <c r="E132" s="62"/>
      <c r="F132" s="102"/>
      <c r="G132" s="84" t="s">
        <v>13</v>
      </c>
      <c r="H132" s="84">
        <v>1.0</v>
      </c>
      <c r="I132" s="64"/>
      <c r="J132" s="64"/>
      <c r="K132" s="64"/>
      <c r="L132" s="71"/>
      <c r="M132" s="52" t="s">
        <v>21</v>
      </c>
      <c r="N132" s="95"/>
      <c r="O132" s="118" t="s">
        <v>194</v>
      </c>
      <c r="P132" s="118"/>
      <c r="Q132" s="118"/>
      <c r="R132" s="54"/>
      <c r="S132" s="55"/>
      <c r="T132" s="56">
        <v>1.0</v>
      </c>
      <c r="U132" s="57"/>
      <c r="V132" s="57"/>
      <c r="W132" s="55"/>
      <c r="X132" s="56"/>
      <c r="Y132" s="57"/>
      <c r="Z132" s="58"/>
      <c r="AA132" s="54"/>
    </row>
    <row r="133" ht="21.0" customHeight="1">
      <c r="A133" s="59"/>
      <c r="B133" s="60"/>
      <c r="C133" s="61">
        <v>124.0</v>
      </c>
      <c r="D133" s="96" t="s">
        <v>195</v>
      </c>
      <c r="E133" s="96"/>
      <c r="F133" s="117"/>
      <c r="G133" s="97" t="s">
        <v>14</v>
      </c>
      <c r="H133" s="97">
        <v>1.0</v>
      </c>
      <c r="I133" s="64"/>
      <c r="J133" s="64"/>
      <c r="K133" s="64"/>
      <c r="L133" s="71"/>
      <c r="M133" s="52" t="s">
        <v>21</v>
      </c>
      <c r="N133" s="95"/>
      <c r="O133" s="118" t="s">
        <v>194</v>
      </c>
      <c r="P133" s="118"/>
      <c r="Q133" s="118"/>
      <c r="R133" s="54"/>
      <c r="S133" s="55"/>
      <c r="T133" s="56"/>
      <c r="U133" s="57"/>
      <c r="V133" s="57"/>
      <c r="W133" s="55"/>
      <c r="X133" s="56"/>
      <c r="Y133" s="57">
        <v>1.0</v>
      </c>
      <c r="Z133" s="58"/>
      <c r="AA133" s="54"/>
    </row>
    <row r="134" ht="21.0" customHeight="1">
      <c r="A134" s="59"/>
      <c r="B134" s="60"/>
      <c r="C134" s="61">
        <v>125.0</v>
      </c>
      <c r="D134" s="62" t="s">
        <v>196</v>
      </c>
      <c r="E134" s="62"/>
      <c r="F134" s="102"/>
      <c r="G134" s="84" t="s">
        <v>14</v>
      </c>
      <c r="H134" s="84">
        <v>1.0</v>
      </c>
      <c r="I134" s="64"/>
      <c r="J134" s="64"/>
      <c r="K134" s="64"/>
      <c r="L134" s="71"/>
      <c r="M134" s="52" t="s">
        <v>21</v>
      </c>
      <c r="N134" s="95"/>
      <c r="O134" s="118"/>
      <c r="P134" s="118"/>
      <c r="Q134" s="118"/>
      <c r="R134" s="54" t="s">
        <v>197</v>
      </c>
      <c r="S134" s="55"/>
      <c r="T134" s="56"/>
      <c r="U134" s="57">
        <v>1.0</v>
      </c>
      <c r="V134" s="57"/>
      <c r="W134" s="55"/>
      <c r="X134" s="56"/>
      <c r="Y134" s="57"/>
      <c r="Z134" s="58"/>
      <c r="AA134" s="54"/>
    </row>
    <row r="135" ht="21.0" customHeight="1">
      <c r="A135" s="59"/>
      <c r="B135" s="60"/>
      <c r="C135" s="61">
        <v>126.0</v>
      </c>
      <c r="D135" s="62" t="s">
        <v>198</v>
      </c>
      <c r="E135" s="62"/>
      <c r="F135" s="102"/>
      <c r="G135" s="84" t="s">
        <v>13</v>
      </c>
      <c r="H135" s="84">
        <v>1.0</v>
      </c>
      <c r="I135" s="64"/>
      <c r="J135" s="64"/>
      <c r="K135" s="64"/>
      <c r="L135" s="71"/>
      <c r="M135" s="52" t="s">
        <v>21</v>
      </c>
      <c r="N135" s="95"/>
      <c r="O135" s="118"/>
      <c r="P135" s="118"/>
      <c r="Q135" s="118"/>
      <c r="R135" s="54"/>
      <c r="S135" s="55"/>
      <c r="T135" s="56">
        <v>1.0</v>
      </c>
      <c r="U135" s="57"/>
      <c r="V135" s="57"/>
      <c r="W135" s="55"/>
      <c r="X135" s="56"/>
      <c r="Y135" s="57"/>
      <c r="Z135" s="58"/>
      <c r="AA135" s="54"/>
    </row>
    <row r="136" ht="21.0" customHeight="1">
      <c r="A136" s="59"/>
      <c r="B136" s="60"/>
      <c r="C136" s="61">
        <v>127.0</v>
      </c>
      <c r="D136" s="62" t="s">
        <v>199</v>
      </c>
      <c r="E136" s="62"/>
      <c r="F136" s="102"/>
      <c r="G136" s="84" t="s">
        <v>12</v>
      </c>
      <c r="H136" s="84">
        <v>1.0</v>
      </c>
      <c r="I136" s="64"/>
      <c r="J136" s="64"/>
      <c r="K136" s="64"/>
      <c r="L136" s="71"/>
      <c r="M136" s="99"/>
      <c r="N136" s="66" t="s">
        <v>21</v>
      </c>
      <c r="O136" s="118">
        <v>1.0</v>
      </c>
      <c r="P136" s="118"/>
      <c r="Q136" s="118"/>
      <c r="R136" s="54" t="s">
        <v>200</v>
      </c>
      <c r="S136" s="55">
        <v>1.0</v>
      </c>
      <c r="T136" s="56"/>
      <c r="U136" s="57"/>
      <c r="V136" s="57"/>
      <c r="W136" s="55"/>
      <c r="X136" s="56"/>
      <c r="Y136" s="57"/>
      <c r="Z136" s="58"/>
      <c r="AA136" s="54"/>
    </row>
    <row r="137" ht="21.0" customHeight="1">
      <c r="A137" s="59"/>
      <c r="B137" s="60"/>
      <c r="C137" s="61">
        <v>128.0</v>
      </c>
      <c r="D137" s="62" t="s">
        <v>201</v>
      </c>
      <c r="E137" s="62"/>
      <c r="F137" s="102"/>
      <c r="G137" s="84" t="s">
        <v>12</v>
      </c>
      <c r="H137" s="84">
        <v>1.0</v>
      </c>
      <c r="I137" s="64"/>
      <c r="J137" s="64"/>
      <c r="K137" s="64"/>
      <c r="L137" s="71"/>
      <c r="M137" s="52" t="s">
        <v>21</v>
      </c>
      <c r="N137" s="95"/>
      <c r="O137" s="118"/>
      <c r="P137" s="118"/>
      <c r="Q137" s="118"/>
      <c r="R137" s="54"/>
      <c r="S137" s="55">
        <v>1.0</v>
      </c>
      <c r="T137" s="56"/>
      <c r="U137" s="57"/>
      <c r="V137" s="57"/>
      <c r="W137" s="55"/>
      <c r="X137" s="56"/>
      <c r="Y137" s="57"/>
      <c r="Z137" s="58"/>
      <c r="AA137" s="54"/>
    </row>
    <row r="138" ht="21.0" customHeight="1">
      <c r="A138" s="59"/>
      <c r="B138" s="60"/>
      <c r="C138" s="61">
        <v>129.0</v>
      </c>
      <c r="D138" s="63" t="s">
        <v>202</v>
      </c>
      <c r="E138" s="63"/>
      <c r="F138" s="98"/>
      <c r="G138" s="64" t="s">
        <v>13</v>
      </c>
      <c r="H138" s="64">
        <v>1.0</v>
      </c>
      <c r="I138" s="64"/>
      <c r="J138" s="64"/>
      <c r="K138" s="64"/>
      <c r="L138" s="71"/>
      <c r="M138" s="99"/>
      <c r="N138" s="66" t="s">
        <v>21</v>
      </c>
      <c r="O138" s="118">
        <v>1.0</v>
      </c>
      <c r="P138" s="118"/>
      <c r="Q138" s="118"/>
      <c r="R138" s="54"/>
      <c r="S138" s="55"/>
      <c r="T138" s="56">
        <v>1.0</v>
      </c>
      <c r="U138" s="57"/>
      <c r="V138" s="57"/>
      <c r="W138" s="55"/>
      <c r="X138" s="56"/>
      <c r="Y138" s="57"/>
      <c r="Z138" s="58"/>
      <c r="AA138" s="54"/>
    </row>
    <row r="139" ht="21.0" customHeight="1">
      <c r="A139" s="59"/>
      <c r="B139" s="60"/>
      <c r="C139" s="61">
        <v>130.0</v>
      </c>
      <c r="D139" s="62" t="s">
        <v>203</v>
      </c>
      <c r="E139" s="62"/>
      <c r="F139" s="102"/>
      <c r="G139" s="84" t="s">
        <v>15</v>
      </c>
      <c r="H139" s="84">
        <v>1.0</v>
      </c>
      <c r="I139" s="64"/>
      <c r="J139" s="64"/>
      <c r="K139" s="64"/>
      <c r="L139" s="71"/>
      <c r="M139" s="52" t="s">
        <v>21</v>
      </c>
      <c r="N139" s="95"/>
      <c r="O139" s="118"/>
      <c r="P139" s="118"/>
      <c r="Q139" s="118"/>
      <c r="R139" s="54" t="s">
        <v>204</v>
      </c>
      <c r="S139" s="55"/>
      <c r="T139" s="56"/>
      <c r="U139" s="57"/>
      <c r="V139" s="57">
        <v>1.0</v>
      </c>
      <c r="W139" s="55"/>
      <c r="X139" s="56"/>
      <c r="Y139" s="57"/>
      <c r="Z139" s="58"/>
      <c r="AA139" s="54"/>
    </row>
    <row r="140" ht="21.0" customHeight="1">
      <c r="A140" s="59"/>
      <c r="B140" s="60"/>
      <c r="C140" s="61">
        <v>131.0</v>
      </c>
      <c r="D140" s="62" t="s">
        <v>201</v>
      </c>
      <c r="E140" s="62"/>
      <c r="F140" s="102"/>
      <c r="G140" s="84" t="s">
        <v>14</v>
      </c>
      <c r="H140" s="84">
        <v>1.0</v>
      </c>
      <c r="I140" s="64"/>
      <c r="J140" s="64"/>
      <c r="K140" s="64"/>
      <c r="L140" s="71"/>
      <c r="M140" s="52" t="s">
        <v>21</v>
      </c>
      <c r="N140" s="95"/>
      <c r="O140" s="118"/>
      <c r="P140" s="118"/>
      <c r="Q140" s="118"/>
      <c r="R140" s="54" t="s">
        <v>205</v>
      </c>
      <c r="S140" s="55"/>
      <c r="T140" s="56"/>
      <c r="U140" s="57"/>
      <c r="V140" s="57"/>
      <c r="W140" s="55"/>
      <c r="X140" s="56"/>
      <c r="Y140" s="57">
        <v>1.0</v>
      </c>
      <c r="Z140" s="58"/>
      <c r="AA140" s="54"/>
    </row>
    <row r="141" ht="21.0" customHeight="1">
      <c r="A141" s="59"/>
      <c r="B141" s="60"/>
      <c r="C141" s="61">
        <v>132.0</v>
      </c>
      <c r="D141" s="62" t="s">
        <v>206</v>
      </c>
      <c r="E141" s="62"/>
      <c r="F141" s="102"/>
      <c r="G141" s="84" t="s">
        <v>12</v>
      </c>
      <c r="H141" s="84">
        <v>1.0</v>
      </c>
      <c r="I141" s="64"/>
      <c r="J141" s="64"/>
      <c r="K141" s="64"/>
      <c r="L141" s="71"/>
      <c r="M141" s="99"/>
      <c r="N141" s="66" t="s">
        <v>21</v>
      </c>
      <c r="O141" s="118">
        <v>1.0</v>
      </c>
      <c r="P141" s="118"/>
      <c r="Q141" s="118"/>
      <c r="R141" s="54" t="s">
        <v>207</v>
      </c>
      <c r="S141" s="55">
        <v>1.0</v>
      </c>
      <c r="T141" s="56"/>
      <c r="U141" s="57"/>
      <c r="V141" s="57"/>
      <c r="W141" s="55"/>
      <c r="X141" s="56"/>
      <c r="Y141" s="57"/>
      <c r="Z141" s="58"/>
      <c r="AA141" s="54"/>
    </row>
    <row r="142" ht="21.0" customHeight="1">
      <c r="A142" s="59"/>
      <c r="B142" s="60"/>
      <c r="C142" s="61">
        <v>133.0</v>
      </c>
      <c r="D142" s="62" t="s">
        <v>208</v>
      </c>
      <c r="E142" s="62"/>
      <c r="F142" s="102"/>
      <c r="G142" s="84" t="s">
        <v>14</v>
      </c>
      <c r="H142" s="84">
        <v>1.0</v>
      </c>
      <c r="I142" s="64"/>
      <c r="J142" s="64"/>
      <c r="K142" s="64"/>
      <c r="L142" s="71"/>
      <c r="M142" s="52" t="s">
        <v>21</v>
      </c>
      <c r="N142" s="95"/>
      <c r="O142" s="118"/>
      <c r="P142" s="118"/>
      <c r="Q142" s="118"/>
      <c r="R142" s="54" t="s">
        <v>209</v>
      </c>
      <c r="S142" s="55"/>
      <c r="T142" s="56"/>
      <c r="U142" s="57">
        <v>1.0</v>
      </c>
      <c r="V142" s="57"/>
      <c r="W142" s="55"/>
      <c r="X142" s="56"/>
      <c r="Y142" s="57"/>
      <c r="Z142" s="58"/>
      <c r="AA142" s="54"/>
    </row>
    <row r="143" ht="21.0" customHeight="1">
      <c r="A143" s="59"/>
      <c r="B143" s="60"/>
      <c r="C143" s="61">
        <v>134.0</v>
      </c>
      <c r="D143" s="96" t="s">
        <v>210</v>
      </c>
      <c r="E143" s="96"/>
      <c r="F143" s="117"/>
      <c r="G143" s="97" t="s">
        <v>14</v>
      </c>
      <c r="H143" s="97">
        <v>1.0</v>
      </c>
      <c r="I143" s="64"/>
      <c r="J143" s="64"/>
      <c r="K143" s="64"/>
      <c r="L143" s="71"/>
      <c r="M143" s="52" t="s">
        <v>21</v>
      </c>
      <c r="N143" s="95"/>
      <c r="O143" s="118"/>
      <c r="P143" s="118"/>
      <c r="Q143" s="118"/>
      <c r="R143" s="54"/>
      <c r="S143" s="55"/>
      <c r="T143" s="56"/>
      <c r="U143" s="57">
        <v>1.0</v>
      </c>
      <c r="V143" s="57"/>
      <c r="W143" s="55"/>
      <c r="X143" s="56"/>
      <c r="Y143" s="57"/>
      <c r="Z143" s="58"/>
      <c r="AA143" s="54"/>
    </row>
    <row r="144" ht="21.0" customHeight="1">
      <c r="A144" s="59"/>
      <c r="B144" s="60"/>
      <c r="C144" s="61">
        <v>135.0</v>
      </c>
      <c r="D144" s="96" t="s">
        <v>211</v>
      </c>
      <c r="E144" s="96"/>
      <c r="F144" s="117"/>
      <c r="G144" s="97" t="s">
        <v>14</v>
      </c>
      <c r="H144" s="97">
        <v>1.0</v>
      </c>
      <c r="I144" s="64"/>
      <c r="J144" s="64"/>
      <c r="K144" s="64"/>
      <c r="L144" s="71"/>
      <c r="M144" s="52" t="s">
        <v>21</v>
      </c>
      <c r="N144" s="95"/>
      <c r="O144" s="118"/>
      <c r="P144" s="118"/>
      <c r="Q144" s="118"/>
      <c r="R144" s="54"/>
      <c r="S144" s="55"/>
      <c r="T144" s="56"/>
      <c r="U144" s="57">
        <v>1.0</v>
      </c>
      <c r="V144" s="57"/>
      <c r="W144" s="55"/>
      <c r="X144" s="56"/>
      <c r="Y144" s="57"/>
      <c r="Z144" s="58"/>
      <c r="AA144" s="54"/>
    </row>
    <row r="145" ht="21.0" customHeight="1">
      <c r="A145" s="59"/>
      <c r="B145" s="60"/>
      <c r="C145" s="61">
        <v>136.0</v>
      </c>
      <c r="D145" s="62" t="s">
        <v>212</v>
      </c>
      <c r="E145" s="62"/>
      <c r="F145" s="102"/>
      <c r="G145" s="84" t="s">
        <v>14</v>
      </c>
      <c r="H145" s="84">
        <v>1.0</v>
      </c>
      <c r="I145" s="64"/>
      <c r="J145" s="64"/>
      <c r="K145" s="64"/>
      <c r="L145" s="71"/>
      <c r="M145" s="52" t="s">
        <v>21</v>
      </c>
      <c r="N145" s="95"/>
      <c r="O145" s="118"/>
      <c r="P145" s="118"/>
      <c r="Q145" s="118"/>
      <c r="R145" s="54"/>
      <c r="S145" s="55"/>
      <c r="T145" s="56"/>
      <c r="U145" s="57"/>
      <c r="V145" s="57"/>
      <c r="W145" s="55"/>
      <c r="X145" s="56"/>
      <c r="Y145" s="57">
        <v>1.0</v>
      </c>
      <c r="Z145" s="58"/>
      <c r="AA145" s="54"/>
    </row>
    <row r="146" ht="21.0" customHeight="1">
      <c r="A146" s="59"/>
      <c r="B146" s="60"/>
      <c r="C146" s="61">
        <v>137.0</v>
      </c>
      <c r="D146" s="62" t="s">
        <v>213</v>
      </c>
      <c r="E146" s="62"/>
      <c r="F146" s="102"/>
      <c r="G146" s="84" t="s">
        <v>14</v>
      </c>
      <c r="H146" s="84">
        <v>1.0</v>
      </c>
      <c r="I146" s="64"/>
      <c r="J146" s="64"/>
      <c r="K146" s="64"/>
      <c r="L146" s="71"/>
      <c r="M146" s="99"/>
      <c r="N146" s="66" t="s">
        <v>21</v>
      </c>
      <c r="O146" s="118">
        <v>1.0</v>
      </c>
      <c r="P146" s="118"/>
      <c r="Q146" s="118"/>
      <c r="R146" s="54" t="s">
        <v>214</v>
      </c>
      <c r="S146" s="55"/>
      <c r="T146" s="56"/>
      <c r="U146" s="57">
        <v>1.0</v>
      </c>
      <c r="V146" s="57"/>
      <c r="W146" s="55"/>
      <c r="X146" s="56"/>
      <c r="Y146" s="57"/>
      <c r="Z146" s="58"/>
      <c r="AA146" s="54"/>
    </row>
    <row r="147" ht="21.0" customHeight="1">
      <c r="A147" s="59"/>
      <c r="B147" s="60"/>
      <c r="C147" s="61">
        <v>138.0</v>
      </c>
      <c r="D147" s="62" t="s">
        <v>215</v>
      </c>
      <c r="E147" s="62"/>
      <c r="F147" s="102"/>
      <c r="G147" s="84" t="s">
        <v>14</v>
      </c>
      <c r="H147" s="84">
        <v>1.0</v>
      </c>
      <c r="I147" s="64"/>
      <c r="J147" s="64"/>
      <c r="K147" s="64"/>
      <c r="L147" s="71"/>
      <c r="M147" s="99"/>
      <c r="N147" s="66" t="s">
        <v>21</v>
      </c>
      <c r="O147" s="118">
        <v>1.0</v>
      </c>
      <c r="P147" s="118"/>
      <c r="Q147" s="118"/>
      <c r="R147" s="54" t="s">
        <v>216</v>
      </c>
      <c r="S147" s="55"/>
      <c r="T147" s="56"/>
      <c r="U147" s="57">
        <v>1.0</v>
      </c>
      <c r="V147" s="57"/>
      <c r="W147" s="55"/>
      <c r="X147" s="56"/>
      <c r="Y147" s="57"/>
      <c r="Z147" s="58"/>
      <c r="AA147" s="54"/>
    </row>
    <row r="148" ht="21.0" customHeight="1">
      <c r="A148" s="59"/>
      <c r="B148" s="60"/>
      <c r="C148" s="61">
        <v>139.0</v>
      </c>
      <c r="D148" s="62" t="s">
        <v>217</v>
      </c>
      <c r="E148" s="62"/>
      <c r="F148" s="102"/>
      <c r="G148" s="84" t="s">
        <v>13</v>
      </c>
      <c r="H148" s="84">
        <v>1.0</v>
      </c>
      <c r="I148" s="64"/>
      <c r="J148" s="64"/>
      <c r="K148" s="64"/>
      <c r="L148" s="71"/>
      <c r="M148" s="52" t="s">
        <v>21</v>
      </c>
      <c r="N148" s="95"/>
      <c r="O148" s="118"/>
      <c r="P148" s="118"/>
      <c r="Q148" s="118"/>
      <c r="R148" s="54" t="s">
        <v>218</v>
      </c>
      <c r="S148" s="55"/>
      <c r="T148" s="56"/>
      <c r="U148" s="57"/>
      <c r="V148" s="57"/>
      <c r="W148" s="55"/>
      <c r="X148" s="56">
        <v>1.0</v>
      </c>
      <c r="Y148" s="57"/>
      <c r="Z148" s="58"/>
      <c r="AA148" s="54"/>
    </row>
    <row r="149" ht="21.0" customHeight="1">
      <c r="A149" s="59"/>
      <c r="B149" s="60"/>
      <c r="C149" s="61">
        <v>140.0</v>
      </c>
      <c r="D149" s="62" t="s">
        <v>219</v>
      </c>
      <c r="E149" s="62"/>
      <c r="F149" s="102"/>
      <c r="G149" s="84" t="s">
        <v>13</v>
      </c>
      <c r="H149" s="84">
        <v>1.0</v>
      </c>
      <c r="I149" s="64"/>
      <c r="J149" s="64"/>
      <c r="K149" s="64"/>
      <c r="L149" s="71"/>
      <c r="M149" s="52" t="s">
        <v>21</v>
      </c>
      <c r="N149" s="95"/>
      <c r="O149" s="118"/>
      <c r="P149" s="118"/>
      <c r="Q149" s="118"/>
      <c r="R149" s="54"/>
      <c r="S149" s="55"/>
      <c r="T149" s="56">
        <v>1.0</v>
      </c>
      <c r="U149" s="57"/>
      <c r="V149" s="57"/>
      <c r="W149" s="55"/>
      <c r="X149" s="56"/>
      <c r="Y149" s="57"/>
      <c r="Z149" s="58"/>
      <c r="AA149" s="54"/>
    </row>
    <row r="150" ht="21.0" customHeight="1">
      <c r="A150" s="59"/>
      <c r="B150" s="60"/>
      <c r="C150" s="61">
        <v>141.0</v>
      </c>
      <c r="D150" s="62" t="s">
        <v>220</v>
      </c>
      <c r="E150" s="62"/>
      <c r="F150" s="102"/>
      <c r="G150" s="84" t="s">
        <v>13</v>
      </c>
      <c r="H150" s="84">
        <v>1.0</v>
      </c>
      <c r="I150" s="64"/>
      <c r="J150" s="64"/>
      <c r="K150" s="64"/>
      <c r="L150" s="71"/>
      <c r="M150" s="99"/>
      <c r="N150" s="66" t="s">
        <v>21</v>
      </c>
      <c r="O150" s="118">
        <v>1.0</v>
      </c>
      <c r="P150" s="118"/>
      <c r="Q150" s="118"/>
      <c r="R150" s="54" t="s">
        <v>221</v>
      </c>
      <c r="S150" s="55"/>
      <c r="T150" s="56">
        <v>1.0</v>
      </c>
      <c r="U150" s="57"/>
      <c r="V150" s="57"/>
      <c r="W150" s="55"/>
      <c r="X150" s="56"/>
      <c r="Y150" s="57"/>
      <c r="Z150" s="58"/>
      <c r="AA150" s="54"/>
    </row>
    <row r="151" ht="21.0" customHeight="1">
      <c r="A151" s="59"/>
      <c r="B151" s="60"/>
      <c r="C151" s="61">
        <v>142.0</v>
      </c>
      <c r="D151" s="62" t="s">
        <v>222</v>
      </c>
      <c r="E151" s="62"/>
      <c r="F151" s="102"/>
      <c r="G151" s="84" t="s">
        <v>12</v>
      </c>
      <c r="H151" s="84">
        <v>1.0</v>
      </c>
      <c r="I151" s="64"/>
      <c r="J151" s="64"/>
      <c r="K151" s="64"/>
      <c r="L151" s="71"/>
      <c r="M151" s="99"/>
      <c r="N151" s="66" t="s">
        <v>21</v>
      </c>
      <c r="O151" s="118">
        <v>1.0</v>
      </c>
      <c r="P151" s="118"/>
      <c r="Q151" s="118"/>
      <c r="R151" s="54" t="s">
        <v>223</v>
      </c>
      <c r="S151" s="55"/>
      <c r="T151" s="56"/>
      <c r="U151" s="57"/>
      <c r="V151" s="57"/>
      <c r="W151" s="55">
        <v>1.0</v>
      </c>
      <c r="X151" s="56"/>
      <c r="Y151" s="57"/>
      <c r="Z151" s="58"/>
      <c r="AA151" s="54"/>
    </row>
    <row r="152" ht="21.0" customHeight="1">
      <c r="A152" s="59"/>
      <c r="B152" s="60"/>
      <c r="C152" s="61">
        <v>143.0</v>
      </c>
      <c r="D152" s="62" t="s">
        <v>224</v>
      </c>
      <c r="E152" s="62"/>
      <c r="F152" s="102"/>
      <c r="G152" s="84" t="s">
        <v>13</v>
      </c>
      <c r="H152" s="84">
        <v>1.0</v>
      </c>
      <c r="I152" s="64"/>
      <c r="J152" s="64"/>
      <c r="K152" s="64"/>
      <c r="L152" s="71"/>
      <c r="M152" s="52" t="s">
        <v>21</v>
      </c>
      <c r="N152" s="95"/>
      <c r="O152" s="118"/>
      <c r="P152" s="118"/>
      <c r="Q152" s="118"/>
      <c r="R152" s="54"/>
      <c r="S152" s="55"/>
      <c r="T152" s="56"/>
      <c r="U152" s="57"/>
      <c r="V152" s="57"/>
      <c r="W152" s="55"/>
      <c r="X152" s="56">
        <v>1.0</v>
      </c>
      <c r="Y152" s="57"/>
      <c r="Z152" s="58"/>
      <c r="AA152" s="54"/>
    </row>
    <row r="153" ht="21.0" customHeight="1">
      <c r="A153" s="59"/>
      <c r="B153" s="60"/>
      <c r="C153" s="61">
        <v>144.0</v>
      </c>
      <c r="D153" s="62" t="s">
        <v>225</v>
      </c>
      <c r="E153" s="62"/>
      <c r="F153" s="102"/>
      <c r="G153" s="84" t="s">
        <v>14</v>
      </c>
      <c r="H153" s="84">
        <v>1.0</v>
      </c>
      <c r="I153" s="64"/>
      <c r="J153" s="64"/>
      <c r="K153" s="64"/>
      <c r="L153" s="71"/>
      <c r="M153" s="99"/>
      <c r="N153" s="66" t="s">
        <v>21</v>
      </c>
      <c r="O153" s="118"/>
      <c r="P153" s="118"/>
      <c r="Q153" s="118"/>
      <c r="R153" s="54" t="s">
        <v>226</v>
      </c>
      <c r="S153" s="55"/>
      <c r="T153" s="56"/>
      <c r="U153" s="57">
        <v>1.0</v>
      </c>
      <c r="V153" s="57"/>
      <c r="W153" s="55"/>
      <c r="X153" s="56"/>
      <c r="Y153" s="57"/>
      <c r="Z153" s="58"/>
      <c r="AA153" s="54"/>
    </row>
    <row r="154" ht="21.0" customHeight="1">
      <c r="A154" s="59"/>
      <c r="B154" s="60"/>
      <c r="C154" s="61">
        <v>145.0</v>
      </c>
      <c r="D154" s="96" t="s">
        <v>227</v>
      </c>
      <c r="E154" s="96"/>
      <c r="F154" s="117"/>
      <c r="G154" s="97" t="s">
        <v>13</v>
      </c>
      <c r="H154" s="97">
        <v>1.0</v>
      </c>
      <c r="I154" s="64"/>
      <c r="J154" s="64"/>
      <c r="K154" s="64"/>
      <c r="L154" s="71"/>
      <c r="M154" s="52" t="s">
        <v>21</v>
      </c>
      <c r="N154" s="95"/>
      <c r="O154" s="118"/>
      <c r="P154" s="118"/>
      <c r="Q154" s="118"/>
      <c r="R154" s="54" t="s">
        <v>228</v>
      </c>
      <c r="S154" s="55"/>
      <c r="T154" s="56"/>
      <c r="U154" s="57"/>
      <c r="V154" s="57"/>
      <c r="W154" s="55"/>
      <c r="X154" s="56">
        <v>1.0</v>
      </c>
      <c r="Y154" s="57"/>
      <c r="Z154" s="58"/>
      <c r="AA154" s="54"/>
    </row>
    <row r="155" ht="21.0" customHeight="1">
      <c r="A155" s="59"/>
      <c r="B155" s="60"/>
      <c r="C155" s="61">
        <v>146.0</v>
      </c>
      <c r="D155" s="62" t="s">
        <v>229</v>
      </c>
      <c r="E155" s="62"/>
      <c r="F155" s="102"/>
      <c r="G155" s="84" t="s">
        <v>15</v>
      </c>
      <c r="H155" s="84">
        <v>1.0</v>
      </c>
      <c r="I155" s="64"/>
      <c r="J155" s="64"/>
      <c r="K155" s="64"/>
      <c r="L155" s="71"/>
      <c r="M155" s="52" t="s">
        <v>21</v>
      </c>
      <c r="N155" s="95"/>
      <c r="O155" s="118"/>
      <c r="P155" s="118"/>
      <c r="Q155" s="118"/>
      <c r="R155" s="54" t="s">
        <v>230</v>
      </c>
      <c r="S155" s="55"/>
      <c r="T155" s="56"/>
      <c r="U155" s="57"/>
      <c r="V155" s="57">
        <v>1.0</v>
      </c>
      <c r="W155" s="55"/>
      <c r="X155" s="56"/>
      <c r="Y155" s="57"/>
      <c r="Z155" s="58"/>
      <c r="AA155" s="54"/>
    </row>
    <row r="156" ht="21.0" customHeight="1">
      <c r="A156" s="59"/>
      <c r="B156" s="60"/>
      <c r="C156" s="61">
        <v>147.0</v>
      </c>
      <c r="D156" s="63" t="s">
        <v>231</v>
      </c>
      <c r="E156" s="63"/>
      <c r="F156" s="98"/>
      <c r="G156" s="64" t="s">
        <v>12</v>
      </c>
      <c r="H156" s="64">
        <v>1.0</v>
      </c>
      <c r="I156" s="64"/>
      <c r="J156" s="64"/>
      <c r="K156" s="64"/>
      <c r="L156" s="71"/>
      <c r="M156" s="52" t="s">
        <v>21</v>
      </c>
      <c r="N156" s="95"/>
      <c r="O156" s="118"/>
      <c r="P156" s="118"/>
      <c r="Q156" s="118"/>
      <c r="R156" s="54"/>
      <c r="S156" s="55"/>
      <c r="T156" s="56"/>
      <c r="U156" s="57"/>
      <c r="V156" s="57"/>
      <c r="W156" s="55">
        <v>1.0</v>
      </c>
      <c r="X156" s="56"/>
      <c r="Y156" s="57"/>
      <c r="Z156" s="58"/>
      <c r="AA156" s="54"/>
    </row>
    <row r="157" ht="21.0" customHeight="1">
      <c r="A157" s="59"/>
      <c r="B157" s="60"/>
      <c r="C157" s="61">
        <v>148.0</v>
      </c>
      <c r="D157" s="63" t="s">
        <v>232</v>
      </c>
      <c r="E157" s="63"/>
      <c r="F157" s="98"/>
      <c r="G157" s="64" t="s">
        <v>12</v>
      </c>
      <c r="H157" s="64">
        <v>1.0</v>
      </c>
      <c r="I157" s="64"/>
      <c r="J157" s="64"/>
      <c r="K157" s="64"/>
      <c r="L157" s="71"/>
      <c r="M157" s="99"/>
      <c r="N157" s="66" t="s">
        <v>21</v>
      </c>
      <c r="O157" s="118"/>
      <c r="P157" s="118"/>
      <c r="Q157" s="118"/>
      <c r="R157" s="54" t="s">
        <v>233</v>
      </c>
      <c r="S157" s="55">
        <v>1.0</v>
      </c>
      <c r="T157" s="56"/>
      <c r="U157" s="57"/>
      <c r="V157" s="57"/>
      <c r="W157" s="55"/>
      <c r="X157" s="56"/>
      <c r="Y157" s="57"/>
      <c r="Z157" s="58"/>
      <c r="AA157" s="54"/>
    </row>
    <row r="158" ht="21.0" customHeight="1">
      <c r="A158" s="59"/>
      <c r="B158" s="60"/>
      <c r="C158" s="61">
        <v>149.0</v>
      </c>
      <c r="D158" s="63" t="s">
        <v>234</v>
      </c>
      <c r="E158" s="63"/>
      <c r="F158" s="98"/>
      <c r="G158" s="64" t="s">
        <v>14</v>
      </c>
      <c r="H158" s="64">
        <v>1.0</v>
      </c>
      <c r="I158" s="64"/>
      <c r="J158" s="64"/>
      <c r="K158" s="64"/>
      <c r="L158" s="71"/>
      <c r="M158" s="52" t="s">
        <v>21</v>
      </c>
      <c r="N158" s="95"/>
      <c r="O158" s="118"/>
      <c r="P158" s="118"/>
      <c r="Q158" s="118"/>
      <c r="R158" s="54" t="s">
        <v>235</v>
      </c>
      <c r="S158" s="55"/>
      <c r="T158" s="56"/>
      <c r="U158" s="57">
        <v>1.0</v>
      </c>
      <c r="V158" s="57"/>
      <c r="W158" s="55"/>
      <c r="X158" s="56"/>
      <c r="Y158" s="57"/>
      <c r="Z158" s="58"/>
      <c r="AA158" s="54"/>
    </row>
    <row r="159" ht="21.0" customHeight="1">
      <c r="A159" s="59"/>
      <c r="B159" s="60"/>
      <c r="C159" s="61">
        <v>150.0</v>
      </c>
      <c r="D159" s="63" t="s">
        <v>236</v>
      </c>
      <c r="E159" s="63"/>
      <c r="F159" s="98"/>
      <c r="G159" s="64" t="s">
        <v>12</v>
      </c>
      <c r="H159" s="64">
        <v>1.0</v>
      </c>
      <c r="I159" s="64"/>
      <c r="J159" s="64"/>
      <c r="K159" s="64"/>
      <c r="L159" s="71"/>
      <c r="M159" s="99"/>
      <c r="N159" s="66" t="s">
        <v>21</v>
      </c>
      <c r="O159" s="118"/>
      <c r="P159" s="118"/>
      <c r="Q159" s="118"/>
      <c r="R159" s="54" t="s">
        <v>237</v>
      </c>
      <c r="S159" s="55">
        <v>1.0</v>
      </c>
      <c r="T159" s="56"/>
      <c r="U159" s="57"/>
      <c r="V159" s="57"/>
      <c r="W159" s="55"/>
      <c r="X159" s="56"/>
      <c r="Y159" s="57"/>
      <c r="Z159" s="58"/>
      <c r="AA159" s="54"/>
    </row>
    <row r="160" ht="21.0" customHeight="1">
      <c r="A160" s="59"/>
      <c r="B160" s="60"/>
      <c r="C160" s="61">
        <v>151.0</v>
      </c>
      <c r="D160" s="63" t="s">
        <v>238</v>
      </c>
      <c r="E160" s="63"/>
      <c r="F160" s="98"/>
      <c r="G160" s="64" t="s">
        <v>13</v>
      </c>
      <c r="H160" s="64">
        <v>1.0</v>
      </c>
      <c r="I160" s="64"/>
      <c r="J160" s="64"/>
      <c r="K160" s="64"/>
      <c r="L160" s="71"/>
      <c r="M160" s="52" t="s">
        <v>21</v>
      </c>
      <c r="N160" s="95"/>
      <c r="O160" s="118"/>
      <c r="P160" s="118"/>
      <c r="Q160" s="118"/>
      <c r="R160" s="54" t="s">
        <v>239</v>
      </c>
      <c r="S160" s="55"/>
      <c r="T160" s="56">
        <v>1.0</v>
      </c>
      <c r="U160" s="57"/>
      <c r="V160" s="57"/>
      <c r="W160" s="55"/>
      <c r="X160" s="56"/>
      <c r="Y160" s="57"/>
      <c r="Z160" s="58"/>
      <c r="AA160" s="54"/>
    </row>
    <row r="161" ht="21.0" customHeight="1">
      <c r="A161" s="59"/>
      <c r="B161" s="60"/>
      <c r="C161" s="61">
        <v>152.0</v>
      </c>
      <c r="D161" s="63" t="s">
        <v>240</v>
      </c>
      <c r="E161" s="63"/>
      <c r="F161" s="98"/>
      <c r="G161" s="64" t="s">
        <v>12</v>
      </c>
      <c r="H161" s="64">
        <v>1.0</v>
      </c>
      <c r="I161" s="64"/>
      <c r="J161" s="64"/>
      <c r="K161" s="64"/>
      <c r="L161" s="71"/>
      <c r="M161" s="52" t="s">
        <v>21</v>
      </c>
      <c r="N161" s="95"/>
      <c r="O161" s="118"/>
      <c r="P161" s="118"/>
      <c r="Q161" s="118"/>
      <c r="R161" s="54" t="s">
        <v>241</v>
      </c>
      <c r="S161" s="55"/>
      <c r="T161" s="56"/>
      <c r="U161" s="57"/>
      <c r="V161" s="57"/>
      <c r="W161" s="55">
        <v>1.0</v>
      </c>
      <c r="X161" s="56"/>
      <c r="Y161" s="57"/>
      <c r="Z161" s="58"/>
      <c r="AA161" s="54"/>
    </row>
    <row r="162" ht="21.0" customHeight="1">
      <c r="A162" s="59"/>
      <c r="B162" s="60"/>
      <c r="C162" s="61">
        <v>153.0</v>
      </c>
      <c r="D162" s="63" t="s">
        <v>242</v>
      </c>
      <c r="E162" s="63"/>
      <c r="F162" s="98"/>
      <c r="G162" s="64" t="s">
        <v>13</v>
      </c>
      <c r="H162" s="64">
        <v>1.0</v>
      </c>
      <c r="I162" s="64"/>
      <c r="J162" s="64"/>
      <c r="K162" s="64"/>
      <c r="L162" s="71"/>
      <c r="M162" s="52" t="s">
        <v>21</v>
      </c>
      <c r="N162" s="95"/>
      <c r="O162" s="118"/>
      <c r="P162" s="118"/>
      <c r="Q162" s="118"/>
      <c r="R162" s="54" t="s">
        <v>243</v>
      </c>
      <c r="S162" s="55"/>
      <c r="T162" s="56">
        <v>1.0</v>
      </c>
      <c r="U162" s="57"/>
      <c r="V162" s="57"/>
      <c r="W162" s="55"/>
      <c r="X162" s="56"/>
      <c r="Y162" s="57"/>
      <c r="Z162" s="58"/>
      <c r="AA162" s="54"/>
    </row>
    <row r="163" ht="21.0" customHeight="1">
      <c r="A163" s="59"/>
      <c r="B163" s="60"/>
      <c r="C163" s="61">
        <v>154.0</v>
      </c>
      <c r="D163" s="63" t="s">
        <v>244</v>
      </c>
      <c r="E163" s="63"/>
      <c r="F163" s="98"/>
      <c r="G163" s="64" t="s">
        <v>14</v>
      </c>
      <c r="H163" s="64">
        <v>1.0</v>
      </c>
      <c r="I163" s="64"/>
      <c r="J163" s="64"/>
      <c r="K163" s="64"/>
      <c r="L163" s="71"/>
      <c r="M163" s="52" t="s">
        <v>21</v>
      </c>
      <c r="N163" s="95"/>
      <c r="O163" s="118"/>
      <c r="P163" s="119">
        <v>32652.0</v>
      </c>
      <c r="Q163" s="119"/>
      <c r="R163" s="54" t="s">
        <v>245</v>
      </c>
      <c r="S163" s="55"/>
      <c r="T163" s="56"/>
      <c r="U163" s="57"/>
      <c r="V163" s="57"/>
      <c r="W163" s="55"/>
      <c r="X163" s="56"/>
      <c r="Y163" s="57">
        <v>1.0</v>
      </c>
      <c r="Z163" s="58"/>
      <c r="AA163" s="54"/>
    </row>
    <row r="164" ht="21.0" customHeight="1">
      <c r="A164" s="59"/>
      <c r="B164" s="60"/>
      <c r="C164" s="61">
        <v>155.0</v>
      </c>
      <c r="D164" s="63" t="s">
        <v>246</v>
      </c>
      <c r="E164" s="63"/>
      <c r="F164" s="98"/>
      <c r="G164" s="64" t="s">
        <v>14</v>
      </c>
      <c r="H164" s="64">
        <v>1.0</v>
      </c>
      <c r="I164" s="64"/>
      <c r="J164" s="64"/>
      <c r="K164" s="64"/>
      <c r="L164" s="71"/>
      <c r="M164" s="52" t="s">
        <v>21</v>
      </c>
      <c r="N164" s="95"/>
      <c r="O164" s="118"/>
      <c r="P164" s="119">
        <v>27181.0</v>
      </c>
      <c r="Q164" s="119"/>
      <c r="R164" s="54" t="s">
        <v>247</v>
      </c>
      <c r="S164" s="55"/>
      <c r="T164" s="56"/>
      <c r="U164" s="57">
        <v>1.0</v>
      </c>
      <c r="V164" s="57"/>
      <c r="W164" s="55"/>
      <c r="X164" s="56"/>
      <c r="Y164" s="57"/>
      <c r="Z164" s="58"/>
      <c r="AA164" s="54"/>
    </row>
    <row r="165" ht="21.0" customHeight="1">
      <c r="A165" s="59"/>
      <c r="B165" s="60"/>
      <c r="C165" s="61">
        <v>156.0</v>
      </c>
      <c r="D165" s="63" t="s">
        <v>32</v>
      </c>
      <c r="E165" s="63"/>
      <c r="F165" s="98"/>
      <c r="G165" s="64" t="s">
        <v>13</v>
      </c>
      <c r="H165" s="64">
        <v>1.0</v>
      </c>
      <c r="I165" s="64"/>
      <c r="J165" s="64"/>
      <c r="K165" s="64"/>
      <c r="L165" s="71"/>
      <c r="M165" s="52" t="s">
        <v>21</v>
      </c>
      <c r="N165" s="95"/>
      <c r="O165" s="118"/>
      <c r="P165" s="119"/>
      <c r="Q165" s="119"/>
      <c r="R165" s="54"/>
      <c r="S165" s="55"/>
      <c r="T165" s="56">
        <v>1.0</v>
      </c>
      <c r="U165" s="57"/>
      <c r="V165" s="57"/>
      <c r="W165" s="55"/>
      <c r="X165" s="56"/>
      <c r="Y165" s="57"/>
      <c r="Z165" s="58"/>
      <c r="AA165" s="54"/>
    </row>
    <row r="166" ht="21.0" customHeight="1">
      <c r="A166" s="59"/>
      <c r="B166" s="60"/>
      <c r="C166" s="61">
        <v>157.0</v>
      </c>
      <c r="D166" s="63" t="s">
        <v>248</v>
      </c>
      <c r="E166" s="63"/>
      <c r="F166" s="98"/>
      <c r="G166" s="64" t="s">
        <v>14</v>
      </c>
      <c r="H166" s="64">
        <v>1.0</v>
      </c>
      <c r="I166" s="64"/>
      <c r="J166" s="64"/>
      <c r="K166" s="64"/>
      <c r="L166" s="71"/>
      <c r="M166" s="52" t="s">
        <v>21</v>
      </c>
      <c r="N166" s="95"/>
      <c r="O166" s="118"/>
      <c r="P166" s="119"/>
      <c r="Q166" s="119"/>
      <c r="R166" s="54"/>
      <c r="S166" s="55"/>
      <c r="T166" s="56"/>
      <c r="U166" s="57">
        <v>1.0</v>
      </c>
      <c r="V166" s="57"/>
      <c r="W166" s="55"/>
      <c r="X166" s="56"/>
      <c r="Y166" s="57"/>
      <c r="Z166" s="58"/>
      <c r="AA166" s="54"/>
    </row>
    <row r="167" ht="21.0" customHeight="1">
      <c r="A167" s="59"/>
      <c r="B167" s="60"/>
      <c r="C167" s="61">
        <v>158.0</v>
      </c>
      <c r="D167" s="63" t="s">
        <v>249</v>
      </c>
      <c r="E167" s="63"/>
      <c r="F167" s="98"/>
      <c r="G167" s="64" t="s">
        <v>13</v>
      </c>
      <c r="H167" s="64">
        <v>1.0</v>
      </c>
      <c r="I167" s="64"/>
      <c r="J167" s="64"/>
      <c r="K167" s="64"/>
      <c r="L167" s="71"/>
      <c r="M167" s="52" t="s">
        <v>21</v>
      </c>
      <c r="N167" s="95"/>
      <c r="O167" s="118"/>
      <c r="P167" s="119"/>
      <c r="Q167" s="119"/>
      <c r="R167" s="54"/>
      <c r="S167" s="55"/>
      <c r="T167" s="56"/>
      <c r="U167" s="57"/>
      <c r="V167" s="57"/>
      <c r="W167" s="55"/>
      <c r="X167" s="56">
        <v>1.0</v>
      </c>
      <c r="Y167" s="57"/>
      <c r="Z167" s="58"/>
      <c r="AA167" s="54"/>
    </row>
    <row r="168" ht="21.0" customHeight="1">
      <c r="A168" s="59"/>
      <c r="B168" s="60"/>
      <c r="C168" s="61">
        <v>159.0</v>
      </c>
      <c r="D168" s="63" t="s">
        <v>250</v>
      </c>
      <c r="E168" s="63"/>
      <c r="F168" s="98"/>
      <c r="G168" s="64" t="s">
        <v>12</v>
      </c>
      <c r="H168" s="64">
        <v>1.0</v>
      </c>
      <c r="I168" s="64"/>
      <c r="J168" s="64"/>
      <c r="K168" s="64"/>
      <c r="L168" s="71"/>
      <c r="M168" s="52" t="s">
        <v>21</v>
      </c>
      <c r="N168" s="95"/>
      <c r="O168" s="118"/>
      <c r="P168" s="119"/>
      <c r="Q168" s="119"/>
      <c r="R168" s="54" t="s">
        <v>251</v>
      </c>
      <c r="S168" s="55"/>
      <c r="T168" s="56"/>
      <c r="U168" s="57"/>
      <c r="V168" s="57"/>
      <c r="W168" s="55">
        <v>1.0</v>
      </c>
      <c r="X168" s="56"/>
      <c r="Y168" s="57"/>
      <c r="Z168" s="58"/>
      <c r="AA168" s="54"/>
    </row>
    <row r="169" ht="21.0" customHeight="1">
      <c r="A169" s="59"/>
      <c r="B169" s="60"/>
      <c r="C169" s="61">
        <v>160.0</v>
      </c>
      <c r="D169" s="63" t="s">
        <v>252</v>
      </c>
      <c r="E169" s="63"/>
      <c r="F169" s="98"/>
      <c r="G169" s="64" t="s">
        <v>13</v>
      </c>
      <c r="H169" s="64">
        <v>1.0</v>
      </c>
      <c r="I169" s="64"/>
      <c r="J169" s="64"/>
      <c r="K169" s="64"/>
      <c r="L169" s="71"/>
      <c r="M169" s="52" t="s">
        <v>21</v>
      </c>
      <c r="N169" s="95"/>
      <c r="O169" s="118"/>
      <c r="P169" s="119"/>
      <c r="Q169" s="119"/>
      <c r="R169" s="54" t="s">
        <v>253</v>
      </c>
      <c r="S169" s="55"/>
      <c r="T169" s="56">
        <v>1.0</v>
      </c>
      <c r="U169" s="57"/>
      <c r="V169" s="57"/>
      <c r="W169" s="55"/>
      <c r="X169" s="56"/>
      <c r="Y169" s="57"/>
      <c r="Z169" s="58"/>
      <c r="AA169" s="54"/>
    </row>
    <row r="170" ht="21.0" customHeight="1">
      <c r="A170" s="59"/>
      <c r="B170" s="60"/>
      <c r="C170" s="61">
        <v>161.0</v>
      </c>
      <c r="D170" s="63" t="s">
        <v>254</v>
      </c>
      <c r="E170" s="63"/>
      <c r="F170" s="98"/>
      <c r="G170" s="64" t="s">
        <v>12</v>
      </c>
      <c r="H170" s="64">
        <v>1.0</v>
      </c>
      <c r="I170" s="64"/>
      <c r="J170" s="64"/>
      <c r="K170" s="64"/>
      <c r="L170" s="71"/>
      <c r="M170" s="52" t="s">
        <v>21</v>
      </c>
      <c r="N170" s="95"/>
      <c r="O170" s="118"/>
      <c r="P170" s="118"/>
      <c r="Q170" s="118"/>
      <c r="R170" s="54" t="s">
        <v>255</v>
      </c>
      <c r="S170" s="55"/>
      <c r="T170" s="56"/>
      <c r="U170" s="57"/>
      <c r="V170" s="57"/>
      <c r="W170" s="55">
        <v>1.0</v>
      </c>
      <c r="X170" s="56"/>
      <c r="Y170" s="57"/>
      <c r="Z170" s="58"/>
      <c r="AA170" s="54"/>
    </row>
    <row r="171" ht="21.0" customHeight="1">
      <c r="A171" s="59"/>
      <c r="B171" s="60"/>
      <c r="C171" s="61">
        <v>162.0</v>
      </c>
      <c r="D171" s="63" t="s">
        <v>256</v>
      </c>
      <c r="E171" s="63"/>
      <c r="F171" s="98"/>
      <c r="G171" s="64"/>
      <c r="H171" s="64">
        <v>1.0</v>
      </c>
      <c r="I171" s="64"/>
      <c r="J171" s="64"/>
      <c r="K171" s="64"/>
      <c r="L171" s="71"/>
      <c r="M171" s="52" t="s">
        <v>21</v>
      </c>
      <c r="N171" s="95"/>
      <c r="O171" s="118"/>
      <c r="P171" s="118"/>
      <c r="Q171" s="118"/>
      <c r="R171" s="54" t="s">
        <v>257</v>
      </c>
      <c r="S171" s="55"/>
      <c r="T171" s="56"/>
      <c r="U171" s="57"/>
      <c r="V171" s="57"/>
      <c r="W171" s="55"/>
      <c r="X171" s="56"/>
      <c r="Y171" s="57"/>
      <c r="Z171" s="58"/>
      <c r="AA171" s="54"/>
    </row>
    <row r="172" ht="21.0" customHeight="1">
      <c r="A172" s="59"/>
      <c r="B172" s="60"/>
      <c r="C172" s="61">
        <v>163.0</v>
      </c>
      <c r="D172" s="63" t="s">
        <v>258</v>
      </c>
      <c r="E172" s="63"/>
      <c r="F172" s="98"/>
      <c r="G172" s="64" t="s">
        <v>13</v>
      </c>
      <c r="H172" s="64">
        <v>1.0</v>
      </c>
      <c r="I172" s="64"/>
      <c r="J172" s="64"/>
      <c r="K172" s="64"/>
      <c r="L172" s="71"/>
      <c r="M172" s="52" t="s">
        <v>21</v>
      </c>
      <c r="N172" s="95"/>
      <c r="O172" s="118"/>
      <c r="P172" s="118"/>
      <c r="Q172" s="118"/>
      <c r="R172" s="54" t="s">
        <v>259</v>
      </c>
      <c r="S172" s="55"/>
      <c r="T172" s="56"/>
      <c r="U172" s="57"/>
      <c r="V172" s="57"/>
      <c r="W172" s="55"/>
      <c r="X172" s="56">
        <v>1.0</v>
      </c>
      <c r="Y172" s="57"/>
      <c r="Z172" s="58"/>
      <c r="AA172" s="54"/>
    </row>
    <row r="173" ht="21.0" customHeight="1">
      <c r="A173" s="59"/>
      <c r="B173" s="60"/>
      <c r="C173" s="61">
        <v>164.0</v>
      </c>
      <c r="D173" s="63" t="s">
        <v>260</v>
      </c>
      <c r="E173" s="63"/>
      <c r="F173" s="98"/>
      <c r="G173" s="64" t="s">
        <v>13</v>
      </c>
      <c r="H173" s="64">
        <v>1.0</v>
      </c>
      <c r="I173" s="64"/>
      <c r="J173" s="64"/>
      <c r="K173" s="64"/>
      <c r="L173" s="71"/>
      <c r="M173" s="52" t="s">
        <v>21</v>
      </c>
      <c r="N173" s="95"/>
      <c r="O173" s="118"/>
      <c r="P173" s="118"/>
      <c r="Q173" s="118"/>
      <c r="R173" s="54" t="s">
        <v>261</v>
      </c>
      <c r="S173" s="55"/>
      <c r="T173" s="56">
        <v>1.0</v>
      </c>
      <c r="U173" s="57"/>
      <c r="V173" s="57"/>
      <c r="W173" s="55"/>
      <c r="X173" s="56"/>
      <c r="Y173" s="57"/>
      <c r="Z173" s="58"/>
      <c r="AA173" s="54"/>
    </row>
    <row r="174" ht="21.0" customHeight="1">
      <c r="A174" s="59"/>
      <c r="B174" s="60"/>
      <c r="C174" s="61">
        <v>165.0</v>
      </c>
      <c r="D174" s="63" t="s">
        <v>262</v>
      </c>
      <c r="E174" s="63"/>
      <c r="F174" s="98"/>
      <c r="G174" s="64" t="s">
        <v>13</v>
      </c>
      <c r="H174" s="64">
        <v>1.0</v>
      </c>
      <c r="I174" s="64"/>
      <c r="J174" s="64"/>
      <c r="K174" s="64"/>
      <c r="L174" s="71"/>
      <c r="M174" s="52" t="s">
        <v>21</v>
      </c>
      <c r="N174" s="95"/>
      <c r="O174" s="118"/>
      <c r="P174" s="118"/>
      <c r="Q174" s="118"/>
      <c r="R174" s="54" t="s">
        <v>263</v>
      </c>
      <c r="S174" s="55"/>
      <c r="T174" s="56"/>
      <c r="U174" s="57"/>
      <c r="V174" s="57"/>
      <c r="W174" s="55"/>
      <c r="X174" s="56">
        <v>1.0</v>
      </c>
      <c r="Y174" s="57"/>
      <c r="Z174" s="58"/>
      <c r="AA174" s="54"/>
    </row>
    <row r="175" ht="21.0" customHeight="1">
      <c r="A175" s="59"/>
      <c r="B175" s="60"/>
      <c r="C175" s="61">
        <v>166.0</v>
      </c>
      <c r="D175" s="63" t="s">
        <v>264</v>
      </c>
      <c r="E175" s="63"/>
      <c r="F175" s="98"/>
      <c r="G175" s="64" t="s">
        <v>14</v>
      </c>
      <c r="H175" s="64">
        <v>1.0</v>
      </c>
      <c r="I175" s="64"/>
      <c r="J175" s="64"/>
      <c r="K175" s="64"/>
      <c r="L175" s="71"/>
      <c r="M175" s="52" t="s">
        <v>21</v>
      </c>
      <c r="N175" s="95"/>
      <c r="O175" s="118"/>
      <c r="P175" s="118" t="s">
        <v>265</v>
      </c>
      <c r="Q175" s="118"/>
      <c r="R175" s="54" t="s">
        <v>266</v>
      </c>
      <c r="S175" s="55"/>
      <c r="T175" s="56"/>
      <c r="U175" s="57">
        <v>1.0</v>
      </c>
      <c r="V175" s="57"/>
      <c r="W175" s="55"/>
      <c r="X175" s="56"/>
      <c r="Y175" s="57"/>
      <c r="Z175" s="58"/>
      <c r="AA175" s="54"/>
    </row>
    <row r="176" ht="21.0" customHeight="1">
      <c r="A176" s="59"/>
      <c r="B176" s="60"/>
      <c r="C176" s="61">
        <v>167.0</v>
      </c>
      <c r="D176" s="63" t="s">
        <v>267</v>
      </c>
      <c r="E176" s="63"/>
      <c r="F176" s="98"/>
      <c r="G176" s="64" t="s">
        <v>13</v>
      </c>
      <c r="H176" s="64">
        <v>1.0</v>
      </c>
      <c r="I176" s="64"/>
      <c r="J176" s="64"/>
      <c r="K176" s="64"/>
      <c r="L176" s="71"/>
      <c r="M176" s="52" t="s">
        <v>21</v>
      </c>
      <c r="N176" s="95"/>
      <c r="O176" s="118"/>
      <c r="P176" s="118"/>
      <c r="Q176" s="118"/>
      <c r="R176" s="54" t="s">
        <v>268</v>
      </c>
      <c r="S176" s="55"/>
      <c r="T176" s="56"/>
      <c r="U176" s="57"/>
      <c r="V176" s="57"/>
      <c r="W176" s="55"/>
      <c r="X176" s="56">
        <v>1.0</v>
      </c>
      <c r="Y176" s="57"/>
      <c r="Z176" s="58"/>
      <c r="AA176" s="54"/>
    </row>
    <row r="177" ht="21.0" customHeight="1">
      <c r="A177" s="59"/>
      <c r="B177" s="60"/>
      <c r="C177" s="61">
        <v>168.0</v>
      </c>
      <c r="D177" s="63" t="s">
        <v>269</v>
      </c>
      <c r="E177" s="63"/>
      <c r="F177" s="98"/>
      <c r="G177" s="64" t="s">
        <v>14</v>
      </c>
      <c r="H177" s="64">
        <v>1.0</v>
      </c>
      <c r="I177" s="64"/>
      <c r="J177" s="64"/>
      <c r="K177" s="64"/>
      <c r="L177" s="71"/>
      <c r="M177" s="52" t="s">
        <v>21</v>
      </c>
      <c r="N177" s="95"/>
      <c r="O177" s="118"/>
      <c r="P177" s="118"/>
      <c r="Q177" s="118"/>
      <c r="R177" s="54" t="s">
        <v>270</v>
      </c>
      <c r="S177" s="55"/>
      <c r="T177" s="56"/>
      <c r="U177" s="57">
        <v>1.0</v>
      </c>
      <c r="V177" s="57"/>
      <c r="W177" s="55"/>
      <c r="X177" s="56"/>
      <c r="Y177" s="57"/>
      <c r="Z177" s="58"/>
      <c r="AA177" s="54"/>
    </row>
    <row r="178" ht="21.0" customHeight="1">
      <c r="A178" s="59"/>
      <c r="B178" s="60"/>
      <c r="C178" s="61">
        <v>169.0</v>
      </c>
      <c r="D178" s="63" t="s">
        <v>271</v>
      </c>
      <c r="E178" s="63"/>
      <c r="F178" s="98"/>
      <c r="G178" s="64" t="s">
        <v>14</v>
      </c>
      <c r="H178" s="64">
        <v>1.0</v>
      </c>
      <c r="I178" s="64"/>
      <c r="J178" s="64"/>
      <c r="K178" s="64"/>
      <c r="L178" s="71"/>
      <c r="M178" s="99"/>
      <c r="N178" s="66" t="s">
        <v>21</v>
      </c>
      <c r="O178" s="118"/>
      <c r="P178" s="118"/>
      <c r="Q178" s="118"/>
      <c r="R178" s="54" t="s">
        <v>272</v>
      </c>
      <c r="S178" s="55"/>
      <c r="T178" s="56"/>
      <c r="U178" s="57">
        <v>1.0</v>
      </c>
      <c r="V178" s="57"/>
      <c r="W178" s="55"/>
      <c r="X178" s="56"/>
      <c r="Y178" s="57"/>
      <c r="Z178" s="58"/>
      <c r="AA178" s="54"/>
    </row>
    <row r="179" ht="21.0" customHeight="1">
      <c r="A179" s="59"/>
      <c r="B179" s="60"/>
      <c r="C179" s="61">
        <v>170.0</v>
      </c>
      <c r="D179" s="63" t="s">
        <v>273</v>
      </c>
      <c r="E179" s="63"/>
      <c r="F179" s="63"/>
      <c r="G179" s="64" t="s">
        <v>13</v>
      </c>
      <c r="H179" s="64">
        <v>1.0</v>
      </c>
      <c r="I179" s="64"/>
      <c r="J179" s="64"/>
      <c r="K179" s="64"/>
      <c r="L179" s="71"/>
      <c r="M179" s="52" t="s">
        <v>21</v>
      </c>
      <c r="N179" s="120"/>
      <c r="O179" s="54"/>
      <c r="P179" s="54"/>
      <c r="Q179" s="54"/>
      <c r="R179" s="54" t="s">
        <v>274</v>
      </c>
      <c r="S179" s="55"/>
      <c r="T179" s="56"/>
      <c r="U179" s="57"/>
      <c r="V179" s="57"/>
      <c r="W179" s="55"/>
      <c r="X179" s="56"/>
      <c r="Y179" s="57"/>
      <c r="Z179" s="58"/>
      <c r="AA179" s="54"/>
    </row>
    <row r="180" ht="21.0" customHeight="1">
      <c r="A180" s="59"/>
      <c r="B180" s="60"/>
      <c r="C180" s="61">
        <v>171.0</v>
      </c>
      <c r="D180" s="63"/>
      <c r="E180" s="63"/>
      <c r="F180" s="98"/>
      <c r="G180" s="64"/>
      <c r="H180" s="64"/>
      <c r="I180" s="64"/>
      <c r="J180" s="64"/>
      <c r="K180" s="64"/>
      <c r="L180" s="71"/>
      <c r="M180" s="99"/>
      <c r="N180" s="95"/>
      <c r="O180" s="118"/>
      <c r="P180" s="118"/>
      <c r="Q180" s="118"/>
      <c r="R180" s="54"/>
      <c r="S180" s="55"/>
      <c r="T180" s="56"/>
      <c r="U180" s="57"/>
      <c r="V180" s="57"/>
      <c r="W180" s="55"/>
      <c r="X180" s="56"/>
      <c r="Y180" s="57"/>
      <c r="Z180" s="58"/>
      <c r="AA180" s="54"/>
    </row>
    <row r="181" ht="21.0" customHeight="1">
      <c r="A181" s="59"/>
      <c r="B181" s="60"/>
      <c r="C181" s="61">
        <v>172.0</v>
      </c>
      <c r="D181" s="63"/>
      <c r="E181" s="63"/>
      <c r="F181" s="98"/>
      <c r="G181" s="64"/>
      <c r="H181" s="64"/>
      <c r="I181" s="64"/>
      <c r="J181" s="64"/>
      <c r="K181" s="64"/>
      <c r="L181" s="71"/>
      <c r="M181" s="99"/>
      <c r="N181" s="95"/>
      <c r="O181" s="118"/>
      <c r="P181" s="118"/>
      <c r="Q181" s="118"/>
      <c r="R181" s="54"/>
      <c r="S181" s="55"/>
      <c r="T181" s="56"/>
      <c r="U181" s="57"/>
      <c r="V181" s="57"/>
      <c r="W181" s="55"/>
      <c r="X181" s="56"/>
      <c r="Y181" s="57"/>
      <c r="Z181" s="58"/>
      <c r="AA181" s="54"/>
    </row>
    <row r="182" ht="21.0" customHeight="1">
      <c r="A182" s="59"/>
      <c r="B182" s="60"/>
      <c r="C182" s="61"/>
      <c r="D182" s="63"/>
      <c r="E182" s="63"/>
      <c r="F182" s="98"/>
      <c r="G182" s="64"/>
      <c r="H182" s="64"/>
      <c r="I182" s="64"/>
      <c r="J182" s="64"/>
      <c r="K182" s="64"/>
      <c r="L182" s="71"/>
      <c r="M182" s="99"/>
      <c r="N182" s="95"/>
      <c r="O182" s="118"/>
      <c r="P182" s="118"/>
      <c r="Q182" s="118"/>
      <c r="R182" s="54"/>
      <c r="S182" s="55"/>
      <c r="T182" s="56"/>
      <c r="U182" s="57"/>
      <c r="V182" s="57"/>
      <c r="W182" s="55"/>
      <c r="X182" s="56"/>
      <c r="Y182" s="57"/>
      <c r="Z182" s="58"/>
      <c r="AA182" s="54"/>
    </row>
    <row r="183" ht="21.0" customHeight="1">
      <c r="A183" s="59"/>
      <c r="B183" s="60"/>
      <c r="C183" s="61"/>
      <c r="D183" s="63"/>
      <c r="E183" s="63"/>
      <c r="F183" s="63"/>
      <c r="G183" s="64"/>
      <c r="H183" s="64"/>
      <c r="I183" s="64"/>
      <c r="J183" s="64"/>
      <c r="K183" s="64"/>
      <c r="L183" s="71"/>
      <c r="M183" s="121"/>
      <c r="N183" s="122"/>
      <c r="O183" s="54"/>
      <c r="P183" s="54"/>
      <c r="Q183" s="54"/>
      <c r="R183" s="54"/>
      <c r="S183" s="55"/>
      <c r="T183" s="56"/>
      <c r="U183" s="57"/>
      <c r="V183" s="57"/>
      <c r="W183" s="55"/>
      <c r="X183" s="56"/>
      <c r="Y183" s="57"/>
      <c r="Z183" s="58"/>
      <c r="AA183" s="54"/>
    </row>
    <row r="184" ht="23.25" customHeight="1">
      <c r="A184" s="123"/>
      <c r="B184" s="124"/>
      <c r="C184" s="124"/>
      <c r="D184" s="125"/>
      <c r="E184" s="126"/>
      <c r="F184" s="126"/>
      <c r="G184" s="127" t="s">
        <v>275</v>
      </c>
      <c r="H184" s="128">
        <f>SUM(H10:H183)</f>
        <v>170</v>
      </c>
      <c r="I184" s="128"/>
      <c r="J184" s="128">
        <f>SUM(J19:J183)</f>
        <v>3000</v>
      </c>
      <c r="K184" s="128"/>
      <c r="L184" s="129"/>
      <c r="M184" s="130">
        <f>H184-H185-H186-H187</f>
        <v>120</v>
      </c>
      <c r="N184" s="131">
        <f>O184</f>
        <v>35</v>
      </c>
      <c r="O184" s="26">
        <f>SUM(O10:O183)</f>
        <v>35</v>
      </c>
      <c r="P184" s="26"/>
      <c r="Q184" s="26"/>
      <c r="R184" s="132"/>
      <c r="S184" s="133">
        <f t="shared" ref="S184:Z184" si="9">SUM(S10:S183)</f>
        <v>16</v>
      </c>
      <c r="T184" s="128">
        <f t="shared" si="9"/>
        <v>53</v>
      </c>
      <c r="U184" s="128">
        <f t="shared" si="9"/>
        <v>32</v>
      </c>
      <c r="V184" s="128">
        <f t="shared" si="9"/>
        <v>10</v>
      </c>
      <c r="W184" s="133">
        <f t="shared" si="9"/>
        <v>16</v>
      </c>
      <c r="X184" s="128">
        <f t="shared" si="9"/>
        <v>28</v>
      </c>
      <c r="Y184" s="128">
        <f t="shared" si="9"/>
        <v>9</v>
      </c>
      <c r="Z184" s="134">
        <f t="shared" si="9"/>
        <v>4</v>
      </c>
      <c r="AA184" s="135">
        <f>SUM(S184:Z184)</f>
        <v>168</v>
      </c>
    </row>
    <row r="185" ht="15.75" customHeight="1">
      <c r="A185" s="1"/>
      <c r="B185" s="1"/>
      <c r="C185" s="1"/>
      <c r="D185" s="1"/>
      <c r="E185" s="1"/>
      <c r="F185" s="1"/>
      <c r="G185" s="12" t="s">
        <v>276</v>
      </c>
      <c r="H185" s="2">
        <v>9.0</v>
      </c>
      <c r="I185" s="2"/>
      <c r="J185" s="2"/>
      <c r="K185" s="2"/>
      <c r="L185" s="3"/>
      <c r="M185" s="3"/>
      <c r="N185" s="2" t="s">
        <v>277</v>
      </c>
      <c r="O185" s="4"/>
      <c r="P185" s="4"/>
      <c r="Q185" s="4"/>
      <c r="R185" s="1"/>
      <c r="S185" s="28" t="s">
        <v>12</v>
      </c>
      <c r="T185" s="29" t="s">
        <v>13</v>
      </c>
      <c r="U185" s="30" t="s">
        <v>14</v>
      </c>
      <c r="V185" s="30" t="s">
        <v>15</v>
      </c>
      <c r="W185" s="28" t="s">
        <v>12</v>
      </c>
      <c r="X185" s="29" t="s">
        <v>13</v>
      </c>
      <c r="Y185" s="30" t="s">
        <v>14</v>
      </c>
      <c r="Z185" s="31" t="s">
        <v>15</v>
      </c>
      <c r="AA185" s="135">
        <f>SUM(W184:Z184)</f>
        <v>57</v>
      </c>
    </row>
    <row r="186" ht="15.75" customHeight="1">
      <c r="A186" s="1"/>
      <c r="B186" s="1"/>
      <c r="C186" s="1"/>
      <c r="D186" s="1"/>
      <c r="E186" s="1"/>
      <c r="F186" s="1"/>
      <c r="G186" s="12" t="s">
        <v>36</v>
      </c>
      <c r="H186" s="2">
        <v>6.0</v>
      </c>
      <c r="I186" s="2"/>
      <c r="J186" s="2"/>
      <c r="K186" s="2"/>
      <c r="L186" s="3"/>
      <c r="M186" s="3"/>
      <c r="N186" s="2"/>
      <c r="O186" s="4"/>
      <c r="P186" s="4"/>
      <c r="Q186" s="4"/>
      <c r="R186" s="1"/>
      <c r="S186" s="123"/>
      <c r="T186" s="136"/>
      <c r="U186" s="136"/>
      <c r="V186" s="136"/>
      <c r="W186" s="123"/>
      <c r="X186" s="136"/>
      <c r="Y186" s="136"/>
      <c r="Z186" s="137"/>
      <c r="AA186" s="1"/>
    </row>
    <row r="187" ht="15.75" customHeight="1">
      <c r="A187" s="1"/>
      <c r="B187" s="1"/>
      <c r="C187" s="1"/>
      <c r="D187" s="1"/>
      <c r="E187" s="1"/>
      <c r="F187" s="1"/>
      <c r="G187" s="2" t="s">
        <v>278</v>
      </c>
      <c r="H187" s="4">
        <f>O184</f>
        <v>35</v>
      </c>
      <c r="I187" s="2"/>
      <c r="J187" s="2">
        <v>3200.0</v>
      </c>
      <c r="K187" s="2"/>
      <c r="L187" s="3"/>
      <c r="M187" s="3"/>
      <c r="N187" s="2"/>
      <c r="O187" s="4"/>
      <c r="P187" s="4"/>
      <c r="Q187" s="4"/>
      <c r="R187" s="1"/>
      <c r="S187" s="123" t="s">
        <v>3</v>
      </c>
      <c r="T187" s="124"/>
      <c r="U187" s="124"/>
      <c r="V187" s="124"/>
      <c r="W187" s="123" t="s">
        <v>4</v>
      </c>
      <c r="X187" s="124"/>
      <c r="Y187" s="124"/>
      <c r="Z187" s="138"/>
      <c r="AA187" s="1"/>
    </row>
    <row r="188" ht="15.75" customHeight="1">
      <c r="A188" s="1"/>
      <c r="B188" s="1"/>
      <c r="C188" s="1"/>
      <c r="D188" s="1"/>
      <c r="E188" s="1"/>
      <c r="F188" s="1"/>
      <c r="G188" s="2"/>
      <c r="H188" s="12"/>
      <c r="I188" s="12"/>
      <c r="J188" s="12">
        <v>800.0</v>
      </c>
      <c r="K188" s="12"/>
      <c r="L188" s="3"/>
      <c r="M188" s="139" t="s">
        <v>279</v>
      </c>
      <c r="N188" s="2">
        <v>100.0</v>
      </c>
      <c r="O188" s="4"/>
      <c r="P188" s="4"/>
      <c r="Q188" s="4"/>
      <c r="R188" s="1"/>
      <c r="S188" s="135">
        <f>SUM(S184:V184)</f>
        <v>111</v>
      </c>
      <c r="T188" s="1"/>
      <c r="U188" s="1"/>
      <c r="V188" s="1"/>
      <c r="W188" s="135">
        <f>SUM(W184:Z184)</f>
        <v>57</v>
      </c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2"/>
      <c r="H189" s="12"/>
      <c r="I189" s="12"/>
      <c r="J189" s="12">
        <v>300.0</v>
      </c>
      <c r="K189" s="12"/>
      <c r="L189" s="3"/>
      <c r="M189" s="3"/>
      <c r="N189" s="2"/>
      <c r="O189" s="4"/>
      <c r="P189" s="4"/>
      <c r="Q189" s="4"/>
      <c r="R189" s="1"/>
      <c r="S189" s="1"/>
      <c r="T189" s="1"/>
      <c r="U189" s="1" t="s">
        <v>280</v>
      </c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>
        <f>SUM(J187:J189)</f>
        <v>4300</v>
      </c>
      <c r="K190" s="2"/>
      <c r="L190" s="3"/>
      <c r="M190" s="3" t="s">
        <v>281</v>
      </c>
      <c r="N190" s="140">
        <f>N188-H184</f>
        <v>-70</v>
      </c>
      <c r="O190" s="4"/>
      <c r="P190" s="4"/>
      <c r="Q190" s="4"/>
      <c r="R190" s="141">
        <f t="shared" ref="R190:R191" si="11">SUM(S190:Z190)</f>
        <v>0.9882352941</v>
      </c>
      <c r="S190" s="141">
        <f t="shared" ref="S190:Z190" si="10">S184/$H$184</f>
        <v>0.09411764706</v>
      </c>
      <c r="T190" s="141">
        <f t="shared" si="10"/>
        <v>0.3117647059</v>
      </c>
      <c r="U190" s="141">
        <f t="shared" si="10"/>
        <v>0.1882352941</v>
      </c>
      <c r="V190" s="141">
        <f t="shared" si="10"/>
        <v>0.05882352941</v>
      </c>
      <c r="W190" s="141">
        <f t="shared" si="10"/>
        <v>0.09411764706</v>
      </c>
      <c r="X190" s="141">
        <f t="shared" si="10"/>
        <v>0.1647058824</v>
      </c>
      <c r="Y190" s="141">
        <f t="shared" si="10"/>
        <v>0.05294117647</v>
      </c>
      <c r="Z190" s="141">
        <f t="shared" si="10"/>
        <v>0.02352941176</v>
      </c>
      <c r="AA190" s="1"/>
    </row>
    <row r="191" ht="15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3"/>
      <c r="M191" s="3"/>
      <c r="N191" s="2"/>
      <c r="O191" s="4"/>
      <c r="P191" s="4"/>
      <c r="Q191" s="4"/>
      <c r="R191" s="135">
        <f t="shared" si="11"/>
        <v>-71</v>
      </c>
      <c r="S191" s="1">
        <f t="shared" ref="S191:Z191" si="12">ROUND(S190*$N$190,0)</f>
        <v>-7</v>
      </c>
      <c r="T191" s="1">
        <f t="shared" si="12"/>
        <v>-22</v>
      </c>
      <c r="U191" s="1">
        <f t="shared" si="12"/>
        <v>-13</v>
      </c>
      <c r="V191" s="1">
        <f t="shared" si="12"/>
        <v>-4</v>
      </c>
      <c r="W191" s="1">
        <f t="shared" si="12"/>
        <v>-7</v>
      </c>
      <c r="X191" s="1">
        <f t="shared" si="12"/>
        <v>-12</v>
      </c>
      <c r="Y191" s="1">
        <f t="shared" si="12"/>
        <v>-4</v>
      </c>
      <c r="Z191" s="1">
        <f t="shared" si="12"/>
        <v>-2</v>
      </c>
      <c r="AA191" s="1"/>
    </row>
    <row r="192" ht="15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3"/>
      <c r="M192" s="3"/>
      <c r="N192" s="2"/>
      <c r="O192" s="4"/>
      <c r="P192" s="4"/>
      <c r="Q192" s="4"/>
      <c r="R192" s="1"/>
      <c r="S192" s="1"/>
      <c r="T192" s="1">
        <v>1.0</v>
      </c>
      <c r="U192" s="1"/>
      <c r="V192" s="1">
        <v>2.0</v>
      </c>
      <c r="W192" s="1">
        <v>2.0</v>
      </c>
      <c r="X192" s="1">
        <v>1.0</v>
      </c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3"/>
      <c r="M193" s="3"/>
      <c r="N193" s="2"/>
      <c r="O193" s="4"/>
      <c r="P193" s="4"/>
      <c r="Q193" s="4"/>
      <c r="R193" s="1"/>
      <c r="S193" s="123" t="s">
        <v>282</v>
      </c>
      <c r="T193" s="124"/>
      <c r="U193" s="124"/>
      <c r="V193" s="124"/>
      <c r="W193" s="124"/>
      <c r="X193" s="124"/>
      <c r="Y193" s="124"/>
      <c r="Z193" s="138"/>
      <c r="AA193" s="1"/>
    </row>
    <row r="194" ht="15.75" customHeight="1">
      <c r="A194" s="1"/>
      <c r="B194" s="1"/>
      <c r="C194" s="1"/>
      <c r="D194" s="1" t="s">
        <v>283</v>
      </c>
      <c r="E194" s="1"/>
      <c r="F194" s="1" t="s">
        <v>284</v>
      </c>
      <c r="G194" s="2"/>
      <c r="H194" s="2"/>
      <c r="I194" s="2"/>
      <c r="J194" s="2"/>
      <c r="K194" s="2"/>
      <c r="L194" s="3"/>
      <c r="M194" s="3"/>
      <c r="N194" s="2"/>
      <c r="O194" s="4"/>
      <c r="P194" s="4"/>
      <c r="Q194" s="4"/>
      <c r="R194" s="135"/>
      <c r="S194" s="133">
        <v>8.0</v>
      </c>
      <c r="T194" s="128">
        <v>35.0</v>
      </c>
      <c r="U194" s="128">
        <v>17.0</v>
      </c>
      <c r="V194" s="128">
        <v>6.0</v>
      </c>
      <c r="W194" s="128">
        <v>6.0</v>
      </c>
      <c r="X194" s="128">
        <v>23.0</v>
      </c>
      <c r="Y194" s="128">
        <v>3.0</v>
      </c>
      <c r="Z194" s="134">
        <v>2.0</v>
      </c>
      <c r="AA194" s="135">
        <f>SUM(S194:Z194)</f>
        <v>100</v>
      </c>
    </row>
    <row r="195" ht="15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3"/>
      <c r="M195" s="3"/>
      <c r="N195" s="2"/>
      <c r="O195" s="4"/>
      <c r="P195" s="4"/>
      <c r="Q195" s="4"/>
      <c r="R195" s="1"/>
      <c r="S195" s="28" t="s">
        <v>12</v>
      </c>
      <c r="T195" s="29" t="s">
        <v>13</v>
      </c>
      <c r="U195" s="30" t="s">
        <v>14</v>
      </c>
      <c r="V195" s="30" t="s">
        <v>15</v>
      </c>
      <c r="W195" s="28" t="s">
        <v>12</v>
      </c>
      <c r="X195" s="29" t="s">
        <v>13</v>
      </c>
      <c r="Y195" s="30" t="s">
        <v>14</v>
      </c>
      <c r="Z195" s="31" t="s">
        <v>15</v>
      </c>
      <c r="AA195" s="135">
        <f>SUM(W194:Z194)</f>
        <v>34</v>
      </c>
    </row>
    <row r="196" ht="15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3"/>
      <c r="M196" s="3"/>
      <c r="N196" s="2"/>
      <c r="O196" s="4"/>
      <c r="P196" s="4"/>
      <c r="Q196" s="4"/>
      <c r="R196" s="1"/>
      <c r="S196" s="123" t="s">
        <v>3</v>
      </c>
      <c r="T196" s="124"/>
      <c r="U196" s="124"/>
      <c r="V196" s="124"/>
      <c r="W196" s="123" t="s">
        <v>4</v>
      </c>
      <c r="X196" s="124"/>
      <c r="Y196" s="124"/>
      <c r="Z196" s="138"/>
      <c r="AA196" s="1"/>
    </row>
    <row r="197" ht="15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3"/>
      <c r="M197" s="3"/>
      <c r="N197" s="2"/>
      <c r="O197" s="4"/>
      <c r="P197" s="4"/>
      <c r="Q197" s="4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3"/>
      <c r="M198" s="3"/>
      <c r="N198" s="2"/>
      <c r="O198" s="4"/>
      <c r="P198" s="4"/>
      <c r="Q198" s="4"/>
      <c r="R198" s="1"/>
      <c r="S198" s="123" t="s">
        <v>285</v>
      </c>
      <c r="T198" s="124"/>
      <c r="U198" s="124"/>
      <c r="V198" s="124"/>
      <c r="W198" s="124"/>
      <c r="X198" s="124"/>
      <c r="Y198" s="124"/>
      <c r="Z198" s="138"/>
      <c r="AA198" s="1"/>
    </row>
    <row r="199" ht="15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3"/>
      <c r="M199" s="3"/>
      <c r="N199" s="2"/>
      <c r="O199" s="4"/>
      <c r="P199" s="4"/>
      <c r="Q199" s="4"/>
      <c r="R199" s="1"/>
      <c r="S199" s="133">
        <f t="shared" ref="S199:Z199" si="13">S194-S184</f>
        <v>-8</v>
      </c>
      <c r="T199" s="128">
        <f t="shared" si="13"/>
        <v>-18</v>
      </c>
      <c r="U199" s="128">
        <f t="shared" si="13"/>
        <v>-15</v>
      </c>
      <c r="V199" s="128">
        <f t="shared" si="13"/>
        <v>-4</v>
      </c>
      <c r="W199" s="128">
        <f t="shared" si="13"/>
        <v>-10</v>
      </c>
      <c r="X199" s="128">
        <f t="shared" si="13"/>
        <v>-5</v>
      </c>
      <c r="Y199" s="128">
        <f t="shared" si="13"/>
        <v>-6</v>
      </c>
      <c r="Z199" s="134">
        <f t="shared" si="13"/>
        <v>-2</v>
      </c>
      <c r="AA199" s="1"/>
    </row>
    <row r="200" ht="15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3"/>
      <c r="M200" s="3"/>
      <c r="N200" s="2"/>
      <c r="O200" s="4"/>
      <c r="P200" s="4"/>
      <c r="Q200" s="4"/>
      <c r="R200" s="1"/>
      <c r="S200" s="28" t="s">
        <v>12</v>
      </c>
      <c r="T200" s="29" t="s">
        <v>13</v>
      </c>
      <c r="U200" s="30" t="s">
        <v>14</v>
      </c>
      <c r="V200" s="30" t="s">
        <v>15</v>
      </c>
      <c r="W200" s="28" t="s">
        <v>12</v>
      </c>
      <c r="X200" s="29" t="s">
        <v>13</v>
      </c>
      <c r="Y200" s="30" t="s">
        <v>14</v>
      </c>
      <c r="Z200" s="31" t="s">
        <v>15</v>
      </c>
      <c r="AA200" s="1"/>
    </row>
    <row r="201" ht="15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3"/>
      <c r="M201" s="3"/>
      <c r="N201" s="2"/>
      <c r="O201" s="4"/>
      <c r="P201" s="4"/>
      <c r="Q201" s="4"/>
      <c r="R201" s="1"/>
      <c r="S201" s="123" t="s">
        <v>3</v>
      </c>
      <c r="T201" s="124"/>
      <c r="U201" s="124"/>
      <c r="V201" s="124"/>
      <c r="W201" s="123" t="s">
        <v>4</v>
      </c>
      <c r="X201" s="124"/>
      <c r="Y201" s="124"/>
      <c r="Z201" s="138"/>
      <c r="AA201" s="1"/>
    </row>
    <row r="202" ht="15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3"/>
      <c r="M202" s="3"/>
      <c r="N202" s="2"/>
      <c r="O202" s="4"/>
      <c r="P202" s="4"/>
      <c r="Q202" s="4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3"/>
      <c r="M203" s="3"/>
      <c r="N203" s="2"/>
      <c r="O203" s="4"/>
      <c r="P203" s="4"/>
      <c r="Q203" s="4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3"/>
      <c r="M204" s="3"/>
      <c r="N204" s="2"/>
      <c r="O204" s="4"/>
      <c r="P204" s="4"/>
      <c r="Q204" s="4"/>
      <c r="R204" s="1"/>
      <c r="S204" s="123" t="s">
        <v>286</v>
      </c>
      <c r="T204" s="124"/>
      <c r="U204" s="124"/>
      <c r="V204" s="124"/>
      <c r="W204" s="124"/>
      <c r="X204" s="124"/>
      <c r="Y204" s="124"/>
      <c r="Z204" s="138"/>
      <c r="AA204" s="1"/>
    </row>
    <row r="205" ht="15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3"/>
      <c r="M205" s="3"/>
      <c r="N205" s="2"/>
      <c r="O205" s="4"/>
      <c r="P205" s="4"/>
      <c r="Q205" s="4"/>
      <c r="R205" s="133">
        <v>4.0</v>
      </c>
      <c r="S205" s="128">
        <v>20.0</v>
      </c>
      <c r="T205" s="128">
        <v>7.0</v>
      </c>
      <c r="U205" s="128">
        <v>3.0</v>
      </c>
      <c r="V205" s="128">
        <v>3.0</v>
      </c>
      <c r="W205" s="128">
        <v>3.0</v>
      </c>
      <c r="X205" s="128">
        <v>6.0</v>
      </c>
      <c r="Y205" s="128">
        <v>3.0</v>
      </c>
      <c r="Z205" s="134">
        <v>1.0</v>
      </c>
      <c r="AA205" s="135">
        <f>SUM(R205:Z205)</f>
        <v>50</v>
      </c>
    </row>
    <row r="206" ht="15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3"/>
      <c r="M206" s="3"/>
      <c r="N206" s="2"/>
      <c r="O206" s="4"/>
      <c r="P206" s="4"/>
      <c r="Q206" s="4"/>
      <c r="R206" s="28" t="s">
        <v>12</v>
      </c>
      <c r="S206" s="29" t="s">
        <v>13</v>
      </c>
      <c r="T206" s="30" t="s">
        <v>14</v>
      </c>
      <c r="U206" s="30" t="s">
        <v>15</v>
      </c>
      <c r="V206" s="30" t="s">
        <v>162</v>
      </c>
      <c r="W206" s="28" t="s">
        <v>12</v>
      </c>
      <c r="X206" s="29" t="s">
        <v>13</v>
      </c>
      <c r="Y206" s="30" t="s">
        <v>14</v>
      </c>
      <c r="Z206" s="31" t="s">
        <v>15</v>
      </c>
      <c r="AA206" s="1"/>
    </row>
    <row r="207" ht="15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3"/>
      <c r="M207" s="3"/>
      <c r="N207" s="2"/>
      <c r="O207" s="4"/>
      <c r="P207" s="4"/>
      <c r="Q207" s="4"/>
      <c r="R207" s="123" t="s">
        <v>3</v>
      </c>
      <c r="S207" s="124"/>
      <c r="T207" s="124"/>
      <c r="U207" s="124"/>
      <c r="V207" s="138"/>
      <c r="W207" s="123" t="s">
        <v>4</v>
      </c>
      <c r="X207" s="124"/>
      <c r="Y207" s="124"/>
      <c r="Z207" s="138"/>
      <c r="AA207" s="1"/>
    </row>
    <row r="208" ht="15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3"/>
      <c r="M208" s="3"/>
      <c r="N208" s="2"/>
      <c r="O208" s="4"/>
      <c r="P208" s="4"/>
      <c r="Q208" s="4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3"/>
      <c r="M209" s="3"/>
      <c r="N209" s="2"/>
      <c r="O209" s="4"/>
      <c r="P209" s="4"/>
      <c r="Q209" s="4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3"/>
      <c r="M210" s="3"/>
      <c r="N210" s="2"/>
      <c r="O210" s="4"/>
      <c r="P210" s="4"/>
      <c r="Q210" s="4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3"/>
      <c r="M211" s="3"/>
      <c r="N211" s="2"/>
      <c r="O211" s="4"/>
      <c r="P211" s="4"/>
      <c r="Q211" s="4"/>
      <c r="R211" s="1"/>
      <c r="S211" s="6" t="s">
        <v>287</v>
      </c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3"/>
      <c r="M212" s="3"/>
      <c r="N212" s="2"/>
      <c r="O212" s="4"/>
      <c r="P212" s="4"/>
      <c r="Q212" s="4"/>
      <c r="R212" s="128">
        <v>3.0</v>
      </c>
      <c r="S212" s="133">
        <f t="shared" ref="S212:Z212" si="14">S184</f>
        <v>16</v>
      </c>
      <c r="T212" s="128">
        <f t="shared" si="14"/>
        <v>53</v>
      </c>
      <c r="U212" s="128">
        <f t="shared" si="14"/>
        <v>32</v>
      </c>
      <c r="V212" s="134">
        <f t="shared" si="14"/>
        <v>10</v>
      </c>
      <c r="W212" s="133">
        <f t="shared" si="14"/>
        <v>16</v>
      </c>
      <c r="X212" s="128">
        <f t="shared" si="14"/>
        <v>28</v>
      </c>
      <c r="Y212" s="128">
        <f t="shared" si="14"/>
        <v>9</v>
      </c>
      <c r="Z212" s="134">
        <f t="shared" si="14"/>
        <v>4</v>
      </c>
      <c r="AA212" s="1"/>
    </row>
    <row r="213" ht="15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3"/>
      <c r="M213" s="3"/>
      <c r="N213" s="2"/>
      <c r="O213" s="4"/>
      <c r="P213" s="4"/>
      <c r="Q213" s="4"/>
      <c r="R213" s="30" t="s">
        <v>162</v>
      </c>
      <c r="S213" s="28" t="s">
        <v>12</v>
      </c>
      <c r="T213" s="29" t="s">
        <v>13</v>
      </c>
      <c r="U213" s="30" t="s">
        <v>14</v>
      </c>
      <c r="V213" s="30" t="s">
        <v>15</v>
      </c>
      <c r="W213" s="28" t="s">
        <v>12</v>
      </c>
      <c r="X213" s="29" t="s">
        <v>13</v>
      </c>
      <c r="Y213" s="30" t="s">
        <v>14</v>
      </c>
      <c r="Z213" s="31" t="s">
        <v>15</v>
      </c>
      <c r="AA213" s="1"/>
    </row>
    <row r="214" ht="15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3"/>
      <c r="M214" s="3"/>
      <c r="N214" s="2"/>
      <c r="O214" s="4"/>
      <c r="P214" s="4"/>
      <c r="Q214" s="4"/>
      <c r="R214" s="1"/>
      <c r="S214" s="123"/>
      <c r="T214" s="136"/>
      <c r="U214" s="136"/>
      <c r="V214" s="136"/>
      <c r="W214" s="123"/>
      <c r="X214" s="136"/>
      <c r="Y214" s="136"/>
      <c r="Z214" s="137"/>
      <c r="AA214" s="1"/>
    </row>
    <row r="215" ht="15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3"/>
      <c r="M215" s="3"/>
      <c r="N215" s="2"/>
      <c r="O215" s="4"/>
      <c r="P215" s="4"/>
      <c r="Q215" s="4"/>
      <c r="R215" s="1"/>
      <c r="S215" s="123" t="s">
        <v>3</v>
      </c>
      <c r="T215" s="124"/>
      <c r="U215" s="124"/>
      <c r="V215" s="124"/>
      <c r="W215" s="123" t="s">
        <v>4</v>
      </c>
      <c r="X215" s="124"/>
      <c r="Y215" s="124"/>
      <c r="Z215" s="138"/>
      <c r="AA215" s="1"/>
    </row>
    <row r="216" ht="15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3"/>
      <c r="M216" s="3"/>
      <c r="N216" s="2"/>
      <c r="O216" s="4"/>
      <c r="P216" s="4"/>
      <c r="Q216" s="4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3"/>
      <c r="M217" s="3"/>
      <c r="N217" s="2"/>
      <c r="O217" s="4"/>
      <c r="P217" s="4"/>
      <c r="Q217" s="4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3"/>
      <c r="M218" s="3"/>
      <c r="N218" s="2"/>
      <c r="O218" s="4"/>
      <c r="P218" s="4"/>
      <c r="Q218" s="4"/>
      <c r="R218" s="1"/>
      <c r="S218" s="6" t="s">
        <v>288</v>
      </c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3"/>
      <c r="M219" s="3"/>
      <c r="N219" s="2"/>
      <c r="O219" s="4"/>
      <c r="P219" s="4"/>
      <c r="Q219" s="4"/>
      <c r="R219" s="128">
        <v>3.0</v>
      </c>
      <c r="S219" s="133">
        <f t="shared" ref="S219:V219" si="15">S194+R205</f>
        <v>12</v>
      </c>
      <c r="T219" s="128">
        <f t="shared" si="15"/>
        <v>55</v>
      </c>
      <c r="U219" s="128">
        <f t="shared" si="15"/>
        <v>24</v>
      </c>
      <c r="V219" s="134">
        <f t="shared" si="15"/>
        <v>9</v>
      </c>
      <c r="W219" s="133">
        <f t="shared" ref="W219:Z219" si="16">W194+W205</f>
        <v>9</v>
      </c>
      <c r="X219" s="128">
        <f t="shared" si="16"/>
        <v>29</v>
      </c>
      <c r="Y219" s="128">
        <f t="shared" si="16"/>
        <v>6</v>
      </c>
      <c r="Z219" s="128">
        <f t="shared" si="16"/>
        <v>3</v>
      </c>
      <c r="AA219" s="135">
        <f>SUM(R219:Z219)</f>
        <v>150</v>
      </c>
    </row>
    <row r="220" ht="15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3"/>
      <c r="M220" s="3"/>
      <c r="N220" s="2"/>
      <c r="O220" s="4"/>
      <c r="P220" s="4"/>
      <c r="Q220" s="4"/>
      <c r="R220" s="30" t="s">
        <v>162</v>
      </c>
      <c r="S220" s="28" t="s">
        <v>12</v>
      </c>
      <c r="T220" s="29" t="s">
        <v>13</v>
      </c>
      <c r="U220" s="30" t="s">
        <v>14</v>
      </c>
      <c r="V220" s="30" t="s">
        <v>15</v>
      </c>
      <c r="W220" s="28" t="s">
        <v>12</v>
      </c>
      <c r="X220" s="29" t="s">
        <v>13</v>
      </c>
      <c r="Y220" s="30" t="s">
        <v>14</v>
      </c>
      <c r="Z220" s="31" t="s">
        <v>15</v>
      </c>
      <c r="AA220" s="1"/>
    </row>
    <row r="221" ht="15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3"/>
      <c r="M221" s="3"/>
      <c r="N221" s="2"/>
      <c r="O221" s="4"/>
      <c r="P221" s="4"/>
      <c r="Q221" s="4"/>
      <c r="R221" s="1"/>
      <c r="S221" s="123"/>
      <c r="T221" s="136"/>
      <c r="U221" s="136"/>
      <c r="V221" s="136"/>
      <c r="W221" s="123"/>
      <c r="X221" s="136"/>
      <c r="Y221" s="136"/>
      <c r="Z221" s="137"/>
      <c r="AA221" s="1"/>
    </row>
    <row r="222" ht="15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3"/>
      <c r="M222" s="3"/>
      <c r="N222" s="2"/>
      <c r="O222" s="4"/>
      <c r="P222" s="4"/>
      <c r="Q222" s="4"/>
      <c r="R222" s="1"/>
      <c r="S222" s="123" t="s">
        <v>3</v>
      </c>
      <c r="T222" s="124"/>
      <c r="U222" s="124"/>
      <c r="V222" s="124"/>
      <c r="W222" s="123" t="s">
        <v>4</v>
      </c>
      <c r="X222" s="124"/>
      <c r="Y222" s="124"/>
      <c r="Z222" s="138"/>
      <c r="AA222" s="1"/>
    </row>
    <row r="223" ht="15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3"/>
      <c r="M223" s="3"/>
      <c r="N223" s="2"/>
      <c r="O223" s="4"/>
      <c r="P223" s="4"/>
      <c r="Q223" s="4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3"/>
      <c r="M224" s="3"/>
      <c r="N224" s="2"/>
      <c r="O224" s="4"/>
      <c r="P224" s="4"/>
      <c r="Q224" s="4"/>
      <c r="R224" s="1"/>
      <c r="S224" s="133">
        <f t="shared" ref="S224:Z224" si="17">S212-S219</f>
        <v>4</v>
      </c>
      <c r="T224" s="128">
        <f t="shared" si="17"/>
        <v>-2</v>
      </c>
      <c r="U224" s="128">
        <f t="shared" si="17"/>
        <v>8</v>
      </c>
      <c r="V224" s="128">
        <f t="shared" si="17"/>
        <v>1</v>
      </c>
      <c r="W224" s="133">
        <f t="shared" si="17"/>
        <v>7</v>
      </c>
      <c r="X224" s="128">
        <f t="shared" si="17"/>
        <v>-1</v>
      </c>
      <c r="Y224" s="128">
        <f t="shared" si="17"/>
        <v>3</v>
      </c>
      <c r="Z224" s="128">
        <f t="shared" si="17"/>
        <v>1</v>
      </c>
      <c r="AA224" s="1"/>
    </row>
    <row r="225" ht="15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3"/>
      <c r="M225" s="3"/>
      <c r="N225" s="2"/>
      <c r="O225" s="4"/>
      <c r="P225" s="4"/>
      <c r="Q225" s="4"/>
      <c r="R225" s="1"/>
      <c r="S225" s="28" t="s">
        <v>12</v>
      </c>
      <c r="T225" s="29" t="s">
        <v>13</v>
      </c>
      <c r="U225" s="30" t="s">
        <v>14</v>
      </c>
      <c r="V225" s="30" t="s">
        <v>15</v>
      </c>
      <c r="W225" s="28" t="s">
        <v>12</v>
      </c>
      <c r="X225" s="29" t="s">
        <v>13</v>
      </c>
      <c r="Y225" s="30" t="s">
        <v>14</v>
      </c>
      <c r="Z225" s="31" t="s">
        <v>15</v>
      </c>
      <c r="AA225" s="1"/>
    </row>
    <row r="226" ht="15.75" customHeight="1">
      <c r="A226" s="1"/>
      <c r="B226" s="1"/>
      <c r="C226" s="1"/>
      <c r="D226" s="1"/>
      <c r="E226" s="1"/>
      <c r="F226" s="1"/>
      <c r="G226" s="2"/>
      <c r="H226" s="2"/>
      <c r="I226" s="2"/>
      <c r="J226" s="2"/>
      <c r="K226" s="2"/>
      <c r="L226" s="3"/>
      <c r="M226" s="3"/>
      <c r="N226" s="2"/>
      <c r="O226" s="4"/>
      <c r="P226" s="4"/>
      <c r="Q226" s="4"/>
      <c r="R226" s="1"/>
      <c r="S226" s="123"/>
      <c r="T226" s="136"/>
      <c r="U226" s="136"/>
      <c r="V226" s="136"/>
      <c r="W226" s="123"/>
      <c r="X226" s="136"/>
      <c r="Y226" s="136"/>
      <c r="Z226" s="137"/>
      <c r="AA226" s="1"/>
    </row>
    <row r="227" ht="15.75" customHeight="1">
      <c r="A227" s="1"/>
      <c r="B227" s="1"/>
      <c r="C227" s="1"/>
      <c r="D227" s="1"/>
      <c r="E227" s="1"/>
      <c r="F227" s="1"/>
      <c r="G227" s="2"/>
      <c r="H227" s="2"/>
      <c r="I227" s="2"/>
      <c r="J227" s="2"/>
      <c r="K227" s="2"/>
      <c r="L227" s="3"/>
      <c r="M227" s="3"/>
      <c r="N227" s="2"/>
      <c r="O227" s="4"/>
      <c r="P227" s="4"/>
      <c r="Q227" s="4"/>
      <c r="R227" s="1"/>
      <c r="S227" s="123" t="s">
        <v>3</v>
      </c>
      <c r="T227" s="124"/>
      <c r="U227" s="124"/>
      <c r="V227" s="124"/>
      <c r="W227" s="123" t="s">
        <v>4</v>
      </c>
      <c r="X227" s="124"/>
      <c r="Y227" s="124"/>
      <c r="Z227" s="138"/>
      <c r="AA227" s="1"/>
    </row>
    <row r="228" ht="15.75" customHeight="1">
      <c r="A228" s="1"/>
      <c r="B228" s="1"/>
      <c r="C228" s="1"/>
      <c r="D228" s="1"/>
      <c r="E228" s="1"/>
      <c r="F228" s="1"/>
      <c r="G228" s="2"/>
      <c r="H228" s="2"/>
      <c r="I228" s="2"/>
      <c r="J228" s="2"/>
      <c r="K228" s="2"/>
      <c r="L228" s="3"/>
      <c r="M228" s="3"/>
      <c r="N228" s="2"/>
      <c r="O228" s="4"/>
      <c r="P228" s="4"/>
      <c r="Q228" s="4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2"/>
      <c r="H229" s="2"/>
      <c r="I229" s="2"/>
      <c r="J229" s="2"/>
      <c r="K229" s="2"/>
      <c r="L229" s="3"/>
      <c r="M229" s="3"/>
      <c r="N229" s="2"/>
      <c r="O229" s="4"/>
      <c r="P229" s="4"/>
      <c r="Q229" s="4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2"/>
      <c r="H230" s="2"/>
      <c r="I230" s="2"/>
      <c r="J230" s="2"/>
      <c r="K230" s="2"/>
      <c r="L230" s="3"/>
      <c r="M230" s="3"/>
      <c r="N230" s="2"/>
      <c r="O230" s="4"/>
      <c r="P230" s="4"/>
      <c r="Q230" s="4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2"/>
      <c r="H231" s="2"/>
      <c r="I231" s="2"/>
      <c r="J231" s="2"/>
      <c r="K231" s="2"/>
      <c r="L231" s="3"/>
      <c r="M231" s="3"/>
      <c r="N231" s="2"/>
      <c r="O231" s="4"/>
      <c r="P231" s="4"/>
      <c r="Q231" s="4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2"/>
      <c r="H232" s="2"/>
      <c r="I232" s="2"/>
      <c r="J232" s="2"/>
      <c r="K232" s="2"/>
      <c r="L232" s="3"/>
      <c r="M232" s="3"/>
      <c r="N232" s="2"/>
      <c r="O232" s="4"/>
      <c r="P232" s="4"/>
      <c r="Q232" s="4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2"/>
      <c r="H233" s="2"/>
      <c r="I233" s="2"/>
      <c r="J233" s="2"/>
      <c r="K233" s="2"/>
      <c r="L233" s="3"/>
      <c r="M233" s="3"/>
      <c r="N233" s="2"/>
      <c r="O233" s="4"/>
      <c r="P233" s="4"/>
      <c r="Q233" s="4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2"/>
      <c r="H234" s="2"/>
      <c r="I234" s="2"/>
      <c r="J234" s="2"/>
      <c r="K234" s="2"/>
      <c r="L234" s="3"/>
      <c r="M234" s="3"/>
      <c r="N234" s="2"/>
      <c r="O234" s="4"/>
      <c r="P234" s="4"/>
      <c r="Q234" s="4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2"/>
      <c r="H235" s="2"/>
      <c r="I235" s="2"/>
      <c r="J235" s="2"/>
      <c r="K235" s="2"/>
      <c r="L235" s="3"/>
      <c r="M235" s="3"/>
      <c r="N235" s="2"/>
      <c r="O235" s="4"/>
      <c r="P235" s="4"/>
      <c r="Q235" s="4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2"/>
      <c r="H236" s="2"/>
      <c r="I236" s="2"/>
      <c r="J236" s="2"/>
      <c r="K236" s="2"/>
      <c r="L236" s="3"/>
      <c r="M236" s="3"/>
      <c r="N236" s="2"/>
      <c r="O236" s="4"/>
      <c r="P236" s="4"/>
      <c r="Q236" s="4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2"/>
      <c r="H237" s="2"/>
      <c r="I237" s="2"/>
      <c r="J237" s="2"/>
      <c r="K237" s="2"/>
      <c r="L237" s="3"/>
      <c r="M237" s="3"/>
      <c r="N237" s="2"/>
      <c r="O237" s="4"/>
      <c r="P237" s="4"/>
      <c r="Q237" s="4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2"/>
      <c r="H238" s="2"/>
      <c r="I238" s="2"/>
      <c r="J238" s="2"/>
      <c r="K238" s="2"/>
      <c r="L238" s="3"/>
      <c r="M238" s="3"/>
      <c r="N238" s="2"/>
      <c r="O238" s="4"/>
      <c r="P238" s="4"/>
      <c r="Q238" s="4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2"/>
      <c r="H239" s="2"/>
      <c r="I239" s="2"/>
      <c r="J239" s="2"/>
      <c r="K239" s="2"/>
      <c r="L239" s="3"/>
      <c r="M239" s="3"/>
      <c r="N239" s="2"/>
      <c r="O239" s="4"/>
      <c r="P239" s="4"/>
      <c r="Q239" s="4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2"/>
      <c r="H240" s="2"/>
      <c r="I240" s="2"/>
      <c r="J240" s="2"/>
      <c r="K240" s="2"/>
      <c r="L240" s="3"/>
      <c r="M240" s="3"/>
      <c r="N240" s="2"/>
      <c r="O240" s="4"/>
      <c r="P240" s="4"/>
      <c r="Q240" s="4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2"/>
      <c r="H241" s="2"/>
      <c r="I241" s="2"/>
      <c r="J241" s="2"/>
      <c r="K241" s="2"/>
      <c r="L241" s="3"/>
      <c r="M241" s="3"/>
      <c r="N241" s="2"/>
      <c r="O241" s="4"/>
      <c r="P241" s="4"/>
      <c r="Q241" s="4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2"/>
      <c r="H242" s="2"/>
      <c r="I242" s="2"/>
      <c r="J242" s="2"/>
      <c r="K242" s="2"/>
      <c r="L242" s="3"/>
      <c r="M242" s="3"/>
      <c r="N242" s="2"/>
      <c r="O242" s="4"/>
      <c r="P242" s="4"/>
      <c r="Q242" s="4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2"/>
      <c r="H243" s="2"/>
      <c r="I243" s="2"/>
      <c r="J243" s="2"/>
      <c r="K243" s="2"/>
      <c r="L243" s="3"/>
      <c r="M243" s="3"/>
      <c r="N243" s="2"/>
      <c r="O243" s="4"/>
      <c r="P243" s="4"/>
      <c r="Q243" s="4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2"/>
      <c r="H244" s="2"/>
      <c r="I244" s="2"/>
      <c r="J244" s="2"/>
      <c r="K244" s="2"/>
      <c r="L244" s="3"/>
      <c r="M244" s="3"/>
      <c r="N244" s="2"/>
      <c r="O244" s="4"/>
      <c r="P244" s="4"/>
      <c r="Q244" s="4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2"/>
      <c r="H245" s="2"/>
      <c r="I245" s="2"/>
      <c r="J245" s="2"/>
      <c r="K245" s="2"/>
      <c r="L245" s="3"/>
      <c r="M245" s="3"/>
      <c r="N245" s="2"/>
      <c r="O245" s="4"/>
      <c r="P245" s="4"/>
      <c r="Q245" s="4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2"/>
      <c r="H246" s="2"/>
      <c r="I246" s="2"/>
      <c r="J246" s="2"/>
      <c r="K246" s="2"/>
      <c r="L246" s="3"/>
      <c r="M246" s="3"/>
      <c r="N246" s="2"/>
      <c r="O246" s="4"/>
      <c r="P246" s="4"/>
      <c r="Q246" s="4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2"/>
      <c r="H247" s="2"/>
      <c r="I247" s="2"/>
      <c r="J247" s="2"/>
      <c r="K247" s="2"/>
      <c r="L247" s="3"/>
      <c r="M247" s="3"/>
      <c r="N247" s="2"/>
      <c r="O247" s="4"/>
      <c r="P247" s="4"/>
      <c r="Q247" s="4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2"/>
      <c r="H248" s="2"/>
      <c r="I248" s="2"/>
      <c r="J248" s="2"/>
      <c r="K248" s="2"/>
      <c r="L248" s="3"/>
      <c r="M248" s="3"/>
      <c r="N248" s="2"/>
      <c r="O248" s="4"/>
      <c r="P248" s="4"/>
      <c r="Q248" s="4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2"/>
      <c r="H249" s="2"/>
      <c r="I249" s="2"/>
      <c r="J249" s="2"/>
      <c r="K249" s="2"/>
      <c r="L249" s="3"/>
      <c r="M249" s="3"/>
      <c r="N249" s="2"/>
      <c r="O249" s="4"/>
      <c r="P249" s="4"/>
      <c r="Q249" s="4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2"/>
      <c r="H250" s="2"/>
      <c r="I250" s="2"/>
      <c r="J250" s="2"/>
      <c r="K250" s="2"/>
      <c r="L250" s="3"/>
      <c r="M250" s="3"/>
      <c r="N250" s="2"/>
      <c r="O250" s="4"/>
      <c r="P250" s="4"/>
      <c r="Q250" s="4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2"/>
      <c r="H251" s="2"/>
      <c r="I251" s="2"/>
      <c r="J251" s="2"/>
      <c r="K251" s="2"/>
      <c r="L251" s="3"/>
      <c r="M251" s="3"/>
      <c r="N251" s="2"/>
      <c r="O251" s="4"/>
      <c r="P251" s="4"/>
      <c r="Q251" s="4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2"/>
      <c r="H252" s="2"/>
      <c r="I252" s="2"/>
      <c r="J252" s="2"/>
      <c r="K252" s="2"/>
      <c r="L252" s="3"/>
      <c r="M252" s="3"/>
      <c r="N252" s="2"/>
      <c r="O252" s="4"/>
      <c r="P252" s="4"/>
      <c r="Q252" s="4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3"/>
      <c r="M253" s="3"/>
      <c r="N253" s="2"/>
      <c r="O253" s="4"/>
      <c r="P253" s="4"/>
      <c r="Q253" s="4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2"/>
      <c r="H254" s="2"/>
      <c r="I254" s="2"/>
      <c r="J254" s="2"/>
      <c r="K254" s="2"/>
      <c r="L254" s="3"/>
      <c r="M254" s="3"/>
      <c r="N254" s="2"/>
      <c r="O254" s="4"/>
      <c r="P254" s="4"/>
      <c r="Q254" s="4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2"/>
      <c r="H255" s="2"/>
      <c r="I255" s="2"/>
      <c r="J255" s="2"/>
      <c r="K255" s="2"/>
      <c r="L255" s="3"/>
      <c r="M255" s="3"/>
      <c r="N255" s="2"/>
      <c r="O255" s="4"/>
      <c r="P255" s="4"/>
      <c r="Q255" s="4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2"/>
      <c r="H256" s="2"/>
      <c r="I256" s="2"/>
      <c r="J256" s="2"/>
      <c r="K256" s="2"/>
      <c r="L256" s="3"/>
      <c r="M256" s="3"/>
      <c r="N256" s="2"/>
      <c r="O256" s="4"/>
      <c r="P256" s="4"/>
      <c r="Q256" s="4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2"/>
      <c r="H257" s="2"/>
      <c r="I257" s="2"/>
      <c r="J257" s="2"/>
      <c r="K257" s="2"/>
      <c r="L257" s="3"/>
      <c r="M257" s="3"/>
      <c r="N257" s="2"/>
      <c r="O257" s="4"/>
      <c r="P257" s="4"/>
      <c r="Q257" s="4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2"/>
      <c r="H258" s="2"/>
      <c r="I258" s="2"/>
      <c r="J258" s="2"/>
      <c r="K258" s="2"/>
      <c r="L258" s="3"/>
      <c r="M258" s="3"/>
      <c r="N258" s="2"/>
      <c r="O258" s="4"/>
      <c r="P258" s="4"/>
      <c r="Q258" s="4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2"/>
      <c r="H259" s="2"/>
      <c r="I259" s="2"/>
      <c r="J259" s="2"/>
      <c r="K259" s="2"/>
      <c r="L259" s="3"/>
      <c r="M259" s="3"/>
      <c r="N259" s="2"/>
      <c r="O259" s="4"/>
      <c r="P259" s="4"/>
      <c r="Q259" s="4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2"/>
      <c r="H260" s="2"/>
      <c r="I260" s="2"/>
      <c r="J260" s="2"/>
      <c r="K260" s="2"/>
      <c r="L260" s="3"/>
      <c r="M260" s="3"/>
      <c r="N260" s="2"/>
      <c r="O260" s="4"/>
      <c r="P260" s="4"/>
      <c r="Q260" s="4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2"/>
      <c r="H261" s="2"/>
      <c r="I261" s="2"/>
      <c r="J261" s="2"/>
      <c r="K261" s="2"/>
      <c r="L261" s="3"/>
      <c r="M261" s="3"/>
      <c r="N261" s="2"/>
      <c r="O261" s="4"/>
      <c r="P261" s="4"/>
      <c r="Q261" s="4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2"/>
      <c r="H262" s="2"/>
      <c r="I262" s="2"/>
      <c r="J262" s="2"/>
      <c r="K262" s="2"/>
      <c r="L262" s="3"/>
      <c r="M262" s="3"/>
      <c r="N262" s="2"/>
      <c r="O262" s="4"/>
      <c r="P262" s="4"/>
      <c r="Q262" s="4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2"/>
      <c r="H263" s="2"/>
      <c r="I263" s="2"/>
      <c r="J263" s="2"/>
      <c r="K263" s="2"/>
      <c r="L263" s="3"/>
      <c r="M263" s="3"/>
      <c r="N263" s="2"/>
      <c r="O263" s="4"/>
      <c r="P263" s="4"/>
      <c r="Q263" s="4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2"/>
      <c r="H264" s="2"/>
      <c r="I264" s="2"/>
      <c r="J264" s="2"/>
      <c r="K264" s="2"/>
      <c r="L264" s="3"/>
      <c r="M264" s="3"/>
      <c r="N264" s="2"/>
      <c r="O264" s="4"/>
      <c r="P264" s="4"/>
      <c r="Q264" s="4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2"/>
      <c r="H265" s="2"/>
      <c r="I265" s="2"/>
      <c r="J265" s="2"/>
      <c r="K265" s="2"/>
      <c r="L265" s="3"/>
      <c r="M265" s="3"/>
      <c r="N265" s="2"/>
      <c r="O265" s="4"/>
      <c r="P265" s="4"/>
      <c r="Q265" s="4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2"/>
      <c r="H266" s="2"/>
      <c r="I266" s="2"/>
      <c r="J266" s="2"/>
      <c r="K266" s="2"/>
      <c r="L266" s="3"/>
      <c r="M266" s="3"/>
      <c r="N266" s="2"/>
      <c r="O266" s="4"/>
      <c r="P266" s="4"/>
      <c r="Q266" s="4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2"/>
      <c r="H267" s="2"/>
      <c r="I267" s="2"/>
      <c r="J267" s="2"/>
      <c r="K267" s="2"/>
      <c r="L267" s="3"/>
      <c r="M267" s="3"/>
      <c r="N267" s="2"/>
      <c r="O267" s="4"/>
      <c r="P267" s="4"/>
      <c r="Q267" s="4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2"/>
      <c r="H268" s="2"/>
      <c r="I268" s="2"/>
      <c r="J268" s="2"/>
      <c r="K268" s="2"/>
      <c r="L268" s="3"/>
      <c r="M268" s="3"/>
      <c r="N268" s="2"/>
      <c r="O268" s="4"/>
      <c r="P268" s="4"/>
      <c r="Q268" s="4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2"/>
      <c r="H269" s="2"/>
      <c r="I269" s="2"/>
      <c r="J269" s="2"/>
      <c r="K269" s="2"/>
      <c r="L269" s="3"/>
      <c r="M269" s="3"/>
      <c r="N269" s="2"/>
      <c r="O269" s="4"/>
      <c r="P269" s="4"/>
      <c r="Q269" s="4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2"/>
      <c r="H270" s="2"/>
      <c r="I270" s="2"/>
      <c r="J270" s="2"/>
      <c r="K270" s="2"/>
      <c r="L270" s="3"/>
      <c r="M270" s="3"/>
      <c r="N270" s="2"/>
      <c r="O270" s="4"/>
      <c r="P270" s="4"/>
      <c r="Q270" s="4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2"/>
      <c r="H271" s="2"/>
      <c r="I271" s="2"/>
      <c r="J271" s="2"/>
      <c r="K271" s="2"/>
      <c r="L271" s="3"/>
      <c r="M271" s="3"/>
      <c r="N271" s="2"/>
      <c r="O271" s="4"/>
      <c r="P271" s="4"/>
      <c r="Q271" s="4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2"/>
      <c r="H272" s="2"/>
      <c r="I272" s="2"/>
      <c r="J272" s="2"/>
      <c r="K272" s="2"/>
      <c r="L272" s="3"/>
      <c r="M272" s="3"/>
      <c r="N272" s="2"/>
      <c r="O272" s="4"/>
      <c r="P272" s="4"/>
      <c r="Q272" s="4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2"/>
      <c r="H273" s="2"/>
      <c r="I273" s="2"/>
      <c r="J273" s="2"/>
      <c r="K273" s="2"/>
      <c r="L273" s="3"/>
      <c r="M273" s="3"/>
      <c r="N273" s="2"/>
      <c r="O273" s="4"/>
      <c r="P273" s="4"/>
      <c r="Q273" s="4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2"/>
      <c r="H274" s="2"/>
      <c r="I274" s="2"/>
      <c r="J274" s="2"/>
      <c r="K274" s="2"/>
      <c r="L274" s="3"/>
      <c r="M274" s="3"/>
      <c r="N274" s="2"/>
      <c r="O274" s="4"/>
      <c r="P274" s="4"/>
      <c r="Q274" s="4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2"/>
      <c r="H275" s="2"/>
      <c r="I275" s="2"/>
      <c r="J275" s="2"/>
      <c r="K275" s="2"/>
      <c r="L275" s="3"/>
      <c r="M275" s="3"/>
      <c r="N275" s="2"/>
      <c r="O275" s="4"/>
      <c r="P275" s="4"/>
      <c r="Q275" s="4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2"/>
      <c r="H276" s="2"/>
      <c r="I276" s="2"/>
      <c r="J276" s="2"/>
      <c r="K276" s="2"/>
      <c r="L276" s="3"/>
      <c r="M276" s="3"/>
      <c r="N276" s="2"/>
      <c r="O276" s="4"/>
      <c r="P276" s="4"/>
      <c r="Q276" s="4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2"/>
      <c r="H277" s="2"/>
      <c r="I277" s="2"/>
      <c r="J277" s="2"/>
      <c r="K277" s="2"/>
      <c r="L277" s="3"/>
      <c r="M277" s="3"/>
      <c r="N277" s="2"/>
      <c r="O277" s="4"/>
      <c r="P277" s="4"/>
      <c r="Q277" s="4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2"/>
      <c r="H278" s="2"/>
      <c r="I278" s="2"/>
      <c r="J278" s="2"/>
      <c r="K278" s="2"/>
      <c r="L278" s="3"/>
      <c r="M278" s="3"/>
      <c r="N278" s="2"/>
      <c r="O278" s="4"/>
      <c r="P278" s="4"/>
      <c r="Q278" s="4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2"/>
      <c r="H279" s="2"/>
      <c r="I279" s="2"/>
      <c r="J279" s="2"/>
      <c r="K279" s="2"/>
      <c r="L279" s="3"/>
      <c r="M279" s="3"/>
      <c r="N279" s="2"/>
      <c r="O279" s="4"/>
      <c r="P279" s="4"/>
      <c r="Q279" s="4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2"/>
      <c r="H280" s="2"/>
      <c r="I280" s="2"/>
      <c r="J280" s="2"/>
      <c r="K280" s="2"/>
      <c r="L280" s="3"/>
      <c r="M280" s="3"/>
      <c r="N280" s="2"/>
      <c r="O280" s="4"/>
      <c r="P280" s="4"/>
      <c r="Q280" s="4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2"/>
      <c r="H281" s="2"/>
      <c r="I281" s="2"/>
      <c r="J281" s="2"/>
      <c r="K281" s="2"/>
      <c r="L281" s="3"/>
      <c r="M281" s="3"/>
      <c r="N281" s="2"/>
      <c r="O281" s="4"/>
      <c r="P281" s="4"/>
      <c r="Q281" s="4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2"/>
      <c r="H282" s="2"/>
      <c r="I282" s="2"/>
      <c r="J282" s="2"/>
      <c r="K282" s="2"/>
      <c r="L282" s="3"/>
      <c r="M282" s="3"/>
      <c r="N282" s="2"/>
      <c r="O282" s="4"/>
      <c r="P282" s="4"/>
      <c r="Q282" s="4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2"/>
      <c r="H283" s="2"/>
      <c r="I283" s="2"/>
      <c r="J283" s="2"/>
      <c r="K283" s="2"/>
      <c r="L283" s="3"/>
      <c r="M283" s="3"/>
      <c r="N283" s="2"/>
      <c r="O283" s="4"/>
      <c r="P283" s="4"/>
      <c r="Q283" s="4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2"/>
      <c r="H284" s="2"/>
      <c r="I284" s="2"/>
      <c r="J284" s="2"/>
      <c r="K284" s="2"/>
      <c r="L284" s="3"/>
      <c r="M284" s="3"/>
      <c r="N284" s="2"/>
      <c r="O284" s="4"/>
      <c r="P284" s="4"/>
      <c r="Q284" s="4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2"/>
      <c r="H285" s="2"/>
      <c r="I285" s="2"/>
      <c r="J285" s="2"/>
      <c r="K285" s="2"/>
      <c r="L285" s="3"/>
      <c r="M285" s="3"/>
      <c r="N285" s="2"/>
      <c r="O285" s="4"/>
      <c r="P285" s="4"/>
      <c r="Q285" s="4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2"/>
      <c r="H286" s="2"/>
      <c r="I286" s="2"/>
      <c r="J286" s="2"/>
      <c r="K286" s="2"/>
      <c r="L286" s="3"/>
      <c r="M286" s="3"/>
      <c r="N286" s="2"/>
      <c r="O286" s="4"/>
      <c r="P286" s="4"/>
      <c r="Q286" s="4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2"/>
      <c r="H287" s="2"/>
      <c r="I287" s="2"/>
      <c r="J287" s="2"/>
      <c r="K287" s="2"/>
      <c r="L287" s="3"/>
      <c r="M287" s="3"/>
      <c r="N287" s="2"/>
      <c r="O287" s="4"/>
      <c r="P287" s="4"/>
      <c r="Q287" s="4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2"/>
      <c r="H288" s="2"/>
      <c r="I288" s="2"/>
      <c r="J288" s="2"/>
      <c r="K288" s="2"/>
      <c r="L288" s="3"/>
      <c r="M288" s="3"/>
      <c r="N288" s="2"/>
      <c r="O288" s="4"/>
      <c r="P288" s="4"/>
      <c r="Q288" s="4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2"/>
      <c r="H289" s="2"/>
      <c r="I289" s="2"/>
      <c r="J289" s="2"/>
      <c r="K289" s="2"/>
      <c r="L289" s="3"/>
      <c r="M289" s="3"/>
      <c r="N289" s="2"/>
      <c r="O289" s="4"/>
      <c r="P289" s="4"/>
      <c r="Q289" s="4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2"/>
      <c r="H290" s="2"/>
      <c r="I290" s="2"/>
      <c r="J290" s="2"/>
      <c r="K290" s="2"/>
      <c r="L290" s="3"/>
      <c r="M290" s="3"/>
      <c r="N290" s="2"/>
      <c r="O290" s="4"/>
      <c r="P290" s="4"/>
      <c r="Q290" s="4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2"/>
      <c r="H291" s="2"/>
      <c r="I291" s="2"/>
      <c r="J291" s="2"/>
      <c r="K291" s="2"/>
      <c r="L291" s="3"/>
      <c r="M291" s="3"/>
      <c r="N291" s="2"/>
      <c r="O291" s="4"/>
      <c r="P291" s="4"/>
      <c r="Q291" s="4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2"/>
      <c r="H292" s="2"/>
      <c r="I292" s="2"/>
      <c r="J292" s="2"/>
      <c r="K292" s="2"/>
      <c r="L292" s="3"/>
      <c r="M292" s="3"/>
      <c r="N292" s="2"/>
      <c r="O292" s="4"/>
      <c r="P292" s="4"/>
      <c r="Q292" s="4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2"/>
      <c r="H293" s="2"/>
      <c r="I293" s="2"/>
      <c r="J293" s="2"/>
      <c r="K293" s="2"/>
      <c r="L293" s="3"/>
      <c r="M293" s="3"/>
      <c r="N293" s="2"/>
      <c r="O293" s="4"/>
      <c r="P293" s="4"/>
      <c r="Q293" s="4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2"/>
      <c r="H294" s="2"/>
      <c r="I294" s="2"/>
      <c r="J294" s="2"/>
      <c r="K294" s="2"/>
      <c r="L294" s="3"/>
      <c r="M294" s="3"/>
      <c r="N294" s="2"/>
      <c r="O294" s="4"/>
      <c r="P294" s="4"/>
      <c r="Q294" s="4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2"/>
      <c r="H295" s="2"/>
      <c r="I295" s="2"/>
      <c r="J295" s="2"/>
      <c r="K295" s="2"/>
      <c r="L295" s="3"/>
      <c r="M295" s="3"/>
      <c r="N295" s="2"/>
      <c r="O295" s="4"/>
      <c r="P295" s="4"/>
      <c r="Q295" s="4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2"/>
      <c r="H296" s="2"/>
      <c r="I296" s="2"/>
      <c r="J296" s="2"/>
      <c r="K296" s="2"/>
      <c r="L296" s="3"/>
      <c r="M296" s="3"/>
      <c r="N296" s="2"/>
      <c r="O296" s="4"/>
      <c r="P296" s="4"/>
      <c r="Q296" s="4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2"/>
      <c r="H297" s="2"/>
      <c r="I297" s="2"/>
      <c r="J297" s="2"/>
      <c r="K297" s="2"/>
      <c r="L297" s="3"/>
      <c r="M297" s="3"/>
      <c r="N297" s="2"/>
      <c r="O297" s="4"/>
      <c r="P297" s="4"/>
      <c r="Q297" s="4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2"/>
      <c r="H298" s="2"/>
      <c r="I298" s="2"/>
      <c r="J298" s="2"/>
      <c r="K298" s="2"/>
      <c r="L298" s="3"/>
      <c r="M298" s="3"/>
      <c r="N298" s="2"/>
      <c r="O298" s="4"/>
      <c r="P298" s="4"/>
      <c r="Q298" s="4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2"/>
      <c r="H299" s="2"/>
      <c r="I299" s="2"/>
      <c r="J299" s="2"/>
      <c r="K299" s="2"/>
      <c r="L299" s="3"/>
      <c r="M299" s="3"/>
      <c r="N299" s="2"/>
      <c r="O299" s="4"/>
      <c r="P299" s="4"/>
      <c r="Q299" s="4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2"/>
      <c r="H300" s="2"/>
      <c r="I300" s="2"/>
      <c r="J300" s="2"/>
      <c r="K300" s="2"/>
      <c r="L300" s="3"/>
      <c r="M300" s="3"/>
      <c r="N300" s="2"/>
      <c r="O300" s="4"/>
      <c r="P300" s="4"/>
      <c r="Q300" s="4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2"/>
      <c r="H301" s="2"/>
      <c r="I301" s="2"/>
      <c r="J301" s="2"/>
      <c r="K301" s="2"/>
      <c r="L301" s="3"/>
      <c r="M301" s="3"/>
      <c r="N301" s="2"/>
      <c r="O301" s="4"/>
      <c r="P301" s="4"/>
      <c r="Q301" s="4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2"/>
      <c r="H302" s="2"/>
      <c r="I302" s="2"/>
      <c r="J302" s="2"/>
      <c r="K302" s="2"/>
      <c r="L302" s="3"/>
      <c r="M302" s="3"/>
      <c r="N302" s="2"/>
      <c r="O302" s="4"/>
      <c r="P302" s="4"/>
      <c r="Q302" s="4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2"/>
      <c r="H303" s="2"/>
      <c r="I303" s="2"/>
      <c r="J303" s="2"/>
      <c r="K303" s="2"/>
      <c r="L303" s="3"/>
      <c r="M303" s="3"/>
      <c r="N303" s="2"/>
      <c r="O303" s="4"/>
      <c r="P303" s="4"/>
      <c r="Q303" s="4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2"/>
      <c r="H304" s="2"/>
      <c r="I304" s="2"/>
      <c r="J304" s="2"/>
      <c r="K304" s="2"/>
      <c r="L304" s="3"/>
      <c r="M304" s="3"/>
      <c r="N304" s="2"/>
      <c r="O304" s="4"/>
      <c r="P304" s="4"/>
      <c r="Q304" s="4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2"/>
      <c r="H305" s="2"/>
      <c r="I305" s="2"/>
      <c r="J305" s="2"/>
      <c r="K305" s="2"/>
      <c r="L305" s="3"/>
      <c r="M305" s="3"/>
      <c r="N305" s="2"/>
      <c r="O305" s="4"/>
      <c r="P305" s="4"/>
      <c r="Q305" s="4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2"/>
      <c r="H306" s="2"/>
      <c r="I306" s="2"/>
      <c r="J306" s="2"/>
      <c r="K306" s="2"/>
      <c r="L306" s="3"/>
      <c r="M306" s="3"/>
      <c r="N306" s="2"/>
      <c r="O306" s="4"/>
      <c r="P306" s="4"/>
      <c r="Q306" s="4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2"/>
      <c r="H307" s="2"/>
      <c r="I307" s="2"/>
      <c r="J307" s="2"/>
      <c r="K307" s="2"/>
      <c r="L307" s="3"/>
      <c r="M307" s="3"/>
      <c r="N307" s="2"/>
      <c r="O307" s="4"/>
      <c r="P307" s="4"/>
      <c r="Q307" s="4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2"/>
      <c r="H308" s="2"/>
      <c r="I308" s="2"/>
      <c r="J308" s="2"/>
      <c r="K308" s="2"/>
      <c r="L308" s="3"/>
      <c r="M308" s="3"/>
      <c r="N308" s="2"/>
      <c r="O308" s="4"/>
      <c r="P308" s="4"/>
      <c r="Q308" s="4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2"/>
      <c r="H309" s="2"/>
      <c r="I309" s="2"/>
      <c r="J309" s="2"/>
      <c r="K309" s="2"/>
      <c r="L309" s="3"/>
      <c r="M309" s="3"/>
      <c r="N309" s="2"/>
      <c r="O309" s="4"/>
      <c r="P309" s="4"/>
      <c r="Q309" s="4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2"/>
      <c r="H310" s="2"/>
      <c r="I310" s="2"/>
      <c r="J310" s="2"/>
      <c r="K310" s="2"/>
      <c r="L310" s="3"/>
      <c r="M310" s="3"/>
      <c r="N310" s="2"/>
      <c r="O310" s="4"/>
      <c r="P310" s="4"/>
      <c r="Q310" s="4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2"/>
      <c r="H311" s="2"/>
      <c r="I311" s="2"/>
      <c r="J311" s="2"/>
      <c r="K311" s="2"/>
      <c r="L311" s="3"/>
      <c r="M311" s="3"/>
      <c r="N311" s="2"/>
      <c r="O311" s="4"/>
      <c r="P311" s="4"/>
      <c r="Q311" s="4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2"/>
      <c r="H312" s="2"/>
      <c r="I312" s="2"/>
      <c r="J312" s="2"/>
      <c r="K312" s="2"/>
      <c r="L312" s="3"/>
      <c r="M312" s="3"/>
      <c r="N312" s="2"/>
      <c r="O312" s="4"/>
      <c r="P312" s="4"/>
      <c r="Q312" s="4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2"/>
      <c r="H313" s="2"/>
      <c r="I313" s="2"/>
      <c r="J313" s="2"/>
      <c r="K313" s="2"/>
      <c r="L313" s="3"/>
      <c r="M313" s="3"/>
      <c r="N313" s="2"/>
      <c r="O313" s="4"/>
      <c r="P313" s="4"/>
      <c r="Q313" s="4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2"/>
      <c r="H314" s="2"/>
      <c r="I314" s="2"/>
      <c r="J314" s="2"/>
      <c r="K314" s="2"/>
      <c r="L314" s="3"/>
      <c r="M314" s="3"/>
      <c r="N314" s="2"/>
      <c r="O314" s="4"/>
      <c r="P314" s="4"/>
      <c r="Q314" s="4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2"/>
      <c r="H315" s="2"/>
      <c r="I315" s="2"/>
      <c r="J315" s="2"/>
      <c r="K315" s="2"/>
      <c r="L315" s="3"/>
      <c r="M315" s="3"/>
      <c r="N315" s="2"/>
      <c r="O315" s="4"/>
      <c r="P315" s="4"/>
      <c r="Q315" s="4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2"/>
      <c r="H316" s="2"/>
      <c r="I316" s="2"/>
      <c r="J316" s="2"/>
      <c r="K316" s="2"/>
      <c r="L316" s="3"/>
      <c r="M316" s="3"/>
      <c r="N316" s="2"/>
      <c r="O316" s="4"/>
      <c r="P316" s="4"/>
      <c r="Q316" s="4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2"/>
      <c r="H317" s="2"/>
      <c r="I317" s="2"/>
      <c r="J317" s="2"/>
      <c r="K317" s="2"/>
      <c r="L317" s="3"/>
      <c r="M317" s="3"/>
      <c r="N317" s="2"/>
      <c r="O317" s="4"/>
      <c r="P317" s="4"/>
      <c r="Q317" s="4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2"/>
      <c r="H318" s="2"/>
      <c r="I318" s="2"/>
      <c r="J318" s="2"/>
      <c r="K318" s="2"/>
      <c r="L318" s="3"/>
      <c r="M318" s="3"/>
      <c r="N318" s="2"/>
      <c r="O318" s="4"/>
      <c r="P318" s="4"/>
      <c r="Q318" s="4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3"/>
      <c r="M319" s="3"/>
      <c r="N319" s="2"/>
      <c r="O319" s="4"/>
      <c r="P319" s="4"/>
      <c r="Q319" s="4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3"/>
      <c r="M320" s="3"/>
      <c r="N320" s="2"/>
      <c r="O320" s="4"/>
      <c r="P320" s="4"/>
      <c r="Q320" s="4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2"/>
      <c r="H321" s="2"/>
      <c r="I321" s="2"/>
      <c r="J321" s="2"/>
      <c r="K321" s="2"/>
      <c r="L321" s="3"/>
      <c r="M321" s="3"/>
      <c r="N321" s="2"/>
      <c r="O321" s="4"/>
      <c r="P321" s="4"/>
      <c r="Q321" s="4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2"/>
      <c r="H322" s="2"/>
      <c r="I322" s="2"/>
      <c r="J322" s="2"/>
      <c r="K322" s="2"/>
      <c r="L322" s="3"/>
      <c r="M322" s="3"/>
      <c r="N322" s="2"/>
      <c r="O322" s="4"/>
      <c r="P322" s="4"/>
      <c r="Q322" s="4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2"/>
      <c r="H323" s="2"/>
      <c r="I323" s="2"/>
      <c r="J323" s="2"/>
      <c r="K323" s="2"/>
      <c r="L323" s="3"/>
      <c r="M323" s="3"/>
      <c r="N323" s="2"/>
      <c r="O323" s="4"/>
      <c r="P323" s="4"/>
      <c r="Q323" s="4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2"/>
      <c r="H324" s="2"/>
      <c r="I324" s="2"/>
      <c r="J324" s="2"/>
      <c r="K324" s="2"/>
      <c r="L324" s="3"/>
      <c r="M324" s="3"/>
      <c r="N324" s="2"/>
      <c r="O324" s="4"/>
      <c r="P324" s="4"/>
      <c r="Q324" s="4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3"/>
      <c r="M325" s="3"/>
      <c r="N325" s="2"/>
      <c r="O325" s="4"/>
      <c r="P325" s="4"/>
      <c r="Q325" s="4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2"/>
      <c r="H326" s="2"/>
      <c r="I326" s="2"/>
      <c r="J326" s="2"/>
      <c r="K326" s="2"/>
      <c r="L326" s="3"/>
      <c r="M326" s="3"/>
      <c r="N326" s="2"/>
      <c r="O326" s="4"/>
      <c r="P326" s="4"/>
      <c r="Q326" s="4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2"/>
      <c r="H327" s="2"/>
      <c r="I327" s="2"/>
      <c r="J327" s="2"/>
      <c r="K327" s="2"/>
      <c r="L327" s="3"/>
      <c r="M327" s="3"/>
      <c r="N327" s="2"/>
      <c r="O327" s="4"/>
      <c r="P327" s="4"/>
      <c r="Q327" s="4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2"/>
      <c r="H328" s="2"/>
      <c r="I328" s="2"/>
      <c r="J328" s="2"/>
      <c r="K328" s="2"/>
      <c r="L328" s="3"/>
      <c r="M328" s="3"/>
      <c r="N328" s="2"/>
      <c r="O328" s="4"/>
      <c r="P328" s="4"/>
      <c r="Q328" s="4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3"/>
      <c r="M329" s="3"/>
      <c r="N329" s="2"/>
      <c r="O329" s="4"/>
      <c r="P329" s="4"/>
      <c r="Q329" s="4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2"/>
      <c r="H330" s="2"/>
      <c r="I330" s="2"/>
      <c r="J330" s="2"/>
      <c r="K330" s="2"/>
      <c r="L330" s="3"/>
      <c r="M330" s="3"/>
      <c r="N330" s="2"/>
      <c r="O330" s="4"/>
      <c r="P330" s="4"/>
      <c r="Q330" s="4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2"/>
      <c r="H331" s="2"/>
      <c r="I331" s="2"/>
      <c r="J331" s="2"/>
      <c r="K331" s="2"/>
      <c r="L331" s="3"/>
      <c r="M331" s="3"/>
      <c r="N331" s="2"/>
      <c r="O331" s="4"/>
      <c r="P331" s="4"/>
      <c r="Q331" s="4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2"/>
      <c r="H332" s="2"/>
      <c r="I332" s="2"/>
      <c r="J332" s="2"/>
      <c r="K332" s="2"/>
      <c r="L332" s="3"/>
      <c r="M332" s="3"/>
      <c r="N332" s="2"/>
      <c r="O332" s="4"/>
      <c r="P332" s="4"/>
      <c r="Q332" s="4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3"/>
      <c r="M333" s="3"/>
      <c r="N333" s="2"/>
      <c r="O333" s="4"/>
      <c r="P333" s="4"/>
      <c r="Q333" s="4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2"/>
      <c r="H334" s="2"/>
      <c r="I334" s="2"/>
      <c r="J334" s="2"/>
      <c r="K334" s="2"/>
      <c r="L334" s="3"/>
      <c r="M334" s="3"/>
      <c r="N334" s="2"/>
      <c r="O334" s="4"/>
      <c r="P334" s="4"/>
      <c r="Q334" s="4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2"/>
      <c r="H335" s="2"/>
      <c r="I335" s="2"/>
      <c r="J335" s="2"/>
      <c r="K335" s="2"/>
      <c r="L335" s="3"/>
      <c r="M335" s="3"/>
      <c r="N335" s="2"/>
      <c r="O335" s="4"/>
      <c r="P335" s="4"/>
      <c r="Q335" s="4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2"/>
      <c r="H336" s="2"/>
      <c r="I336" s="2"/>
      <c r="J336" s="2"/>
      <c r="K336" s="2"/>
      <c r="L336" s="3"/>
      <c r="M336" s="3"/>
      <c r="N336" s="2"/>
      <c r="O336" s="4"/>
      <c r="P336" s="4"/>
      <c r="Q336" s="4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2"/>
      <c r="H337" s="2"/>
      <c r="I337" s="2"/>
      <c r="J337" s="2"/>
      <c r="K337" s="2"/>
      <c r="L337" s="3"/>
      <c r="M337" s="3"/>
      <c r="N337" s="2"/>
      <c r="O337" s="4"/>
      <c r="P337" s="4"/>
      <c r="Q337" s="4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2"/>
      <c r="H338" s="2"/>
      <c r="I338" s="2"/>
      <c r="J338" s="2"/>
      <c r="K338" s="2"/>
      <c r="L338" s="3"/>
      <c r="M338" s="3"/>
      <c r="N338" s="2"/>
      <c r="O338" s="4"/>
      <c r="P338" s="4"/>
      <c r="Q338" s="4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2"/>
      <c r="H339" s="2"/>
      <c r="I339" s="2"/>
      <c r="J339" s="2"/>
      <c r="K339" s="2"/>
      <c r="L339" s="3"/>
      <c r="M339" s="3"/>
      <c r="N339" s="2"/>
      <c r="O339" s="4"/>
      <c r="P339" s="4"/>
      <c r="Q339" s="4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2"/>
      <c r="H340" s="2"/>
      <c r="I340" s="2"/>
      <c r="J340" s="2"/>
      <c r="K340" s="2"/>
      <c r="L340" s="3"/>
      <c r="M340" s="3"/>
      <c r="N340" s="2"/>
      <c r="O340" s="4"/>
      <c r="P340" s="4"/>
      <c r="Q340" s="4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2"/>
      <c r="H341" s="2"/>
      <c r="I341" s="2"/>
      <c r="J341" s="2"/>
      <c r="K341" s="2"/>
      <c r="L341" s="3"/>
      <c r="M341" s="3"/>
      <c r="N341" s="2"/>
      <c r="O341" s="4"/>
      <c r="P341" s="4"/>
      <c r="Q341" s="4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3"/>
      <c r="M342" s="3"/>
      <c r="N342" s="2"/>
      <c r="O342" s="4"/>
      <c r="P342" s="4"/>
      <c r="Q342" s="4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2"/>
      <c r="H343" s="2"/>
      <c r="I343" s="2"/>
      <c r="J343" s="2"/>
      <c r="K343" s="2"/>
      <c r="L343" s="3"/>
      <c r="M343" s="3"/>
      <c r="N343" s="2"/>
      <c r="O343" s="4"/>
      <c r="P343" s="4"/>
      <c r="Q343" s="4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2"/>
      <c r="H344" s="2"/>
      <c r="I344" s="2"/>
      <c r="J344" s="2"/>
      <c r="K344" s="2"/>
      <c r="L344" s="3"/>
      <c r="M344" s="3"/>
      <c r="N344" s="2"/>
      <c r="O344" s="4"/>
      <c r="P344" s="4"/>
      <c r="Q344" s="4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2"/>
      <c r="H345" s="2"/>
      <c r="I345" s="2"/>
      <c r="J345" s="2"/>
      <c r="K345" s="2"/>
      <c r="L345" s="3"/>
      <c r="M345" s="3"/>
      <c r="N345" s="2"/>
      <c r="O345" s="4"/>
      <c r="P345" s="4"/>
      <c r="Q345" s="4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2"/>
      <c r="H346" s="2"/>
      <c r="I346" s="2"/>
      <c r="J346" s="2"/>
      <c r="K346" s="2"/>
      <c r="L346" s="3"/>
      <c r="M346" s="3"/>
      <c r="N346" s="2"/>
      <c r="O346" s="4"/>
      <c r="P346" s="4"/>
      <c r="Q346" s="4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2"/>
      <c r="H347" s="2"/>
      <c r="I347" s="2"/>
      <c r="J347" s="2"/>
      <c r="K347" s="2"/>
      <c r="L347" s="3"/>
      <c r="M347" s="3"/>
      <c r="N347" s="2"/>
      <c r="O347" s="4"/>
      <c r="P347" s="4"/>
      <c r="Q347" s="4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2"/>
      <c r="H348" s="2"/>
      <c r="I348" s="2"/>
      <c r="J348" s="2"/>
      <c r="K348" s="2"/>
      <c r="L348" s="3"/>
      <c r="M348" s="3"/>
      <c r="N348" s="2"/>
      <c r="O348" s="4"/>
      <c r="P348" s="4"/>
      <c r="Q348" s="4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2"/>
      <c r="H349" s="2"/>
      <c r="I349" s="2"/>
      <c r="J349" s="2"/>
      <c r="K349" s="2"/>
      <c r="L349" s="3"/>
      <c r="M349" s="3"/>
      <c r="N349" s="2"/>
      <c r="O349" s="4"/>
      <c r="P349" s="4"/>
      <c r="Q349" s="4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2"/>
      <c r="H350" s="2"/>
      <c r="I350" s="2"/>
      <c r="J350" s="2"/>
      <c r="K350" s="2"/>
      <c r="L350" s="3"/>
      <c r="M350" s="3"/>
      <c r="N350" s="2"/>
      <c r="O350" s="4"/>
      <c r="P350" s="4"/>
      <c r="Q350" s="4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2"/>
      <c r="H351" s="2"/>
      <c r="I351" s="2"/>
      <c r="J351" s="2"/>
      <c r="K351" s="2"/>
      <c r="L351" s="3"/>
      <c r="M351" s="3"/>
      <c r="N351" s="2"/>
      <c r="O351" s="4"/>
      <c r="P351" s="4"/>
      <c r="Q351" s="4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2"/>
      <c r="H352" s="2"/>
      <c r="I352" s="2"/>
      <c r="J352" s="2"/>
      <c r="K352" s="2"/>
      <c r="L352" s="3"/>
      <c r="M352" s="3"/>
      <c r="N352" s="2"/>
      <c r="O352" s="4"/>
      <c r="P352" s="4"/>
      <c r="Q352" s="4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3"/>
      <c r="M353" s="3"/>
      <c r="N353" s="2"/>
      <c r="O353" s="4"/>
      <c r="P353" s="4"/>
      <c r="Q353" s="4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2"/>
      <c r="H354" s="2"/>
      <c r="I354" s="2"/>
      <c r="J354" s="2"/>
      <c r="K354" s="2"/>
      <c r="L354" s="3"/>
      <c r="M354" s="3"/>
      <c r="N354" s="2"/>
      <c r="O354" s="4"/>
      <c r="P354" s="4"/>
      <c r="Q354" s="4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3"/>
      <c r="M355" s="3"/>
      <c r="N355" s="2"/>
      <c r="O355" s="4"/>
      <c r="P355" s="4"/>
      <c r="Q355" s="4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2"/>
      <c r="H356" s="2"/>
      <c r="I356" s="2"/>
      <c r="J356" s="2"/>
      <c r="K356" s="2"/>
      <c r="L356" s="3"/>
      <c r="M356" s="3"/>
      <c r="N356" s="2"/>
      <c r="O356" s="4"/>
      <c r="P356" s="4"/>
      <c r="Q356" s="4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2"/>
      <c r="H357" s="2"/>
      <c r="I357" s="2"/>
      <c r="J357" s="2"/>
      <c r="K357" s="2"/>
      <c r="L357" s="3"/>
      <c r="M357" s="3"/>
      <c r="N357" s="2"/>
      <c r="O357" s="4"/>
      <c r="P357" s="4"/>
      <c r="Q357" s="4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2"/>
      <c r="H358" s="2"/>
      <c r="I358" s="2"/>
      <c r="J358" s="2"/>
      <c r="K358" s="2"/>
      <c r="L358" s="3"/>
      <c r="M358" s="3"/>
      <c r="N358" s="2"/>
      <c r="O358" s="4"/>
      <c r="P358" s="4"/>
      <c r="Q358" s="4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2"/>
      <c r="H359" s="2"/>
      <c r="I359" s="2"/>
      <c r="J359" s="2"/>
      <c r="K359" s="2"/>
      <c r="L359" s="3"/>
      <c r="M359" s="3"/>
      <c r="N359" s="2"/>
      <c r="O359" s="4"/>
      <c r="P359" s="4"/>
      <c r="Q359" s="4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2"/>
      <c r="H360" s="2"/>
      <c r="I360" s="2"/>
      <c r="J360" s="2"/>
      <c r="K360" s="2"/>
      <c r="L360" s="3"/>
      <c r="M360" s="3"/>
      <c r="N360" s="2"/>
      <c r="O360" s="4"/>
      <c r="P360" s="4"/>
      <c r="Q360" s="4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2"/>
      <c r="H361" s="2"/>
      <c r="I361" s="2"/>
      <c r="J361" s="2"/>
      <c r="K361" s="2"/>
      <c r="L361" s="3"/>
      <c r="M361" s="3"/>
      <c r="N361" s="2"/>
      <c r="O361" s="4"/>
      <c r="P361" s="4"/>
      <c r="Q361" s="4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2"/>
      <c r="H362" s="2"/>
      <c r="I362" s="2"/>
      <c r="J362" s="2"/>
      <c r="K362" s="2"/>
      <c r="L362" s="3"/>
      <c r="M362" s="3"/>
      <c r="N362" s="2"/>
      <c r="O362" s="4"/>
      <c r="P362" s="4"/>
      <c r="Q362" s="4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2"/>
      <c r="H363" s="2"/>
      <c r="I363" s="2"/>
      <c r="J363" s="2"/>
      <c r="K363" s="2"/>
      <c r="L363" s="3"/>
      <c r="M363" s="3"/>
      <c r="N363" s="2"/>
      <c r="O363" s="4"/>
      <c r="P363" s="4"/>
      <c r="Q363" s="4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2"/>
      <c r="H364" s="2"/>
      <c r="I364" s="2"/>
      <c r="J364" s="2"/>
      <c r="K364" s="2"/>
      <c r="L364" s="3"/>
      <c r="M364" s="3"/>
      <c r="N364" s="2"/>
      <c r="O364" s="4"/>
      <c r="P364" s="4"/>
      <c r="Q364" s="4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2"/>
      <c r="H365" s="2"/>
      <c r="I365" s="2"/>
      <c r="J365" s="2"/>
      <c r="K365" s="2"/>
      <c r="L365" s="3"/>
      <c r="M365" s="3"/>
      <c r="N365" s="2"/>
      <c r="O365" s="4"/>
      <c r="P365" s="4"/>
      <c r="Q365" s="4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2"/>
      <c r="H366" s="2"/>
      <c r="I366" s="2"/>
      <c r="J366" s="2"/>
      <c r="K366" s="2"/>
      <c r="L366" s="3"/>
      <c r="M366" s="3"/>
      <c r="N366" s="2"/>
      <c r="O366" s="4"/>
      <c r="P366" s="4"/>
      <c r="Q366" s="4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2"/>
      <c r="H367" s="2"/>
      <c r="I367" s="2"/>
      <c r="J367" s="2"/>
      <c r="K367" s="2"/>
      <c r="L367" s="3"/>
      <c r="M367" s="3"/>
      <c r="N367" s="2"/>
      <c r="O367" s="4"/>
      <c r="P367" s="4"/>
      <c r="Q367" s="4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2"/>
      <c r="H368" s="2"/>
      <c r="I368" s="2"/>
      <c r="J368" s="2"/>
      <c r="K368" s="2"/>
      <c r="L368" s="3"/>
      <c r="M368" s="3"/>
      <c r="N368" s="2"/>
      <c r="O368" s="4"/>
      <c r="P368" s="4"/>
      <c r="Q368" s="4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2"/>
      <c r="H369" s="2"/>
      <c r="I369" s="2"/>
      <c r="J369" s="2"/>
      <c r="K369" s="2"/>
      <c r="L369" s="3"/>
      <c r="M369" s="3"/>
      <c r="N369" s="2"/>
      <c r="O369" s="4"/>
      <c r="P369" s="4"/>
      <c r="Q369" s="4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2"/>
      <c r="H370" s="2"/>
      <c r="I370" s="2"/>
      <c r="J370" s="2"/>
      <c r="K370" s="2"/>
      <c r="L370" s="3"/>
      <c r="M370" s="3"/>
      <c r="N370" s="2"/>
      <c r="O370" s="4"/>
      <c r="P370" s="4"/>
      <c r="Q370" s="4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2"/>
      <c r="H371" s="2"/>
      <c r="I371" s="2"/>
      <c r="J371" s="2"/>
      <c r="K371" s="2"/>
      <c r="L371" s="3"/>
      <c r="M371" s="3"/>
      <c r="N371" s="2"/>
      <c r="O371" s="4"/>
      <c r="P371" s="4"/>
      <c r="Q371" s="4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2"/>
      <c r="H372" s="2"/>
      <c r="I372" s="2"/>
      <c r="J372" s="2"/>
      <c r="K372" s="2"/>
      <c r="L372" s="3"/>
      <c r="M372" s="3"/>
      <c r="N372" s="2"/>
      <c r="O372" s="4"/>
      <c r="P372" s="4"/>
      <c r="Q372" s="4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2"/>
      <c r="H373" s="2"/>
      <c r="I373" s="2"/>
      <c r="J373" s="2"/>
      <c r="K373" s="2"/>
      <c r="L373" s="3"/>
      <c r="M373" s="3"/>
      <c r="N373" s="2"/>
      <c r="O373" s="4"/>
      <c r="P373" s="4"/>
      <c r="Q373" s="4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2"/>
      <c r="H374" s="2"/>
      <c r="I374" s="2"/>
      <c r="J374" s="2"/>
      <c r="K374" s="2"/>
      <c r="L374" s="3"/>
      <c r="M374" s="3"/>
      <c r="N374" s="2"/>
      <c r="O374" s="4"/>
      <c r="P374" s="4"/>
      <c r="Q374" s="4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2"/>
      <c r="H375" s="2"/>
      <c r="I375" s="2"/>
      <c r="J375" s="2"/>
      <c r="K375" s="2"/>
      <c r="L375" s="3"/>
      <c r="M375" s="3"/>
      <c r="N375" s="2"/>
      <c r="O375" s="4"/>
      <c r="P375" s="4"/>
      <c r="Q375" s="4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2"/>
      <c r="H376" s="2"/>
      <c r="I376" s="2"/>
      <c r="J376" s="2"/>
      <c r="K376" s="2"/>
      <c r="L376" s="3"/>
      <c r="M376" s="3"/>
      <c r="N376" s="2"/>
      <c r="O376" s="4"/>
      <c r="P376" s="4"/>
      <c r="Q376" s="4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2"/>
      <c r="H377" s="2"/>
      <c r="I377" s="2"/>
      <c r="J377" s="2"/>
      <c r="K377" s="2"/>
      <c r="L377" s="3"/>
      <c r="M377" s="3"/>
      <c r="N377" s="2"/>
      <c r="O377" s="4"/>
      <c r="P377" s="4"/>
      <c r="Q377" s="4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2"/>
      <c r="H378" s="2"/>
      <c r="I378" s="2"/>
      <c r="J378" s="2"/>
      <c r="K378" s="2"/>
      <c r="L378" s="3"/>
      <c r="M378" s="3"/>
      <c r="N378" s="2"/>
      <c r="O378" s="4"/>
      <c r="P378" s="4"/>
      <c r="Q378" s="4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2"/>
      <c r="H379" s="2"/>
      <c r="I379" s="2"/>
      <c r="J379" s="2"/>
      <c r="K379" s="2"/>
      <c r="L379" s="3"/>
      <c r="M379" s="3"/>
      <c r="N379" s="2"/>
      <c r="O379" s="4"/>
      <c r="P379" s="4"/>
      <c r="Q379" s="4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2"/>
      <c r="H380" s="2"/>
      <c r="I380" s="2"/>
      <c r="J380" s="2"/>
      <c r="K380" s="2"/>
      <c r="L380" s="3"/>
      <c r="M380" s="3"/>
      <c r="N380" s="2"/>
      <c r="O380" s="4"/>
      <c r="P380" s="4"/>
      <c r="Q380" s="4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2"/>
      <c r="H381" s="2"/>
      <c r="I381" s="2"/>
      <c r="J381" s="2"/>
      <c r="K381" s="2"/>
      <c r="L381" s="3"/>
      <c r="M381" s="3"/>
      <c r="N381" s="2"/>
      <c r="O381" s="4"/>
      <c r="P381" s="4"/>
      <c r="Q381" s="4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2"/>
      <c r="H382" s="2"/>
      <c r="I382" s="2"/>
      <c r="J382" s="2"/>
      <c r="K382" s="2"/>
      <c r="L382" s="3"/>
      <c r="M382" s="3"/>
      <c r="N382" s="2"/>
      <c r="O382" s="4"/>
      <c r="P382" s="4"/>
      <c r="Q382" s="4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2"/>
      <c r="H383" s="2"/>
      <c r="I383" s="2"/>
      <c r="J383" s="2"/>
      <c r="K383" s="2"/>
      <c r="L383" s="3"/>
      <c r="M383" s="3"/>
      <c r="N383" s="2"/>
      <c r="O383" s="4"/>
      <c r="P383" s="4"/>
      <c r="Q383" s="4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2"/>
      <c r="H384" s="2"/>
      <c r="I384" s="2"/>
      <c r="J384" s="2"/>
      <c r="K384" s="2"/>
      <c r="L384" s="3"/>
      <c r="M384" s="3"/>
      <c r="N384" s="2"/>
      <c r="O384" s="4"/>
      <c r="P384" s="4"/>
      <c r="Q384" s="4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2"/>
      <c r="H385" s="2"/>
      <c r="I385" s="2"/>
      <c r="J385" s="2"/>
      <c r="K385" s="2"/>
      <c r="L385" s="3"/>
      <c r="M385" s="3"/>
      <c r="N385" s="2"/>
      <c r="O385" s="4"/>
      <c r="P385" s="4"/>
      <c r="Q385" s="4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2"/>
      <c r="H386" s="2"/>
      <c r="I386" s="2"/>
      <c r="J386" s="2"/>
      <c r="K386" s="2"/>
      <c r="L386" s="3"/>
      <c r="M386" s="3"/>
      <c r="N386" s="2"/>
      <c r="O386" s="4"/>
      <c r="P386" s="4"/>
      <c r="Q386" s="4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2"/>
      <c r="H387" s="2"/>
      <c r="I387" s="2"/>
      <c r="J387" s="2"/>
      <c r="K387" s="2"/>
      <c r="L387" s="3"/>
      <c r="M387" s="3"/>
      <c r="N387" s="2"/>
      <c r="O387" s="4"/>
      <c r="P387" s="4"/>
      <c r="Q387" s="4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2"/>
      <c r="H388" s="2"/>
      <c r="I388" s="2"/>
      <c r="J388" s="2"/>
      <c r="K388" s="2"/>
      <c r="L388" s="3"/>
      <c r="M388" s="3"/>
      <c r="N388" s="2"/>
      <c r="O388" s="4"/>
      <c r="P388" s="4"/>
      <c r="Q388" s="4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2"/>
      <c r="H389" s="2"/>
      <c r="I389" s="2"/>
      <c r="J389" s="2"/>
      <c r="K389" s="2"/>
      <c r="L389" s="3"/>
      <c r="M389" s="3"/>
      <c r="N389" s="2"/>
      <c r="O389" s="4"/>
      <c r="P389" s="4"/>
      <c r="Q389" s="4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2"/>
      <c r="H390" s="2"/>
      <c r="I390" s="2"/>
      <c r="J390" s="2"/>
      <c r="K390" s="2"/>
      <c r="L390" s="3"/>
      <c r="M390" s="3"/>
      <c r="N390" s="2"/>
      <c r="O390" s="4"/>
      <c r="P390" s="4"/>
      <c r="Q390" s="4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2"/>
      <c r="H391" s="2"/>
      <c r="I391" s="2"/>
      <c r="J391" s="2"/>
      <c r="K391" s="2"/>
      <c r="L391" s="3"/>
      <c r="M391" s="3"/>
      <c r="N391" s="2"/>
      <c r="O391" s="4"/>
      <c r="P391" s="4"/>
      <c r="Q391" s="4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2"/>
      <c r="H392" s="2"/>
      <c r="I392" s="2"/>
      <c r="J392" s="2"/>
      <c r="K392" s="2"/>
      <c r="L392" s="3"/>
      <c r="M392" s="3"/>
      <c r="N392" s="2"/>
      <c r="O392" s="4"/>
      <c r="P392" s="4"/>
      <c r="Q392" s="4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2"/>
      <c r="H393" s="2"/>
      <c r="I393" s="2"/>
      <c r="J393" s="2"/>
      <c r="K393" s="2"/>
      <c r="L393" s="3"/>
      <c r="M393" s="3"/>
      <c r="N393" s="2"/>
      <c r="O393" s="4"/>
      <c r="P393" s="4"/>
      <c r="Q393" s="4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2"/>
      <c r="H394" s="2"/>
      <c r="I394" s="2"/>
      <c r="J394" s="2"/>
      <c r="K394" s="2"/>
      <c r="L394" s="3"/>
      <c r="M394" s="3"/>
      <c r="N394" s="2"/>
      <c r="O394" s="4"/>
      <c r="P394" s="4"/>
      <c r="Q394" s="4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2"/>
      <c r="H395" s="2"/>
      <c r="I395" s="2"/>
      <c r="J395" s="2"/>
      <c r="K395" s="2"/>
      <c r="L395" s="3"/>
      <c r="M395" s="3"/>
      <c r="N395" s="2"/>
      <c r="O395" s="4"/>
      <c r="P395" s="4"/>
      <c r="Q395" s="4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2"/>
      <c r="H396" s="2"/>
      <c r="I396" s="2"/>
      <c r="J396" s="2"/>
      <c r="K396" s="2"/>
      <c r="L396" s="3"/>
      <c r="M396" s="3"/>
      <c r="N396" s="2"/>
      <c r="O396" s="4"/>
      <c r="P396" s="4"/>
      <c r="Q396" s="4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2"/>
      <c r="H397" s="2"/>
      <c r="I397" s="2"/>
      <c r="J397" s="2"/>
      <c r="K397" s="2"/>
      <c r="L397" s="3"/>
      <c r="M397" s="3"/>
      <c r="N397" s="2"/>
      <c r="O397" s="4"/>
      <c r="P397" s="4"/>
      <c r="Q397" s="4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2"/>
      <c r="H398" s="2"/>
      <c r="I398" s="2"/>
      <c r="J398" s="2"/>
      <c r="K398" s="2"/>
      <c r="L398" s="3"/>
      <c r="M398" s="3"/>
      <c r="N398" s="2"/>
      <c r="O398" s="4"/>
      <c r="P398" s="4"/>
      <c r="Q398" s="4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2"/>
      <c r="H399" s="2"/>
      <c r="I399" s="2"/>
      <c r="J399" s="2"/>
      <c r="K399" s="2"/>
      <c r="L399" s="3"/>
      <c r="M399" s="3"/>
      <c r="N399" s="2"/>
      <c r="O399" s="4"/>
      <c r="P399" s="4"/>
      <c r="Q399" s="4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2"/>
      <c r="H400" s="2"/>
      <c r="I400" s="2"/>
      <c r="J400" s="2"/>
      <c r="K400" s="2"/>
      <c r="L400" s="3"/>
      <c r="M400" s="3"/>
      <c r="N400" s="2"/>
      <c r="O400" s="4"/>
      <c r="P400" s="4"/>
      <c r="Q400" s="4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2"/>
      <c r="H401" s="2"/>
      <c r="I401" s="2"/>
      <c r="J401" s="2"/>
      <c r="K401" s="2"/>
      <c r="L401" s="3"/>
      <c r="M401" s="3"/>
      <c r="N401" s="2"/>
      <c r="O401" s="4"/>
      <c r="P401" s="4"/>
      <c r="Q401" s="4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2"/>
      <c r="H402" s="2"/>
      <c r="I402" s="2"/>
      <c r="J402" s="2"/>
      <c r="K402" s="2"/>
      <c r="L402" s="3"/>
      <c r="M402" s="3"/>
      <c r="N402" s="2"/>
      <c r="O402" s="4"/>
      <c r="P402" s="4"/>
      <c r="Q402" s="4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2"/>
      <c r="H403" s="2"/>
      <c r="I403" s="2"/>
      <c r="J403" s="2"/>
      <c r="K403" s="2"/>
      <c r="L403" s="3"/>
      <c r="M403" s="3"/>
      <c r="N403" s="2"/>
      <c r="O403" s="4"/>
      <c r="P403" s="4"/>
      <c r="Q403" s="4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2"/>
      <c r="H404" s="2"/>
      <c r="I404" s="2"/>
      <c r="J404" s="2"/>
      <c r="K404" s="2"/>
      <c r="L404" s="3"/>
      <c r="M404" s="3"/>
      <c r="N404" s="2"/>
      <c r="O404" s="4"/>
      <c r="P404" s="4"/>
      <c r="Q404" s="4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2"/>
      <c r="H405" s="2"/>
      <c r="I405" s="2"/>
      <c r="J405" s="2"/>
      <c r="K405" s="2"/>
      <c r="L405" s="3"/>
      <c r="M405" s="3"/>
      <c r="N405" s="2"/>
      <c r="O405" s="4"/>
      <c r="P405" s="4"/>
      <c r="Q405" s="4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2"/>
      <c r="H406" s="2"/>
      <c r="I406" s="2"/>
      <c r="J406" s="2"/>
      <c r="K406" s="2"/>
      <c r="L406" s="3"/>
      <c r="M406" s="3"/>
      <c r="N406" s="2"/>
      <c r="O406" s="4"/>
      <c r="P406" s="4"/>
      <c r="Q406" s="4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2"/>
      <c r="H407" s="2"/>
      <c r="I407" s="2"/>
      <c r="J407" s="2"/>
      <c r="K407" s="2"/>
      <c r="L407" s="3"/>
      <c r="M407" s="3"/>
      <c r="N407" s="2"/>
      <c r="O407" s="4"/>
      <c r="P407" s="4"/>
      <c r="Q407" s="4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2"/>
      <c r="H408" s="2"/>
      <c r="I408" s="2"/>
      <c r="J408" s="2"/>
      <c r="K408" s="2"/>
      <c r="L408" s="3"/>
      <c r="M408" s="3"/>
      <c r="N408" s="2"/>
      <c r="O408" s="4"/>
      <c r="P408" s="4"/>
      <c r="Q408" s="4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2"/>
      <c r="H409" s="2"/>
      <c r="I409" s="2"/>
      <c r="J409" s="2"/>
      <c r="K409" s="2"/>
      <c r="L409" s="3"/>
      <c r="M409" s="3"/>
      <c r="N409" s="2"/>
      <c r="O409" s="4"/>
      <c r="P409" s="4"/>
      <c r="Q409" s="4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2"/>
      <c r="H410" s="2"/>
      <c r="I410" s="2"/>
      <c r="J410" s="2"/>
      <c r="K410" s="2"/>
      <c r="L410" s="3"/>
      <c r="M410" s="3"/>
      <c r="N410" s="2"/>
      <c r="O410" s="4"/>
      <c r="P410" s="4"/>
      <c r="Q410" s="4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2"/>
      <c r="H411" s="2"/>
      <c r="I411" s="2"/>
      <c r="J411" s="2"/>
      <c r="K411" s="2"/>
      <c r="L411" s="3"/>
      <c r="M411" s="3"/>
      <c r="N411" s="2"/>
      <c r="O411" s="4"/>
      <c r="P411" s="4"/>
      <c r="Q411" s="4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2"/>
      <c r="H412" s="2"/>
      <c r="I412" s="2"/>
      <c r="J412" s="2"/>
      <c r="K412" s="2"/>
      <c r="L412" s="3"/>
      <c r="M412" s="3"/>
      <c r="N412" s="2"/>
      <c r="O412" s="4"/>
      <c r="P412" s="4"/>
      <c r="Q412" s="4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2"/>
      <c r="H413" s="2"/>
      <c r="I413" s="2"/>
      <c r="J413" s="2"/>
      <c r="K413" s="2"/>
      <c r="L413" s="3"/>
      <c r="M413" s="3"/>
      <c r="N413" s="2"/>
      <c r="O413" s="4"/>
      <c r="P413" s="4"/>
      <c r="Q413" s="4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2"/>
      <c r="H414" s="2"/>
      <c r="I414" s="2"/>
      <c r="J414" s="2"/>
      <c r="K414" s="2"/>
      <c r="L414" s="3"/>
      <c r="M414" s="3"/>
      <c r="N414" s="2"/>
      <c r="O414" s="4"/>
      <c r="P414" s="4"/>
      <c r="Q414" s="4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2"/>
      <c r="H415" s="2"/>
      <c r="I415" s="2"/>
      <c r="J415" s="2"/>
      <c r="K415" s="2"/>
      <c r="L415" s="3"/>
      <c r="M415" s="3"/>
      <c r="N415" s="2"/>
      <c r="O415" s="4"/>
      <c r="P415" s="4"/>
      <c r="Q415" s="4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2"/>
      <c r="H416" s="2"/>
      <c r="I416" s="2"/>
      <c r="J416" s="2"/>
      <c r="K416" s="2"/>
      <c r="L416" s="3"/>
      <c r="M416" s="3"/>
      <c r="N416" s="2"/>
      <c r="O416" s="4"/>
      <c r="P416" s="4"/>
      <c r="Q416" s="4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2"/>
      <c r="H417" s="2"/>
      <c r="I417" s="2"/>
      <c r="J417" s="2"/>
      <c r="K417" s="2"/>
      <c r="L417" s="3"/>
      <c r="M417" s="3"/>
      <c r="N417" s="2"/>
      <c r="O417" s="4"/>
      <c r="P417" s="4"/>
      <c r="Q417" s="4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2"/>
      <c r="H418" s="2"/>
      <c r="I418" s="2"/>
      <c r="J418" s="2"/>
      <c r="K418" s="2"/>
      <c r="L418" s="3"/>
      <c r="M418" s="3"/>
      <c r="N418" s="2"/>
      <c r="O418" s="4"/>
      <c r="P418" s="4"/>
      <c r="Q418" s="4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2"/>
      <c r="H419" s="2"/>
      <c r="I419" s="2"/>
      <c r="J419" s="2"/>
      <c r="K419" s="2"/>
      <c r="L419" s="3"/>
      <c r="M419" s="3"/>
      <c r="N419" s="2"/>
      <c r="O419" s="4"/>
      <c r="P419" s="4"/>
      <c r="Q419" s="4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2"/>
      <c r="H420" s="2"/>
      <c r="I420" s="2"/>
      <c r="J420" s="2"/>
      <c r="K420" s="2"/>
      <c r="L420" s="3"/>
      <c r="M420" s="3"/>
      <c r="N420" s="2"/>
      <c r="O420" s="4"/>
      <c r="P420" s="4"/>
      <c r="Q420" s="4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2"/>
      <c r="H421" s="2"/>
      <c r="I421" s="2"/>
      <c r="J421" s="2"/>
      <c r="K421" s="2"/>
      <c r="L421" s="3"/>
      <c r="M421" s="3"/>
      <c r="N421" s="2"/>
      <c r="O421" s="4"/>
      <c r="P421" s="4"/>
      <c r="Q421" s="4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2"/>
      <c r="H422" s="2"/>
      <c r="I422" s="2"/>
      <c r="J422" s="2"/>
      <c r="K422" s="2"/>
      <c r="L422" s="3"/>
      <c r="M422" s="3"/>
      <c r="N422" s="2"/>
      <c r="O422" s="4"/>
      <c r="P422" s="4"/>
      <c r="Q422" s="4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2"/>
      <c r="H423" s="2"/>
      <c r="I423" s="2"/>
      <c r="J423" s="2"/>
      <c r="K423" s="2"/>
      <c r="L423" s="3"/>
      <c r="M423" s="3"/>
      <c r="N423" s="2"/>
      <c r="O423" s="4"/>
      <c r="P423" s="4"/>
      <c r="Q423" s="4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2"/>
      <c r="H424" s="2"/>
      <c r="I424" s="2"/>
      <c r="J424" s="2"/>
      <c r="K424" s="2"/>
      <c r="L424" s="3"/>
      <c r="M424" s="3"/>
      <c r="N424" s="2"/>
      <c r="O424" s="4"/>
      <c r="P424" s="4"/>
      <c r="Q424" s="4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2"/>
      <c r="H425" s="2"/>
      <c r="I425" s="2"/>
      <c r="J425" s="2"/>
      <c r="K425" s="2"/>
      <c r="L425" s="3"/>
      <c r="M425" s="3"/>
      <c r="N425" s="2"/>
      <c r="O425" s="4"/>
      <c r="P425" s="4"/>
      <c r="Q425" s="4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2"/>
      <c r="H426" s="2"/>
      <c r="I426" s="2"/>
      <c r="J426" s="2"/>
      <c r="K426" s="2"/>
      <c r="L426" s="3"/>
      <c r="M426" s="3"/>
      <c r="N426" s="2"/>
      <c r="O426" s="4"/>
      <c r="P426" s="4"/>
      <c r="Q426" s="4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2"/>
      <c r="H427" s="2"/>
      <c r="I427" s="2"/>
      <c r="J427" s="2"/>
      <c r="K427" s="2"/>
      <c r="L427" s="3"/>
      <c r="M427" s="3"/>
      <c r="N427" s="2"/>
      <c r="O427" s="4"/>
      <c r="P427" s="4"/>
      <c r="Q427" s="4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2"/>
      <c r="H428" s="2"/>
      <c r="I428" s="2"/>
      <c r="J428" s="2"/>
      <c r="K428" s="2"/>
      <c r="L428" s="3"/>
      <c r="M428" s="3"/>
      <c r="N428" s="2"/>
      <c r="O428" s="4"/>
      <c r="P428" s="4"/>
      <c r="Q428" s="4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2"/>
      <c r="H429" s="2"/>
      <c r="I429" s="2"/>
      <c r="J429" s="2"/>
      <c r="K429" s="2"/>
      <c r="L429" s="3"/>
      <c r="M429" s="3"/>
      <c r="N429" s="2"/>
      <c r="O429" s="4"/>
      <c r="P429" s="4"/>
      <c r="Q429" s="4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2"/>
      <c r="H430" s="2"/>
      <c r="I430" s="2"/>
      <c r="J430" s="2"/>
      <c r="K430" s="2"/>
      <c r="L430" s="3"/>
      <c r="M430" s="3"/>
      <c r="N430" s="2"/>
      <c r="O430" s="4"/>
      <c r="P430" s="4"/>
      <c r="Q430" s="4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2"/>
      <c r="H431" s="2"/>
      <c r="I431" s="2"/>
      <c r="J431" s="2"/>
      <c r="K431" s="2"/>
      <c r="L431" s="3"/>
      <c r="M431" s="3"/>
      <c r="N431" s="2"/>
      <c r="O431" s="4"/>
      <c r="P431" s="4"/>
      <c r="Q431" s="4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2"/>
      <c r="H432" s="2"/>
      <c r="I432" s="2"/>
      <c r="J432" s="2"/>
      <c r="K432" s="2"/>
      <c r="L432" s="3"/>
      <c r="M432" s="3"/>
      <c r="N432" s="2"/>
      <c r="O432" s="4"/>
      <c r="P432" s="4"/>
      <c r="Q432" s="4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2"/>
      <c r="H433" s="2"/>
      <c r="I433" s="2"/>
      <c r="J433" s="2"/>
      <c r="K433" s="2"/>
      <c r="L433" s="3"/>
      <c r="M433" s="3"/>
      <c r="N433" s="2"/>
      <c r="O433" s="4"/>
      <c r="P433" s="4"/>
      <c r="Q433" s="4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2"/>
      <c r="H434" s="2"/>
      <c r="I434" s="2"/>
      <c r="J434" s="2"/>
      <c r="K434" s="2"/>
      <c r="L434" s="3"/>
      <c r="M434" s="3"/>
      <c r="N434" s="2"/>
      <c r="O434" s="4"/>
      <c r="P434" s="4"/>
      <c r="Q434" s="4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2"/>
      <c r="H435" s="2"/>
      <c r="I435" s="2"/>
      <c r="J435" s="2"/>
      <c r="K435" s="2"/>
      <c r="L435" s="3"/>
      <c r="M435" s="3"/>
      <c r="N435" s="2"/>
      <c r="O435" s="4"/>
      <c r="P435" s="4"/>
      <c r="Q435" s="4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2"/>
      <c r="H436" s="2"/>
      <c r="I436" s="2"/>
      <c r="J436" s="2"/>
      <c r="K436" s="2"/>
      <c r="L436" s="3"/>
      <c r="M436" s="3"/>
      <c r="N436" s="2"/>
      <c r="O436" s="4"/>
      <c r="P436" s="4"/>
      <c r="Q436" s="4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2"/>
      <c r="H437" s="2"/>
      <c r="I437" s="2"/>
      <c r="J437" s="2"/>
      <c r="K437" s="2"/>
      <c r="L437" s="3"/>
      <c r="M437" s="3"/>
      <c r="N437" s="2"/>
      <c r="O437" s="4"/>
      <c r="P437" s="4"/>
      <c r="Q437" s="4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2"/>
      <c r="H438" s="2"/>
      <c r="I438" s="2"/>
      <c r="J438" s="2"/>
      <c r="K438" s="2"/>
      <c r="L438" s="3"/>
      <c r="M438" s="3"/>
      <c r="N438" s="2"/>
      <c r="O438" s="4"/>
      <c r="P438" s="4"/>
      <c r="Q438" s="4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2"/>
      <c r="H439" s="2"/>
      <c r="I439" s="2"/>
      <c r="J439" s="2"/>
      <c r="K439" s="2"/>
      <c r="L439" s="3"/>
      <c r="M439" s="3"/>
      <c r="N439" s="2"/>
      <c r="O439" s="4"/>
      <c r="P439" s="4"/>
      <c r="Q439" s="4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2"/>
      <c r="H440" s="2"/>
      <c r="I440" s="2"/>
      <c r="J440" s="2"/>
      <c r="K440" s="2"/>
      <c r="L440" s="3"/>
      <c r="M440" s="3"/>
      <c r="N440" s="2"/>
      <c r="O440" s="4"/>
      <c r="P440" s="4"/>
      <c r="Q440" s="4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2"/>
      <c r="H441" s="2"/>
      <c r="I441" s="2"/>
      <c r="J441" s="2"/>
      <c r="K441" s="2"/>
      <c r="L441" s="3"/>
      <c r="M441" s="3"/>
      <c r="N441" s="2"/>
      <c r="O441" s="4"/>
      <c r="P441" s="4"/>
      <c r="Q441" s="4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2"/>
      <c r="H442" s="2"/>
      <c r="I442" s="2"/>
      <c r="J442" s="2"/>
      <c r="K442" s="2"/>
      <c r="L442" s="3"/>
      <c r="M442" s="3"/>
      <c r="N442" s="2"/>
      <c r="O442" s="4"/>
      <c r="P442" s="4"/>
      <c r="Q442" s="4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2"/>
      <c r="H443" s="2"/>
      <c r="I443" s="2"/>
      <c r="J443" s="2"/>
      <c r="K443" s="2"/>
      <c r="L443" s="3"/>
      <c r="M443" s="3"/>
      <c r="N443" s="2"/>
      <c r="O443" s="4"/>
      <c r="P443" s="4"/>
      <c r="Q443" s="4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2"/>
      <c r="H444" s="2"/>
      <c r="I444" s="2"/>
      <c r="J444" s="2"/>
      <c r="K444" s="2"/>
      <c r="L444" s="3"/>
      <c r="M444" s="3"/>
      <c r="N444" s="2"/>
      <c r="O444" s="4"/>
      <c r="P444" s="4"/>
      <c r="Q444" s="4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2"/>
      <c r="H445" s="2"/>
      <c r="I445" s="2"/>
      <c r="J445" s="2"/>
      <c r="K445" s="2"/>
      <c r="L445" s="3"/>
      <c r="M445" s="3"/>
      <c r="N445" s="2"/>
      <c r="O445" s="4"/>
      <c r="P445" s="4"/>
      <c r="Q445" s="4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2"/>
      <c r="H446" s="2"/>
      <c r="I446" s="2"/>
      <c r="J446" s="2"/>
      <c r="K446" s="2"/>
      <c r="L446" s="3"/>
      <c r="M446" s="3"/>
      <c r="N446" s="2"/>
      <c r="O446" s="4"/>
      <c r="P446" s="4"/>
      <c r="Q446" s="4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2"/>
      <c r="H447" s="2"/>
      <c r="I447" s="2"/>
      <c r="J447" s="2"/>
      <c r="K447" s="2"/>
      <c r="L447" s="3"/>
      <c r="M447" s="3"/>
      <c r="N447" s="2"/>
      <c r="O447" s="4"/>
      <c r="P447" s="4"/>
      <c r="Q447" s="4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2"/>
      <c r="H448" s="2"/>
      <c r="I448" s="2"/>
      <c r="J448" s="2"/>
      <c r="K448" s="2"/>
      <c r="L448" s="3"/>
      <c r="M448" s="3"/>
      <c r="N448" s="2"/>
      <c r="O448" s="4"/>
      <c r="P448" s="4"/>
      <c r="Q448" s="4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2"/>
      <c r="H449" s="2"/>
      <c r="I449" s="2"/>
      <c r="J449" s="2"/>
      <c r="K449" s="2"/>
      <c r="L449" s="3"/>
      <c r="M449" s="3"/>
      <c r="N449" s="2"/>
      <c r="O449" s="4"/>
      <c r="P449" s="4"/>
      <c r="Q449" s="4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2"/>
      <c r="H450" s="2"/>
      <c r="I450" s="2"/>
      <c r="J450" s="2"/>
      <c r="K450" s="2"/>
      <c r="L450" s="3"/>
      <c r="M450" s="3"/>
      <c r="N450" s="2"/>
      <c r="O450" s="4"/>
      <c r="P450" s="4"/>
      <c r="Q450" s="4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2"/>
      <c r="H451" s="2"/>
      <c r="I451" s="2"/>
      <c r="J451" s="2"/>
      <c r="K451" s="2"/>
      <c r="L451" s="3"/>
      <c r="M451" s="3"/>
      <c r="N451" s="2"/>
      <c r="O451" s="4"/>
      <c r="P451" s="4"/>
      <c r="Q451" s="4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2"/>
      <c r="H452" s="2"/>
      <c r="I452" s="2"/>
      <c r="J452" s="2"/>
      <c r="K452" s="2"/>
      <c r="L452" s="3"/>
      <c r="M452" s="3"/>
      <c r="N452" s="2"/>
      <c r="O452" s="4"/>
      <c r="P452" s="4"/>
      <c r="Q452" s="4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2"/>
      <c r="H453" s="2"/>
      <c r="I453" s="2"/>
      <c r="J453" s="2"/>
      <c r="K453" s="2"/>
      <c r="L453" s="3"/>
      <c r="M453" s="3"/>
      <c r="N453" s="2"/>
      <c r="O453" s="4"/>
      <c r="P453" s="4"/>
      <c r="Q453" s="4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2"/>
      <c r="H454" s="2"/>
      <c r="I454" s="2"/>
      <c r="J454" s="2"/>
      <c r="K454" s="2"/>
      <c r="L454" s="3"/>
      <c r="M454" s="3"/>
      <c r="N454" s="2"/>
      <c r="O454" s="4"/>
      <c r="P454" s="4"/>
      <c r="Q454" s="4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2"/>
      <c r="H455" s="2"/>
      <c r="I455" s="2"/>
      <c r="J455" s="2"/>
      <c r="K455" s="2"/>
      <c r="L455" s="3"/>
      <c r="M455" s="3"/>
      <c r="N455" s="2"/>
      <c r="O455" s="4"/>
      <c r="P455" s="4"/>
      <c r="Q455" s="4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2"/>
      <c r="H456" s="2"/>
      <c r="I456" s="2"/>
      <c r="J456" s="2"/>
      <c r="K456" s="2"/>
      <c r="L456" s="3"/>
      <c r="M456" s="3"/>
      <c r="N456" s="2"/>
      <c r="O456" s="4"/>
      <c r="P456" s="4"/>
      <c r="Q456" s="4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2"/>
      <c r="H457" s="2"/>
      <c r="I457" s="2"/>
      <c r="J457" s="2"/>
      <c r="K457" s="2"/>
      <c r="L457" s="3"/>
      <c r="M457" s="3"/>
      <c r="N457" s="2"/>
      <c r="O457" s="4"/>
      <c r="P457" s="4"/>
      <c r="Q457" s="4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2"/>
      <c r="H458" s="2"/>
      <c r="I458" s="2"/>
      <c r="J458" s="2"/>
      <c r="K458" s="2"/>
      <c r="L458" s="3"/>
      <c r="M458" s="3"/>
      <c r="N458" s="2"/>
      <c r="O458" s="4"/>
      <c r="P458" s="4"/>
      <c r="Q458" s="4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2"/>
      <c r="H459" s="2"/>
      <c r="I459" s="2"/>
      <c r="J459" s="2"/>
      <c r="K459" s="2"/>
      <c r="L459" s="3"/>
      <c r="M459" s="3"/>
      <c r="N459" s="2"/>
      <c r="O459" s="4"/>
      <c r="P459" s="4"/>
      <c r="Q459" s="4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2"/>
      <c r="H460" s="2"/>
      <c r="I460" s="2"/>
      <c r="J460" s="2"/>
      <c r="K460" s="2"/>
      <c r="L460" s="3"/>
      <c r="M460" s="3"/>
      <c r="N460" s="2"/>
      <c r="O460" s="4"/>
      <c r="P460" s="4"/>
      <c r="Q460" s="4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2"/>
      <c r="H461" s="2"/>
      <c r="I461" s="2"/>
      <c r="J461" s="2"/>
      <c r="K461" s="2"/>
      <c r="L461" s="3"/>
      <c r="M461" s="3"/>
      <c r="N461" s="2"/>
      <c r="O461" s="4"/>
      <c r="P461" s="4"/>
      <c r="Q461" s="4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2"/>
      <c r="H462" s="2"/>
      <c r="I462" s="2"/>
      <c r="J462" s="2"/>
      <c r="K462" s="2"/>
      <c r="L462" s="3"/>
      <c r="M462" s="3"/>
      <c r="N462" s="2"/>
      <c r="O462" s="4"/>
      <c r="P462" s="4"/>
      <c r="Q462" s="4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2"/>
      <c r="H463" s="2"/>
      <c r="I463" s="2"/>
      <c r="J463" s="2"/>
      <c r="K463" s="2"/>
      <c r="L463" s="3"/>
      <c r="M463" s="3"/>
      <c r="N463" s="2"/>
      <c r="O463" s="4"/>
      <c r="P463" s="4"/>
      <c r="Q463" s="4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2"/>
      <c r="H464" s="2"/>
      <c r="I464" s="2"/>
      <c r="J464" s="2"/>
      <c r="K464" s="2"/>
      <c r="L464" s="3"/>
      <c r="M464" s="3"/>
      <c r="N464" s="2"/>
      <c r="O464" s="4"/>
      <c r="P464" s="4"/>
      <c r="Q464" s="4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2"/>
      <c r="H465" s="2"/>
      <c r="I465" s="2"/>
      <c r="J465" s="2"/>
      <c r="K465" s="2"/>
      <c r="L465" s="3"/>
      <c r="M465" s="3"/>
      <c r="N465" s="2"/>
      <c r="O465" s="4"/>
      <c r="P465" s="4"/>
      <c r="Q465" s="4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2"/>
      <c r="H466" s="2"/>
      <c r="I466" s="2"/>
      <c r="J466" s="2"/>
      <c r="K466" s="2"/>
      <c r="L466" s="3"/>
      <c r="M466" s="3"/>
      <c r="N466" s="2"/>
      <c r="O466" s="4"/>
      <c r="P466" s="4"/>
      <c r="Q466" s="4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2"/>
      <c r="H467" s="2"/>
      <c r="I467" s="2"/>
      <c r="J467" s="2"/>
      <c r="K467" s="2"/>
      <c r="L467" s="3"/>
      <c r="M467" s="3"/>
      <c r="N467" s="2"/>
      <c r="O467" s="4"/>
      <c r="P467" s="4"/>
      <c r="Q467" s="4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2"/>
      <c r="H468" s="2"/>
      <c r="I468" s="2"/>
      <c r="J468" s="2"/>
      <c r="K468" s="2"/>
      <c r="L468" s="3"/>
      <c r="M468" s="3"/>
      <c r="N468" s="2"/>
      <c r="O468" s="4"/>
      <c r="P468" s="4"/>
      <c r="Q468" s="4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2"/>
      <c r="H469" s="2"/>
      <c r="I469" s="2"/>
      <c r="J469" s="2"/>
      <c r="K469" s="2"/>
      <c r="L469" s="3"/>
      <c r="M469" s="3"/>
      <c r="N469" s="2"/>
      <c r="O469" s="4"/>
      <c r="P469" s="4"/>
      <c r="Q469" s="4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2"/>
      <c r="H470" s="2"/>
      <c r="I470" s="2"/>
      <c r="J470" s="2"/>
      <c r="K470" s="2"/>
      <c r="L470" s="3"/>
      <c r="M470" s="3"/>
      <c r="N470" s="2"/>
      <c r="O470" s="4"/>
      <c r="P470" s="4"/>
      <c r="Q470" s="4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2"/>
      <c r="H471" s="2"/>
      <c r="I471" s="2"/>
      <c r="J471" s="2"/>
      <c r="K471" s="2"/>
      <c r="L471" s="3"/>
      <c r="M471" s="3"/>
      <c r="N471" s="2"/>
      <c r="O471" s="4"/>
      <c r="P471" s="4"/>
      <c r="Q471" s="4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2"/>
      <c r="H472" s="2"/>
      <c r="I472" s="2"/>
      <c r="J472" s="2"/>
      <c r="K472" s="2"/>
      <c r="L472" s="3"/>
      <c r="M472" s="3"/>
      <c r="N472" s="2"/>
      <c r="O472" s="4"/>
      <c r="P472" s="4"/>
      <c r="Q472" s="4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2"/>
      <c r="H473" s="2"/>
      <c r="I473" s="2"/>
      <c r="J473" s="2"/>
      <c r="K473" s="2"/>
      <c r="L473" s="3"/>
      <c r="M473" s="3"/>
      <c r="N473" s="2"/>
      <c r="O473" s="4"/>
      <c r="P473" s="4"/>
      <c r="Q473" s="4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2"/>
      <c r="H474" s="2"/>
      <c r="I474" s="2"/>
      <c r="J474" s="2"/>
      <c r="K474" s="2"/>
      <c r="L474" s="3"/>
      <c r="M474" s="3"/>
      <c r="N474" s="2"/>
      <c r="O474" s="4"/>
      <c r="P474" s="4"/>
      <c r="Q474" s="4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2"/>
      <c r="H475" s="2"/>
      <c r="I475" s="2"/>
      <c r="J475" s="2"/>
      <c r="K475" s="2"/>
      <c r="L475" s="3"/>
      <c r="M475" s="3"/>
      <c r="N475" s="2"/>
      <c r="O475" s="4"/>
      <c r="P475" s="4"/>
      <c r="Q475" s="4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2"/>
      <c r="H476" s="2"/>
      <c r="I476" s="2"/>
      <c r="J476" s="2"/>
      <c r="K476" s="2"/>
      <c r="L476" s="3"/>
      <c r="M476" s="3"/>
      <c r="N476" s="2"/>
      <c r="O476" s="4"/>
      <c r="P476" s="4"/>
      <c r="Q476" s="4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2"/>
      <c r="H477" s="2"/>
      <c r="I477" s="2"/>
      <c r="J477" s="2"/>
      <c r="K477" s="2"/>
      <c r="L477" s="3"/>
      <c r="M477" s="3"/>
      <c r="N477" s="2"/>
      <c r="O477" s="4"/>
      <c r="P477" s="4"/>
      <c r="Q477" s="4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2"/>
      <c r="H478" s="2"/>
      <c r="I478" s="2"/>
      <c r="J478" s="2"/>
      <c r="K478" s="2"/>
      <c r="L478" s="3"/>
      <c r="M478" s="3"/>
      <c r="N478" s="2"/>
      <c r="O478" s="4"/>
      <c r="P478" s="4"/>
      <c r="Q478" s="4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2"/>
      <c r="H479" s="2"/>
      <c r="I479" s="2"/>
      <c r="J479" s="2"/>
      <c r="K479" s="2"/>
      <c r="L479" s="3"/>
      <c r="M479" s="3"/>
      <c r="N479" s="2"/>
      <c r="O479" s="4"/>
      <c r="P479" s="4"/>
      <c r="Q479" s="4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2"/>
      <c r="H480" s="2"/>
      <c r="I480" s="2"/>
      <c r="J480" s="2"/>
      <c r="K480" s="2"/>
      <c r="L480" s="3"/>
      <c r="M480" s="3"/>
      <c r="N480" s="2"/>
      <c r="O480" s="4"/>
      <c r="P480" s="4"/>
      <c r="Q480" s="4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2"/>
      <c r="H481" s="2"/>
      <c r="I481" s="2"/>
      <c r="J481" s="2"/>
      <c r="K481" s="2"/>
      <c r="L481" s="3"/>
      <c r="M481" s="3"/>
      <c r="N481" s="2"/>
      <c r="O481" s="4"/>
      <c r="P481" s="4"/>
      <c r="Q481" s="4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2"/>
      <c r="H482" s="2"/>
      <c r="I482" s="2"/>
      <c r="J482" s="2"/>
      <c r="K482" s="2"/>
      <c r="L482" s="3"/>
      <c r="M482" s="3"/>
      <c r="N482" s="2"/>
      <c r="O482" s="4"/>
      <c r="P482" s="4"/>
      <c r="Q482" s="4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2"/>
      <c r="H483" s="2"/>
      <c r="I483" s="2"/>
      <c r="J483" s="2"/>
      <c r="K483" s="2"/>
      <c r="L483" s="3"/>
      <c r="M483" s="3"/>
      <c r="N483" s="2"/>
      <c r="O483" s="4"/>
      <c r="P483" s="4"/>
      <c r="Q483" s="4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2"/>
      <c r="H484" s="2"/>
      <c r="I484" s="2"/>
      <c r="J484" s="2"/>
      <c r="K484" s="2"/>
      <c r="L484" s="3"/>
      <c r="M484" s="3"/>
      <c r="N484" s="2"/>
      <c r="O484" s="4"/>
      <c r="P484" s="4"/>
      <c r="Q484" s="4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2"/>
      <c r="H485" s="2"/>
      <c r="I485" s="2"/>
      <c r="J485" s="2"/>
      <c r="K485" s="2"/>
      <c r="L485" s="3"/>
      <c r="M485" s="3"/>
      <c r="N485" s="2"/>
      <c r="O485" s="4"/>
      <c r="P485" s="4"/>
      <c r="Q485" s="4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2"/>
      <c r="H486" s="2"/>
      <c r="I486" s="2"/>
      <c r="J486" s="2"/>
      <c r="K486" s="2"/>
      <c r="L486" s="3"/>
      <c r="M486" s="3"/>
      <c r="N486" s="2"/>
      <c r="O486" s="4"/>
      <c r="P486" s="4"/>
      <c r="Q486" s="4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2"/>
      <c r="H487" s="2"/>
      <c r="I487" s="2"/>
      <c r="J487" s="2"/>
      <c r="K487" s="2"/>
      <c r="L487" s="3"/>
      <c r="M487" s="3"/>
      <c r="N487" s="2"/>
      <c r="O487" s="4"/>
      <c r="P487" s="4"/>
      <c r="Q487" s="4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2"/>
      <c r="H488" s="2"/>
      <c r="I488" s="2"/>
      <c r="J488" s="2"/>
      <c r="K488" s="2"/>
      <c r="L488" s="3"/>
      <c r="M488" s="3"/>
      <c r="N488" s="2"/>
      <c r="O488" s="4"/>
      <c r="P488" s="4"/>
      <c r="Q488" s="4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2"/>
      <c r="H489" s="2"/>
      <c r="I489" s="2"/>
      <c r="J489" s="2"/>
      <c r="K489" s="2"/>
      <c r="L489" s="3"/>
      <c r="M489" s="3"/>
      <c r="N489" s="2"/>
      <c r="O489" s="4"/>
      <c r="P489" s="4"/>
      <c r="Q489" s="4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2"/>
      <c r="H490" s="2"/>
      <c r="I490" s="2"/>
      <c r="J490" s="2"/>
      <c r="K490" s="2"/>
      <c r="L490" s="3"/>
      <c r="M490" s="3"/>
      <c r="N490" s="2"/>
      <c r="O490" s="4"/>
      <c r="P490" s="4"/>
      <c r="Q490" s="4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2"/>
      <c r="H491" s="2"/>
      <c r="I491" s="2"/>
      <c r="J491" s="2"/>
      <c r="K491" s="2"/>
      <c r="L491" s="3"/>
      <c r="M491" s="3"/>
      <c r="N491" s="2"/>
      <c r="O491" s="4"/>
      <c r="P491" s="4"/>
      <c r="Q491" s="4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2"/>
      <c r="H492" s="2"/>
      <c r="I492" s="2"/>
      <c r="J492" s="2"/>
      <c r="K492" s="2"/>
      <c r="L492" s="3"/>
      <c r="M492" s="3"/>
      <c r="N492" s="2"/>
      <c r="O492" s="4"/>
      <c r="P492" s="4"/>
      <c r="Q492" s="4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2"/>
      <c r="H493" s="2"/>
      <c r="I493" s="2"/>
      <c r="J493" s="2"/>
      <c r="K493" s="2"/>
      <c r="L493" s="3"/>
      <c r="M493" s="3"/>
      <c r="N493" s="2"/>
      <c r="O493" s="4"/>
      <c r="P493" s="4"/>
      <c r="Q493" s="4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2"/>
      <c r="H494" s="2"/>
      <c r="I494" s="2"/>
      <c r="J494" s="2"/>
      <c r="K494" s="2"/>
      <c r="L494" s="3"/>
      <c r="M494" s="3"/>
      <c r="N494" s="2"/>
      <c r="O494" s="4"/>
      <c r="P494" s="4"/>
      <c r="Q494" s="4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2"/>
      <c r="H495" s="2"/>
      <c r="I495" s="2"/>
      <c r="J495" s="2"/>
      <c r="K495" s="2"/>
      <c r="L495" s="3"/>
      <c r="M495" s="3"/>
      <c r="N495" s="2"/>
      <c r="O495" s="4"/>
      <c r="P495" s="4"/>
      <c r="Q495" s="4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2"/>
      <c r="H496" s="2"/>
      <c r="I496" s="2"/>
      <c r="J496" s="2"/>
      <c r="K496" s="2"/>
      <c r="L496" s="3"/>
      <c r="M496" s="3"/>
      <c r="N496" s="2"/>
      <c r="O496" s="4"/>
      <c r="P496" s="4"/>
      <c r="Q496" s="4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2"/>
      <c r="H497" s="2"/>
      <c r="I497" s="2"/>
      <c r="J497" s="2"/>
      <c r="K497" s="2"/>
      <c r="L497" s="3"/>
      <c r="M497" s="3"/>
      <c r="N497" s="2"/>
      <c r="O497" s="4"/>
      <c r="P497" s="4"/>
      <c r="Q497" s="4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2"/>
      <c r="H498" s="2"/>
      <c r="I498" s="2"/>
      <c r="J498" s="2"/>
      <c r="K498" s="2"/>
      <c r="L498" s="3"/>
      <c r="M498" s="3"/>
      <c r="N498" s="2"/>
      <c r="O498" s="4"/>
      <c r="P498" s="4"/>
      <c r="Q498" s="4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2"/>
      <c r="H499" s="2"/>
      <c r="I499" s="2"/>
      <c r="J499" s="2"/>
      <c r="K499" s="2"/>
      <c r="L499" s="3"/>
      <c r="M499" s="3"/>
      <c r="N499" s="2"/>
      <c r="O499" s="4"/>
      <c r="P499" s="4"/>
      <c r="Q499" s="4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2"/>
      <c r="H500" s="2"/>
      <c r="I500" s="2"/>
      <c r="J500" s="2"/>
      <c r="K500" s="2"/>
      <c r="L500" s="3"/>
      <c r="M500" s="3"/>
      <c r="N500" s="2"/>
      <c r="O500" s="4"/>
      <c r="P500" s="4"/>
      <c r="Q500" s="4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2"/>
      <c r="H501" s="2"/>
      <c r="I501" s="2"/>
      <c r="J501" s="2"/>
      <c r="K501" s="2"/>
      <c r="L501" s="3"/>
      <c r="M501" s="3"/>
      <c r="N501" s="2"/>
      <c r="O501" s="4"/>
      <c r="P501" s="4"/>
      <c r="Q501" s="4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2"/>
      <c r="H502" s="2"/>
      <c r="I502" s="2"/>
      <c r="J502" s="2"/>
      <c r="K502" s="2"/>
      <c r="L502" s="3"/>
      <c r="M502" s="3"/>
      <c r="N502" s="2"/>
      <c r="O502" s="4"/>
      <c r="P502" s="4"/>
      <c r="Q502" s="4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2"/>
      <c r="H503" s="2"/>
      <c r="I503" s="2"/>
      <c r="J503" s="2"/>
      <c r="K503" s="2"/>
      <c r="L503" s="3"/>
      <c r="M503" s="3"/>
      <c r="N503" s="2"/>
      <c r="O503" s="4"/>
      <c r="P503" s="4"/>
      <c r="Q503" s="4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2"/>
      <c r="H504" s="2"/>
      <c r="I504" s="2"/>
      <c r="J504" s="2"/>
      <c r="K504" s="2"/>
      <c r="L504" s="3"/>
      <c r="M504" s="3"/>
      <c r="N504" s="2"/>
      <c r="O504" s="4"/>
      <c r="P504" s="4"/>
      <c r="Q504" s="4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2"/>
      <c r="H505" s="2"/>
      <c r="I505" s="2"/>
      <c r="J505" s="2"/>
      <c r="K505" s="2"/>
      <c r="L505" s="3"/>
      <c r="M505" s="3"/>
      <c r="N505" s="2"/>
      <c r="O505" s="4"/>
      <c r="P505" s="4"/>
      <c r="Q505" s="4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2"/>
      <c r="H506" s="2"/>
      <c r="I506" s="2"/>
      <c r="J506" s="2"/>
      <c r="K506" s="2"/>
      <c r="L506" s="3"/>
      <c r="M506" s="3"/>
      <c r="N506" s="2"/>
      <c r="O506" s="4"/>
      <c r="P506" s="4"/>
      <c r="Q506" s="4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2"/>
      <c r="H507" s="2"/>
      <c r="I507" s="2"/>
      <c r="J507" s="2"/>
      <c r="K507" s="2"/>
      <c r="L507" s="3"/>
      <c r="M507" s="3"/>
      <c r="N507" s="2"/>
      <c r="O507" s="4"/>
      <c r="P507" s="4"/>
      <c r="Q507" s="4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2"/>
      <c r="H508" s="2"/>
      <c r="I508" s="2"/>
      <c r="J508" s="2"/>
      <c r="K508" s="2"/>
      <c r="L508" s="3"/>
      <c r="M508" s="3"/>
      <c r="N508" s="2"/>
      <c r="O508" s="4"/>
      <c r="P508" s="4"/>
      <c r="Q508" s="4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2"/>
      <c r="H509" s="2"/>
      <c r="I509" s="2"/>
      <c r="J509" s="2"/>
      <c r="K509" s="2"/>
      <c r="L509" s="3"/>
      <c r="M509" s="3"/>
      <c r="N509" s="2"/>
      <c r="O509" s="4"/>
      <c r="P509" s="4"/>
      <c r="Q509" s="4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2"/>
      <c r="H510" s="2"/>
      <c r="I510" s="2"/>
      <c r="J510" s="2"/>
      <c r="K510" s="2"/>
      <c r="L510" s="3"/>
      <c r="M510" s="3"/>
      <c r="N510" s="2"/>
      <c r="O510" s="4"/>
      <c r="P510" s="4"/>
      <c r="Q510" s="4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2"/>
      <c r="H511" s="2"/>
      <c r="I511" s="2"/>
      <c r="J511" s="2"/>
      <c r="K511" s="2"/>
      <c r="L511" s="3"/>
      <c r="M511" s="3"/>
      <c r="N511" s="2"/>
      <c r="O511" s="4"/>
      <c r="P511" s="4"/>
      <c r="Q511" s="4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2"/>
      <c r="H512" s="2"/>
      <c r="I512" s="2"/>
      <c r="J512" s="2"/>
      <c r="K512" s="2"/>
      <c r="L512" s="3"/>
      <c r="M512" s="3"/>
      <c r="N512" s="2"/>
      <c r="O512" s="4"/>
      <c r="P512" s="4"/>
      <c r="Q512" s="4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2"/>
      <c r="H513" s="2"/>
      <c r="I513" s="2"/>
      <c r="J513" s="2"/>
      <c r="K513" s="2"/>
      <c r="L513" s="3"/>
      <c r="M513" s="3"/>
      <c r="N513" s="2"/>
      <c r="O513" s="4"/>
      <c r="P513" s="4"/>
      <c r="Q513" s="4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2"/>
      <c r="H514" s="2"/>
      <c r="I514" s="2"/>
      <c r="J514" s="2"/>
      <c r="K514" s="2"/>
      <c r="L514" s="3"/>
      <c r="M514" s="3"/>
      <c r="N514" s="2"/>
      <c r="O514" s="4"/>
      <c r="P514" s="4"/>
      <c r="Q514" s="4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2"/>
      <c r="H515" s="2"/>
      <c r="I515" s="2"/>
      <c r="J515" s="2"/>
      <c r="K515" s="2"/>
      <c r="L515" s="3"/>
      <c r="M515" s="3"/>
      <c r="N515" s="2"/>
      <c r="O515" s="4"/>
      <c r="P515" s="4"/>
      <c r="Q515" s="4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2"/>
      <c r="H516" s="2"/>
      <c r="I516" s="2"/>
      <c r="J516" s="2"/>
      <c r="K516" s="2"/>
      <c r="L516" s="3"/>
      <c r="M516" s="3"/>
      <c r="N516" s="2"/>
      <c r="O516" s="4"/>
      <c r="P516" s="4"/>
      <c r="Q516" s="4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2"/>
      <c r="H517" s="2"/>
      <c r="I517" s="2"/>
      <c r="J517" s="2"/>
      <c r="K517" s="2"/>
      <c r="L517" s="3"/>
      <c r="M517" s="3"/>
      <c r="N517" s="2"/>
      <c r="O517" s="4"/>
      <c r="P517" s="4"/>
      <c r="Q517" s="4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2"/>
      <c r="H518" s="2"/>
      <c r="I518" s="2"/>
      <c r="J518" s="2"/>
      <c r="K518" s="2"/>
      <c r="L518" s="3"/>
      <c r="M518" s="3"/>
      <c r="N518" s="2"/>
      <c r="O518" s="4"/>
      <c r="P518" s="4"/>
      <c r="Q518" s="4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2"/>
      <c r="H519" s="2"/>
      <c r="I519" s="2"/>
      <c r="J519" s="2"/>
      <c r="K519" s="2"/>
      <c r="L519" s="3"/>
      <c r="M519" s="3"/>
      <c r="N519" s="2"/>
      <c r="O519" s="4"/>
      <c r="P519" s="4"/>
      <c r="Q519" s="4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2"/>
      <c r="H520" s="2"/>
      <c r="I520" s="2"/>
      <c r="J520" s="2"/>
      <c r="K520" s="2"/>
      <c r="L520" s="3"/>
      <c r="M520" s="3"/>
      <c r="N520" s="2"/>
      <c r="O520" s="4"/>
      <c r="P520" s="4"/>
      <c r="Q520" s="4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2"/>
      <c r="H521" s="2"/>
      <c r="I521" s="2"/>
      <c r="J521" s="2"/>
      <c r="K521" s="2"/>
      <c r="L521" s="3"/>
      <c r="M521" s="3"/>
      <c r="N521" s="2"/>
      <c r="O521" s="4"/>
      <c r="P521" s="4"/>
      <c r="Q521" s="4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2"/>
      <c r="H522" s="2"/>
      <c r="I522" s="2"/>
      <c r="J522" s="2"/>
      <c r="K522" s="2"/>
      <c r="L522" s="3"/>
      <c r="M522" s="3"/>
      <c r="N522" s="2"/>
      <c r="O522" s="4"/>
      <c r="P522" s="4"/>
      <c r="Q522" s="4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2"/>
      <c r="H523" s="2"/>
      <c r="I523" s="2"/>
      <c r="J523" s="2"/>
      <c r="K523" s="2"/>
      <c r="L523" s="3"/>
      <c r="M523" s="3"/>
      <c r="N523" s="2"/>
      <c r="O523" s="4"/>
      <c r="P523" s="4"/>
      <c r="Q523" s="4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2"/>
      <c r="H524" s="2"/>
      <c r="I524" s="2"/>
      <c r="J524" s="2"/>
      <c r="K524" s="2"/>
      <c r="L524" s="3"/>
      <c r="M524" s="3"/>
      <c r="N524" s="2"/>
      <c r="O524" s="4"/>
      <c r="P524" s="4"/>
      <c r="Q524" s="4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2"/>
      <c r="H525" s="2"/>
      <c r="I525" s="2"/>
      <c r="J525" s="2"/>
      <c r="K525" s="2"/>
      <c r="L525" s="3"/>
      <c r="M525" s="3"/>
      <c r="N525" s="2"/>
      <c r="O525" s="4"/>
      <c r="P525" s="4"/>
      <c r="Q525" s="4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2"/>
      <c r="H526" s="2"/>
      <c r="I526" s="2"/>
      <c r="J526" s="2"/>
      <c r="K526" s="2"/>
      <c r="L526" s="3"/>
      <c r="M526" s="3"/>
      <c r="N526" s="2"/>
      <c r="O526" s="4"/>
      <c r="P526" s="4"/>
      <c r="Q526" s="4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2"/>
      <c r="H527" s="2"/>
      <c r="I527" s="2"/>
      <c r="J527" s="2"/>
      <c r="K527" s="2"/>
      <c r="L527" s="3"/>
      <c r="M527" s="3"/>
      <c r="N527" s="2"/>
      <c r="O527" s="4"/>
      <c r="P527" s="4"/>
      <c r="Q527" s="4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2"/>
      <c r="H528" s="2"/>
      <c r="I528" s="2"/>
      <c r="J528" s="2"/>
      <c r="K528" s="2"/>
      <c r="L528" s="3"/>
      <c r="M528" s="3"/>
      <c r="N528" s="2"/>
      <c r="O528" s="4"/>
      <c r="P528" s="4"/>
      <c r="Q528" s="4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2"/>
      <c r="H529" s="2"/>
      <c r="I529" s="2"/>
      <c r="J529" s="2"/>
      <c r="K529" s="2"/>
      <c r="L529" s="3"/>
      <c r="M529" s="3"/>
      <c r="N529" s="2"/>
      <c r="O529" s="4"/>
      <c r="P529" s="4"/>
      <c r="Q529" s="4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2"/>
      <c r="H530" s="2"/>
      <c r="I530" s="2"/>
      <c r="J530" s="2"/>
      <c r="K530" s="2"/>
      <c r="L530" s="3"/>
      <c r="M530" s="3"/>
      <c r="N530" s="2"/>
      <c r="O530" s="4"/>
      <c r="P530" s="4"/>
      <c r="Q530" s="4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2"/>
      <c r="H531" s="2"/>
      <c r="I531" s="2"/>
      <c r="J531" s="2"/>
      <c r="K531" s="2"/>
      <c r="L531" s="3"/>
      <c r="M531" s="3"/>
      <c r="N531" s="2"/>
      <c r="O531" s="4"/>
      <c r="P531" s="4"/>
      <c r="Q531" s="4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2"/>
      <c r="H532" s="2"/>
      <c r="I532" s="2"/>
      <c r="J532" s="2"/>
      <c r="K532" s="2"/>
      <c r="L532" s="3"/>
      <c r="M532" s="3"/>
      <c r="N532" s="2"/>
      <c r="O532" s="4"/>
      <c r="P532" s="4"/>
      <c r="Q532" s="4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2"/>
      <c r="H533" s="2"/>
      <c r="I533" s="2"/>
      <c r="J533" s="2"/>
      <c r="K533" s="2"/>
      <c r="L533" s="3"/>
      <c r="M533" s="3"/>
      <c r="N533" s="2"/>
      <c r="O533" s="4"/>
      <c r="P533" s="4"/>
      <c r="Q533" s="4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2"/>
      <c r="H534" s="2"/>
      <c r="I534" s="2"/>
      <c r="J534" s="2"/>
      <c r="K534" s="2"/>
      <c r="L534" s="3"/>
      <c r="M534" s="3"/>
      <c r="N534" s="2"/>
      <c r="O534" s="4"/>
      <c r="P534" s="4"/>
      <c r="Q534" s="4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2"/>
      <c r="H535" s="2"/>
      <c r="I535" s="2"/>
      <c r="J535" s="2"/>
      <c r="K535" s="2"/>
      <c r="L535" s="3"/>
      <c r="M535" s="3"/>
      <c r="N535" s="2"/>
      <c r="O535" s="4"/>
      <c r="P535" s="4"/>
      <c r="Q535" s="4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3"/>
      <c r="M536" s="3"/>
      <c r="N536" s="2"/>
      <c r="O536" s="4"/>
      <c r="P536" s="4"/>
      <c r="Q536" s="4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3"/>
      <c r="M537" s="3"/>
      <c r="N537" s="2"/>
      <c r="O537" s="4"/>
      <c r="P537" s="4"/>
      <c r="Q537" s="4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3"/>
      <c r="M538" s="3"/>
      <c r="N538" s="2"/>
      <c r="O538" s="4"/>
      <c r="P538" s="4"/>
      <c r="Q538" s="4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3"/>
      <c r="M539" s="3"/>
      <c r="N539" s="2"/>
      <c r="O539" s="4"/>
      <c r="P539" s="4"/>
      <c r="Q539" s="4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3"/>
      <c r="M540" s="3"/>
      <c r="N540" s="2"/>
      <c r="O540" s="4"/>
      <c r="P540" s="4"/>
      <c r="Q540" s="4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3"/>
      <c r="M541" s="3"/>
      <c r="N541" s="2"/>
      <c r="O541" s="4"/>
      <c r="P541" s="4"/>
      <c r="Q541" s="4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3"/>
      <c r="M542" s="3"/>
      <c r="N542" s="2"/>
      <c r="O542" s="4"/>
      <c r="P542" s="4"/>
      <c r="Q542" s="4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3"/>
      <c r="M543" s="3"/>
      <c r="N543" s="2"/>
      <c r="O543" s="4"/>
      <c r="P543" s="4"/>
      <c r="Q543" s="4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2"/>
      <c r="H544" s="2"/>
      <c r="I544" s="2"/>
      <c r="J544" s="2"/>
      <c r="K544" s="2"/>
      <c r="L544" s="3"/>
      <c r="M544" s="3"/>
      <c r="N544" s="2"/>
      <c r="O544" s="4"/>
      <c r="P544" s="4"/>
      <c r="Q544" s="4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2"/>
      <c r="H545" s="2"/>
      <c r="I545" s="2"/>
      <c r="J545" s="2"/>
      <c r="K545" s="2"/>
      <c r="L545" s="3"/>
      <c r="M545" s="3"/>
      <c r="N545" s="2"/>
      <c r="O545" s="4"/>
      <c r="P545" s="4"/>
      <c r="Q545" s="4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2"/>
      <c r="H546" s="2"/>
      <c r="I546" s="2"/>
      <c r="J546" s="2"/>
      <c r="K546" s="2"/>
      <c r="L546" s="3"/>
      <c r="M546" s="3"/>
      <c r="N546" s="2"/>
      <c r="O546" s="4"/>
      <c r="P546" s="4"/>
      <c r="Q546" s="4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2"/>
      <c r="H547" s="2"/>
      <c r="I547" s="2"/>
      <c r="J547" s="2"/>
      <c r="K547" s="2"/>
      <c r="L547" s="3"/>
      <c r="M547" s="3"/>
      <c r="N547" s="2"/>
      <c r="O547" s="4"/>
      <c r="P547" s="4"/>
      <c r="Q547" s="4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2"/>
      <c r="H548" s="2"/>
      <c r="I548" s="2"/>
      <c r="J548" s="2"/>
      <c r="K548" s="2"/>
      <c r="L548" s="3"/>
      <c r="M548" s="3"/>
      <c r="N548" s="2"/>
      <c r="O548" s="4"/>
      <c r="P548" s="4"/>
      <c r="Q548" s="4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2"/>
      <c r="H549" s="2"/>
      <c r="I549" s="2"/>
      <c r="J549" s="2"/>
      <c r="K549" s="2"/>
      <c r="L549" s="3"/>
      <c r="M549" s="3"/>
      <c r="N549" s="2"/>
      <c r="O549" s="4"/>
      <c r="P549" s="4"/>
      <c r="Q549" s="4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2"/>
      <c r="H550" s="2"/>
      <c r="I550" s="2"/>
      <c r="J550" s="2"/>
      <c r="K550" s="2"/>
      <c r="L550" s="3"/>
      <c r="M550" s="3"/>
      <c r="N550" s="2"/>
      <c r="O550" s="4"/>
      <c r="P550" s="4"/>
      <c r="Q550" s="4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2"/>
      <c r="H551" s="2"/>
      <c r="I551" s="2"/>
      <c r="J551" s="2"/>
      <c r="K551" s="2"/>
      <c r="L551" s="3"/>
      <c r="M551" s="3"/>
      <c r="N551" s="2"/>
      <c r="O551" s="4"/>
      <c r="P551" s="4"/>
      <c r="Q551" s="4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2"/>
      <c r="H552" s="2"/>
      <c r="I552" s="2"/>
      <c r="J552" s="2"/>
      <c r="K552" s="2"/>
      <c r="L552" s="3"/>
      <c r="M552" s="3"/>
      <c r="N552" s="2"/>
      <c r="O552" s="4"/>
      <c r="P552" s="4"/>
      <c r="Q552" s="4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2"/>
      <c r="H553" s="2"/>
      <c r="I553" s="2"/>
      <c r="J553" s="2"/>
      <c r="K553" s="2"/>
      <c r="L553" s="3"/>
      <c r="M553" s="3"/>
      <c r="N553" s="2"/>
      <c r="O553" s="4"/>
      <c r="P553" s="4"/>
      <c r="Q553" s="4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2"/>
      <c r="H554" s="2"/>
      <c r="I554" s="2"/>
      <c r="J554" s="2"/>
      <c r="K554" s="2"/>
      <c r="L554" s="3"/>
      <c r="M554" s="3"/>
      <c r="N554" s="2"/>
      <c r="O554" s="4"/>
      <c r="P554" s="4"/>
      <c r="Q554" s="4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2"/>
      <c r="H555" s="2"/>
      <c r="I555" s="2"/>
      <c r="J555" s="2"/>
      <c r="K555" s="2"/>
      <c r="L555" s="3"/>
      <c r="M555" s="3"/>
      <c r="N555" s="2"/>
      <c r="O555" s="4"/>
      <c r="P555" s="4"/>
      <c r="Q555" s="4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2"/>
      <c r="H556" s="2"/>
      <c r="I556" s="2"/>
      <c r="J556" s="2"/>
      <c r="K556" s="2"/>
      <c r="L556" s="3"/>
      <c r="M556" s="3"/>
      <c r="N556" s="2"/>
      <c r="O556" s="4"/>
      <c r="P556" s="4"/>
      <c r="Q556" s="4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2"/>
      <c r="H557" s="2"/>
      <c r="I557" s="2"/>
      <c r="J557" s="2"/>
      <c r="K557" s="2"/>
      <c r="L557" s="3"/>
      <c r="M557" s="3"/>
      <c r="N557" s="2"/>
      <c r="O557" s="4"/>
      <c r="P557" s="4"/>
      <c r="Q557" s="4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2"/>
      <c r="H558" s="2"/>
      <c r="I558" s="2"/>
      <c r="J558" s="2"/>
      <c r="K558" s="2"/>
      <c r="L558" s="3"/>
      <c r="M558" s="3"/>
      <c r="N558" s="2"/>
      <c r="O558" s="4"/>
      <c r="P558" s="4"/>
      <c r="Q558" s="4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2"/>
      <c r="H559" s="2"/>
      <c r="I559" s="2"/>
      <c r="J559" s="2"/>
      <c r="K559" s="2"/>
      <c r="L559" s="3"/>
      <c r="M559" s="3"/>
      <c r="N559" s="2"/>
      <c r="O559" s="4"/>
      <c r="P559" s="4"/>
      <c r="Q559" s="4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2"/>
      <c r="H560" s="2"/>
      <c r="I560" s="2"/>
      <c r="J560" s="2"/>
      <c r="K560" s="2"/>
      <c r="L560" s="3"/>
      <c r="M560" s="3"/>
      <c r="N560" s="2"/>
      <c r="O560" s="4"/>
      <c r="P560" s="4"/>
      <c r="Q560" s="4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2"/>
      <c r="H561" s="2"/>
      <c r="I561" s="2"/>
      <c r="J561" s="2"/>
      <c r="K561" s="2"/>
      <c r="L561" s="3"/>
      <c r="M561" s="3"/>
      <c r="N561" s="2"/>
      <c r="O561" s="4"/>
      <c r="P561" s="4"/>
      <c r="Q561" s="4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2"/>
      <c r="H562" s="2"/>
      <c r="I562" s="2"/>
      <c r="J562" s="2"/>
      <c r="K562" s="2"/>
      <c r="L562" s="3"/>
      <c r="M562" s="3"/>
      <c r="N562" s="2"/>
      <c r="O562" s="4"/>
      <c r="P562" s="4"/>
      <c r="Q562" s="4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2"/>
      <c r="H563" s="2"/>
      <c r="I563" s="2"/>
      <c r="J563" s="2"/>
      <c r="K563" s="2"/>
      <c r="L563" s="3"/>
      <c r="M563" s="3"/>
      <c r="N563" s="2"/>
      <c r="O563" s="4"/>
      <c r="P563" s="4"/>
      <c r="Q563" s="4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2"/>
      <c r="H564" s="2"/>
      <c r="I564" s="2"/>
      <c r="J564" s="2"/>
      <c r="K564" s="2"/>
      <c r="L564" s="3"/>
      <c r="M564" s="3"/>
      <c r="N564" s="2"/>
      <c r="O564" s="4"/>
      <c r="P564" s="4"/>
      <c r="Q564" s="4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2"/>
      <c r="H565" s="2"/>
      <c r="I565" s="2"/>
      <c r="J565" s="2"/>
      <c r="K565" s="2"/>
      <c r="L565" s="3"/>
      <c r="M565" s="3"/>
      <c r="N565" s="2"/>
      <c r="O565" s="4"/>
      <c r="P565" s="4"/>
      <c r="Q565" s="4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2"/>
      <c r="H566" s="2"/>
      <c r="I566" s="2"/>
      <c r="J566" s="2"/>
      <c r="K566" s="2"/>
      <c r="L566" s="3"/>
      <c r="M566" s="3"/>
      <c r="N566" s="2"/>
      <c r="O566" s="4"/>
      <c r="P566" s="4"/>
      <c r="Q566" s="4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2"/>
      <c r="H567" s="2"/>
      <c r="I567" s="2"/>
      <c r="J567" s="2"/>
      <c r="K567" s="2"/>
      <c r="L567" s="3"/>
      <c r="M567" s="3"/>
      <c r="N567" s="2"/>
      <c r="O567" s="4"/>
      <c r="P567" s="4"/>
      <c r="Q567" s="4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2"/>
      <c r="H568" s="2"/>
      <c r="I568" s="2"/>
      <c r="J568" s="2"/>
      <c r="K568" s="2"/>
      <c r="L568" s="3"/>
      <c r="M568" s="3"/>
      <c r="N568" s="2"/>
      <c r="O568" s="4"/>
      <c r="P568" s="4"/>
      <c r="Q568" s="4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2"/>
      <c r="H569" s="2"/>
      <c r="I569" s="2"/>
      <c r="J569" s="2"/>
      <c r="K569" s="2"/>
      <c r="L569" s="3"/>
      <c r="M569" s="3"/>
      <c r="N569" s="2"/>
      <c r="O569" s="4"/>
      <c r="P569" s="4"/>
      <c r="Q569" s="4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2"/>
      <c r="H570" s="2"/>
      <c r="I570" s="2"/>
      <c r="J570" s="2"/>
      <c r="K570" s="2"/>
      <c r="L570" s="3"/>
      <c r="M570" s="3"/>
      <c r="N570" s="2"/>
      <c r="O570" s="4"/>
      <c r="P570" s="4"/>
      <c r="Q570" s="4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2"/>
      <c r="H571" s="2"/>
      <c r="I571" s="2"/>
      <c r="J571" s="2"/>
      <c r="K571" s="2"/>
      <c r="L571" s="3"/>
      <c r="M571" s="3"/>
      <c r="N571" s="2"/>
      <c r="O571" s="4"/>
      <c r="P571" s="4"/>
      <c r="Q571" s="4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2"/>
      <c r="H572" s="2"/>
      <c r="I572" s="2"/>
      <c r="J572" s="2"/>
      <c r="K572" s="2"/>
      <c r="L572" s="3"/>
      <c r="M572" s="3"/>
      <c r="N572" s="2"/>
      <c r="O572" s="4"/>
      <c r="P572" s="4"/>
      <c r="Q572" s="4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2"/>
      <c r="H573" s="2"/>
      <c r="I573" s="2"/>
      <c r="J573" s="2"/>
      <c r="K573" s="2"/>
      <c r="L573" s="3"/>
      <c r="M573" s="3"/>
      <c r="N573" s="2"/>
      <c r="O573" s="4"/>
      <c r="P573" s="4"/>
      <c r="Q573" s="4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2"/>
      <c r="H574" s="2"/>
      <c r="I574" s="2"/>
      <c r="J574" s="2"/>
      <c r="K574" s="2"/>
      <c r="L574" s="3"/>
      <c r="M574" s="3"/>
      <c r="N574" s="2"/>
      <c r="O574" s="4"/>
      <c r="P574" s="4"/>
      <c r="Q574" s="4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2"/>
      <c r="H575" s="2"/>
      <c r="I575" s="2"/>
      <c r="J575" s="2"/>
      <c r="K575" s="2"/>
      <c r="L575" s="3"/>
      <c r="M575" s="3"/>
      <c r="N575" s="2"/>
      <c r="O575" s="4"/>
      <c r="P575" s="4"/>
      <c r="Q575" s="4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2"/>
      <c r="H576" s="2"/>
      <c r="I576" s="2"/>
      <c r="J576" s="2"/>
      <c r="K576" s="2"/>
      <c r="L576" s="3"/>
      <c r="M576" s="3"/>
      <c r="N576" s="2"/>
      <c r="O576" s="4"/>
      <c r="P576" s="4"/>
      <c r="Q576" s="4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2"/>
      <c r="H577" s="2"/>
      <c r="I577" s="2"/>
      <c r="J577" s="2"/>
      <c r="K577" s="2"/>
      <c r="L577" s="3"/>
      <c r="M577" s="3"/>
      <c r="N577" s="2"/>
      <c r="O577" s="4"/>
      <c r="P577" s="4"/>
      <c r="Q577" s="4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2"/>
      <c r="H578" s="2"/>
      <c r="I578" s="2"/>
      <c r="J578" s="2"/>
      <c r="K578" s="2"/>
      <c r="L578" s="3"/>
      <c r="M578" s="3"/>
      <c r="N578" s="2"/>
      <c r="O578" s="4"/>
      <c r="P578" s="4"/>
      <c r="Q578" s="4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2"/>
      <c r="H579" s="2"/>
      <c r="I579" s="2"/>
      <c r="J579" s="2"/>
      <c r="K579" s="2"/>
      <c r="L579" s="3"/>
      <c r="M579" s="3"/>
      <c r="N579" s="2"/>
      <c r="O579" s="4"/>
      <c r="P579" s="4"/>
      <c r="Q579" s="4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2"/>
      <c r="H580" s="2"/>
      <c r="I580" s="2"/>
      <c r="J580" s="2"/>
      <c r="K580" s="2"/>
      <c r="L580" s="3"/>
      <c r="M580" s="3"/>
      <c r="N580" s="2"/>
      <c r="O580" s="4"/>
      <c r="P580" s="4"/>
      <c r="Q580" s="4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2"/>
      <c r="H581" s="2"/>
      <c r="I581" s="2"/>
      <c r="J581" s="2"/>
      <c r="K581" s="2"/>
      <c r="L581" s="3"/>
      <c r="M581" s="3"/>
      <c r="N581" s="2"/>
      <c r="O581" s="4"/>
      <c r="P581" s="4"/>
      <c r="Q581" s="4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2"/>
      <c r="H582" s="2"/>
      <c r="I582" s="2"/>
      <c r="J582" s="2"/>
      <c r="K582" s="2"/>
      <c r="L582" s="3"/>
      <c r="M582" s="3"/>
      <c r="N582" s="2"/>
      <c r="O582" s="4"/>
      <c r="P582" s="4"/>
      <c r="Q582" s="4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2"/>
      <c r="H583" s="2"/>
      <c r="I583" s="2"/>
      <c r="J583" s="2"/>
      <c r="K583" s="2"/>
      <c r="L583" s="3"/>
      <c r="M583" s="3"/>
      <c r="N583" s="2"/>
      <c r="O583" s="4"/>
      <c r="P583" s="4"/>
      <c r="Q583" s="4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2"/>
      <c r="H584" s="2"/>
      <c r="I584" s="2"/>
      <c r="J584" s="2"/>
      <c r="K584" s="2"/>
      <c r="L584" s="3"/>
      <c r="M584" s="3"/>
      <c r="N584" s="2"/>
      <c r="O584" s="4"/>
      <c r="P584" s="4"/>
      <c r="Q584" s="4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2"/>
      <c r="H585" s="2"/>
      <c r="I585" s="2"/>
      <c r="J585" s="2"/>
      <c r="K585" s="2"/>
      <c r="L585" s="3"/>
      <c r="M585" s="3"/>
      <c r="N585" s="2"/>
      <c r="O585" s="4"/>
      <c r="P585" s="4"/>
      <c r="Q585" s="4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2"/>
      <c r="H586" s="2"/>
      <c r="I586" s="2"/>
      <c r="J586" s="2"/>
      <c r="K586" s="2"/>
      <c r="L586" s="3"/>
      <c r="M586" s="3"/>
      <c r="N586" s="2"/>
      <c r="O586" s="4"/>
      <c r="P586" s="4"/>
      <c r="Q586" s="4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2"/>
      <c r="H587" s="2"/>
      <c r="I587" s="2"/>
      <c r="J587" s="2"/>
      <c r="K587" s="2"/>
      <c r="L587" s="3"/>
      <c r="M587" s="3"/>
      <c r="N587" s="2"/>
      <c r="O587" s="4"/>
      <c r="P587" s="4"/>
      <c r="Q587" s="4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2"/>
      <c r="H588" s="2"/>
      <c r="I588" s="2"/>
      <c r="J588" s="2"/>
      <c r="K588" s="2"/>
      <c r="L588" s="3"/>
      <c r="M588" s="3"/>
      <c r="N588" s="2"/>
      <c r="O588" s="4"/>
      <c r="P588" s="4"/>
      <c r="Q588" s="4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2"/>
      <c r="H589" s="2"/>
      <c r="I589" s="2"/>
      <c r="J589" s="2"/>
      <c r="K589" s="2"/>
      <c r="L589" s="3"/>
      <c r="M589" s="3"/>
      <c r="N589" s="2"/>
      <c r="O589" s="4"/>
      <c r="P589" s="4"/>
      <c r="Q589" s="4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2"/>
      <c r="H590" s="2"/>
      <c r="I590" s="2"/>
      <c r="J590" s="2"/>
      <c r="K590" s="2"/>
      <c r="L590" s="3"/>
      <c r="M590" s="3"/>
      <c r="N590" s="2"/>
      <c r="O590" s="4"/>
      <c r="P590" s="4"/>
      <c r="Q590" s="4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2"/>
      <c r="H591" s="2"/>
      <c r="I591" s="2"/>
      <c r="J591" s="2"/>
      <c r="K591" s="2"/>
      <c r="L591" s="3"/>
      <c r="M591" s="3"/>
      <c r="N591" s="2"/>
      <c r="O591" s="4"/>
      <c r="P591" s="4"/>
      <c r="Q591" s="4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2"/>
      <c r="H592" s="2"/>
      <c r="I592" s="2"/>
      <c r="J592" s="2"/>
      <c r="K592" s="2"/>
      <c r="L592" s="3"/>
      <c r="M592" s="3"/>
      <c r="N592" s="2"/>
      <c r="O592" s="4"/>
      <c r="P592" s="4"/>
      <c r="Q592" s="4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2"/>
      <c r="H593" s="2"/>
      <c r="I593" s="2"/>
      <c r="J593" s="2"/>
      <c r="K593" s="2"/>
      <c r="L593" s="3"/>
      <c r="M593" s="3"/>
      <c r="N593" s="2"/>
      <c r="O593" s="4"/>
      <c r="P593" s="4"/>
      <c r="Q593" s="4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2"/>
      <c r="H594" s="2"/>
      <c r="I594" s="2"/>
      <c r="J594" s="2"/>
      <c r="K594" s="2"/>
      <c r="L594" s="3"/>
      <c r="M594" s="3"/>
      <c r="N594" s="2"/>
      <c r="O594" s="4"/>
      <c r="P594" s="4"/>
      <c r="Q594" s="4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2"/>
      <c r="H595" s="2"/>
      <c r="I595" s="2"/>
      <c r="J595" s="2"/>
      <c r="K595" s="2"/>
      <c r="L595" s="3"/>
      <c r="M595" s="3"/>
      <c r="N595" s="2"/>
      <c r="O595" s="4"/>
      <c r="P595" s="4"/>
      <c r="Q595" s="4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2"/>
      <c r="H596" s="2"/>
      <c r="I596" s="2"/>
      <c r="J596" s="2"/>
      <c r="K596" s="2"/>
      <c r="L596" s="3"/>
      <c r="M596" s="3"/>
      <c r="N596" s="2"/>
      <c r="O596" s="4"/>
      <c r="P596" s="4"/>
      <c r="Q596" s="4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2"/>
      <c r="H597" s="2"/>
      <c r="I597" s="2"/>
      <c r="J597" s="2"/>
      <c r="K597" s="2"/>
      <c r="L597" s="3"/>
      <c r="M597" s="3"/>
      <c r="N597" s="2"/>
      <c r="O597" s="4"/>
      <c r="P597" s="4"/>
      <c r="Q597" s="4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2"/>
      <c r="H598" s="2"/>
      <c r="I598" s="2"/>
      <c r="J598" s="2"/>
      <c r="K598" s="2"/>
      <c r="L598" s="3"/>
      <c r="M598" s="3"/>
      <c r="N598" s="2"/>
      <c r="O598" s="4"/>
      <c r="P598" s="4"/>
      <c r="Q598" s="4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2"/>
      <c r="H599" s="2"/>
      <c r="I599" s="2"/>
      <c r="J599" s="2"/>
      <c r="K599" s="2"/>
      <c r="L599" s="3"/>
      <c r="M599" s="3"/>
      <c r="N599" s="2"/>
      <c r="O599" s="4"/>
      <c r="P599" s="4"/>
      <c r="Q599" s="4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2"/>
      <c r="H600" s="2"/>
      <c r="I600" s="2"/>
      <c r="J600" s="2"/>
      <c r="K600" s="2"/>
      <c r="L600" s="3"/>
      <c r="M600" s="3"/>
      <c r="N600" s="2"/>
      <c r="O600" s="4"/>
      <c r="P600" s="4"/>
      <c r="Q600" s="4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2"/>
      <c r="H601" s="2"/>
      <c r="I601" s="2"/>
      <c r="J601" s="2"/>
      <c r="K601" s="2"/>
      <c r="L601" s="3"/>
      <c r="M601" s="3"/>
      <c r="N601" s="2"/>
      <c r="O601" s="4"/>
      <c r="P601" s="4"/>
      <c r="Q601" s="4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2"/>
      <c r="H602" s="2"/>
      <c r="I602" s="2"/>
      <c r="J602" s="2"/>
      <c r="K602" s="2"/>
      <c r="L602" s="3"/>
      <c r="M602" s="3"/>
      <c r="N602" s="2"/>
      <c r="O602" s="4"/>
      <c r="P602" s="4"/>
      <c r="Q602" s="4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2"/>
      <c r="H603" s="2"/>
      <c r="I603" s="2"/>
      <c r="J603" s="2"/>
      <c r="K603" s="2"/>
      <c r="L603" s="3"/>
      <c r="M603" s="3"/>
      <c r="N603" s="2"/>
      <c r="O603" s="4"/>
      <c r="P603" s="4"/>
      <c r="Q603" s="4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2"/>
      <c r="H604" s="2"/>
      <c r="I604" s="2"/>
      <c r="J604" s="2"/>
      <c r="K604" s="2"/>
      <c r="L604" s="3"/>
      <c r="M604" s="3"/>
      <c r="N604" s="2"/>
      <c r="O604" s="4"/>
      <c r="P604" s="4"/>
      <c r="Q604" s="4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2"/>
      <c r="H605" s="2"/>
      <c r="I605" s="2"/>
      <c r="J605" s="2"/>
      <c r="K605" s="2"/>
      <c r="L605" s="3"/>
      <c r="M605" s="3"/>
      <c r="N605" s="2"/>
      <c r="O605" s="4"/>
      <c r="P605" s="4"/>
      <c r="Q605" s="4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2"/>
      <c r="H606" s="2"/>
      <c r="I606" s="2"/>
      <c r="J606" s="2"/>
      <c r="K606" s="2"/>
      <c r="L606" s="3"/>
      <c r="M606" s="3"/>
      <c r="N606" s="2"/>
      <c r="O606" s="4"/>
      <c r="P606" s="4"/>
      <c r="Q606" s="4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2"/>
      <c r="H607" s="2"/>
      <c r="I607" s="2"/>
      <c r="J607" s="2"/>
      <c r="K607" s="2"/>
      <c r="L607" s="3"/>
      <c r="M607" s="3"/>
      <c r="N607" s="2"/>
      <c r="O607" s="4"/>
      <c r="P607" s="4"/>
      <c r="Q607" s="4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2"/>
      <c r="H608" s="2"/>
      <c r="I608" s="2"/>
      <c r="J608" s="2"/>
      <c r="K608" s="2"/>
      <c r="L608" s="3"/>
      <c r="M608" s="3"/>
      <c r="N608" s="2"/>
      <c r="O608" s="4"/>
      <c r="P608" s="4"/>
      <c r="Q608" s="4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2"/>
      <c r="H609" s="2"/>
      <c r="I609" s="2"/>
      <c r="J609" s="2"/>
      <c r="K609" s="2"/>
      <c r="L609" s="3"/>
      <c r="M609" s="3"/>
      <c r="N609" s="2"/>
      <c r="O609" s="4"/>
      <c r="P609" s="4"/>
      <c r="Q609" s="4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2"/>
      <c r="H610" s="2"/>
      <c r="I610" s="2"/>
      <c r="J610" s="2"/>
      <c r="K610" s="2"/>
      <c r="L610" s="3"/>
      <c r="M610" s="3"/>
      <c r="N610" s="2"/>
      <c r="O610" s="4"/>
      <c r="P610" s="4"/>
      <c r="Q610" s="4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2"/>
      <c r="H611" s="2"/>
      <c r="I611" s="2"/>
      <c r="J611" s="2"/>
      <c r="K611" s="2"/>
      <c r="L611" s="3"/>
      <c r="M611" s="3"/>
      <c r="N611" s="2"/>
      <c r="O611" s="4"/>
      <c r="P611" s="4"/>
      <c r="Q611" s="4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2"/>
      <c r="H612" s="2"/>
      <c r="I612" s="2"/>
      <c r="J612" s="2"/>
      <c r="K612" s="2"/>
      <c r="L612" s="3"/>
      <c r="M612" s="3"/>
      <c r="N612" s="2"/>
      <c r="O612" s="4"/>
      <c r="P612" s="4"/>
      <c r="Q612" s="4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2"/>
      <c r="H613" s="2"/>
      <c r="I613" s="2"/>
      <c r="J613" s="2"/>
      <c r="K613" s="2"/>
      <c r="L613" s="3"/>
      <c r="M613" s="3"/>
      <c r="N613" s="2"/>
      <c r="O613" s="4"/>
      <c r="P613" s="4"/>
      <c r="Q613" s="4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2"/>
      <c r="H614" s="2"/>
      <c r="I614" s="2"/>
      <c r="J614" s="2"/>
      <c r="K614" s="2"/>
      <c r="L614" s="3"/>
      <c r="M614" s="3"/>
      <c r="N614" s="2"/>
      <c r="O614" s="4"/>
      <c r="P614" s="4"/>
      <c r="Q614" s="4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2"/>
      <c r="H615" s="2"/>
      <c r="I615" s="2"/>
      <c r="J615" s="2"/>
      <c r="K615" s="2"/>
      <c r="L615" s="3"/>
      <c r="M615" s="3"/>
      <c r="N615" s="2"/>
      <c r="O615" s="4"/>
      <c r="P615" s="4"/>
      <c r="Q615" s="4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2"/>
      <c r="H616" s="2"/>
      <c r="I616" s="2"/>
      <c r="J616" s="2"/>
      <c r="K616" s="2"/>
      <c r="L616" s="3"/>
      <c r="M616" s="3"/>
      <c r="N616" s="2"/>
      <c r="O616" s="4"/>
      <c r="P616" s="4"/>
      <c r="Q616" s="4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2"/>
      <c r="H617" s="2"/>
      <c r="I617" s="2"/>
      <c r="J617" s="2"/>
      <c r="K617" s="2"/>
      <c r="L617" s="3"/>
      <c r="M617" s="3"/>
      <c r="N617" s="2"/>
      <c r="O617" s="4"/>
      <c r="P617" s="4"/>
      <c r="Q617" s="4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2"/>
      <c r="H618" s="2"/>
      <c r="I618" s="2"/>
      <c r="J618" s="2"/>
      <c r="K618" s="2"/>
      <c r="L618" s="3"/>
      <c r="M618" s="3"/>
      <c r="N618" s="2"/>
      <c r="O618" s="4"/>
      <c r="P618" s="4"/>
      <c r="Q618" s="4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2"/>
      <c r="H619" s="2"/>
      <c r="I619" s="2"/>
      <c r="J619" s="2"/>
      <c r="K619" s="2"/>
      <c r="L619" s="3"/>
      <c r="M619" s="3"/>
      <c r="N619" s="2"/>
      <c r="O619" s="4"/>
      <c r="P619" s="4"/>
      <c r="Q619" s="4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2"/>
      <c r="H620" s="2"/>
      <c r="I620" s="2"/>
      <c r="J620" s="2"/>
      <c r="K620" s="2"/>
      <c r="L620" s="3"/>
      <c r="M620" s="3"/>
      <c r="N620" s="2"/>
      <c r="O620" s="4"/>
      <c r="P620" s="4"/>
      <c r="Q620" s="4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2"/>
      <c r="H621" s="2"/>
      <c r="I621" s="2"/>
      <c r="J621" s="2"/>
      <c r="K621" s="2"/>
      <c r="L621" s="3"/>
      <c r="M621" s="3"/>
      <c r="N621" s="2"/>
      <c r="O621" s="4"/>
      <c r="P621" s="4"/>
      <c r="Q621" s="4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2"/>
      <c r="H622" s="2"/>
      <c r="I622" s="2"/>
      <c r="J622" s="2"/>
      <c r="K622" s="2"/>
      <c r="L622" s="3"/>
      <c r="M622" s="3"/>
      <c r="N622" s="2"/>
      <c r="O622" s="4"/>
      <c r="P622" s="4"/>
      <c r="Q622" s="4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2"/>
      <c r="H623" s="2"/>
      <c r="I623" s="2"/>
      <c r="J623" s="2"/>
      <c r="K623" s="2"/>
      <c r="L623" s="3"/>
      <c r="M623" s="3"/>
      <c r="N623" s="2"/>
      <c r="O623" s="4"/>
      <c r="P623" s="4"/>
      <c r="Q623" s="4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2"/>
      <c r="H624" s="2"/>
      <c r="I624" s="2"/>
      <c r="J624" s="2"/>
      <c r="K624" s="2"/>
      <c r="L624" s="3"/>
      <c r="M624" s="3"/>
      <c r="N624" s="2"/>
      <c r="O624" s="4"/>
      <c r="P624" s="4"/>
      <c r="Q624" s="4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2"/>
      <c r="H625" s="2"/>
      <c r="I625" s="2"/>
      <c r="J625" s="2"/>
      <c r="K625" s="2"/>
      <c r="L625" s="3"/>
      <c r="M625" s="3"/>
      <c r="N625" s="2"/>
      <c r="O625" s="4"/>
      <c r="P625" s="4"/>
      <c r="Q625" s="4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2"/>
      <c r="H626" s="2"/>
      <c r="I626" s="2"/>
      <c r="J626" s="2"/>
      <c r="K626" s="2"/>
      <c r="L626" s="3"/>
      <c r="M626" s="3"/>
      <c r="N626" s="2"/>
      <c r="O626" s="4"/>
      <c r="P626" s="4"/>
      <c r="Q626" s="4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2"/>
      <c r="H627" s="2"/>
      <c r="I627" s="2"/>
      <c r="J627" s="2"/>
      <c r="K627" s="2"/>
      <c r="L627" s="3"/>
      <c r="M627" s="3"/>
      <c r="N627" s="2"/>
      <c r="O627" s="4"/>
      <c r="P627" s="4"/>
      <c r="Q627" s="4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2"/>
      <c r="H628" s="2"/>
      <c r="I628" s="2"/>
      <c r="J628" s="2"/>
      <c r="K628" s="2"/>
      <c r="L628" s="3"/>
      <c r="M628" s="3"/>
      <c r="N628" s="2"/>
      <c r="O628" s="4"/>
      <c r="P628" s="4"/>
      <c r="Q628" s="4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2"/>
      <c r="H629" s="2"/>
      <c r="I629" s="2"/>
      <c r="J629" s="2"/>
      <c r="K629" s="2"/>
      <c r="L629" s="3"/>
      <c r="M629" s="3"/>
      <c r="N629" s="2"/>
      <c r="O629" s="4"/>
      <c r="P629" s="4"/>
      <c r="Q629" s="4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2"/>
      <c r="H630" s="2"/>
      <c r="I630" s="2"/>
      <c r="J630" s="2"/>
      <c r="K630" s="2"/>
      <c r="L630" s="3"/>
      <c r="M630" s="3"/>
      <c r="N630" s="2"/>
      <c r="O630" s="4"/>
      <c r="P630" s="4"/>
      <c r="Q630" s="4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2"/>
      <c r="H631" s="2"/>
      <c r="I631" s="2"/>
      <c r="J631" s="2"/>
      <c r="K631" s="2"/>
      <c r="L631" s="3"/>
      <c r="M631" s="3"/>
      <c r="N631" s="2"/>
      <c r="O631" s="4"/>
      <c r="P631" s="4"/>
      <c r="Q631" s="4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2"/>
      <c r="H632" s="2"/>
      <c r="I632" s="2"/>
      <c r="J632" s="2"/>
      <c r="K632" s="2"/>
      <c r="L632" s="3"/>
      <c r="M632" s="3"/>
      <c r="N632" s="2"/>
      <c r="O632" s="4"/>
      <c r="P632" s="4"/>
      <c r="Q632" s="4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2"/>
      <c r="H633" s="2"/>
      <c r="I633" s="2"/>
      <c r="J633" s="2"/>
      <c r="K633" s="2"/>
      <c r="L633" s="3"/>
      <c r="M633" s="3"/>
      <c r="N633" s="2"/>
      <c r="O633" s="4"/>
      <c r="P633" s="4"/>
      <c r="Q633" s="4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2"/>
      <c r="H634" s="2"/>
      <c r="I634" s="2"/>
      <c r="J634" s="2"/>
      <c r="K634" s="2"/>
      <c r="L634" s="3"/>
      <c r="M634" s="3"/>
      <c r="N634" s="2"/>
      <c r="O634" s="4"/>
      <c r="P634" s="4"/>
      <c r="Q634" s="4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2"/>
      <c r="H635" s="2"/>
      <c r="I635" s="2"/>
      <c r="J635" s="2"/>
      <c r="K635" s="2"/>
      <c r="L635" s="3"/>
      <c r="M635" s="3"/>
      <c r="N635" s="2"/>
      <c r="O635" s="4"/>
      <c r="P635" s="4"/>
      <c r="Q635" s="4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2"/>
      <c r="H636" s="2"/>
      <c r="I636" s="2"/>
      <c r="J636" s="2"/>
      <c r="K636" s="2"/>
      <c r="L636" s="3"/>
      <c r="M636" s="3"/>
      <c r="N636" s="2"/>
      <c r="O636" s="4"/>
      <c r="P636" s="4"/>
      <c r="Q636" s="4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2"/>
      <c r="H637" s="2"/>
      <c r="I637" s="2"/>
      <c r="J637" s="2"/>
      <c r="K637" s="2"/>
      <c r="L637" s="3"/>
      <c r="M637" s="3"/>
      <c r="N637" s="2"/>
      <c r="O637" s="4"/>
      <c r="P637" s="4"/>
      <c r="Q637" s="4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2"/>
      <c r="H638" s="2"/>
      <c r="I638" s="2"/>
      <c r="J638" s="2"/>
      <c r="K638" s="2"/>
      <c r="L638" s="3"/>
      <c r="M638" s="3"/>
      <c r="N638" s="2"/>
      <c r="O638" s="4"/>
      <c r="P638" s="4"/>
      <c r="Q638" s="4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2"/>
      <c r="H639" s="2"/>
      <c r="I639" s="2"/>
      <c r="J639" s="2"/>
      <c r="K639" s="2"/>
      <c r="L639" s="3"/>
      <c r="M639" s="3"/>
      <c r="N639" s="2"/>
      <c r="O639" s="4"/>
      <c r="P639" s="4"/>
      <c r="Q639" s="4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2"/>
      <c r="H640" s="2"/>
      <c r="I640" s="2"/>
      <c r="J640" s="2"/>
      <c r="K640" s="2"/>
      <c r="L640" s="3"/>
      <c r="M640" s="3"/>
      <c r="N640" s="2"/>
      <c r="O640" s="4"/>
      <c r="P640" s="4"/>
      <c r="Q640" s="4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2"/>
      <c r="H641" s="2"/>
      <c r="I641" s="2"/>
      <c r="J641" s="2"/>
      <c r="K641" s="2"/>
      <c r="L641" s="3"/>
      <c r="M641" s="3"/>
      <c r="N641" s="2"/>
      <c r="O641" s="4"/>
      <c r="P641" s="4"/>
      <c r="Q641" s="4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2"/>
      <c r="H642" s="2"/>
      <c r="I642" s="2"/>
      <c r="J642" s="2"/>
      <c r="K642" s="2"/>
      <c r="L642" s="3"/>
      <c r="M642" s="3"/>
      <c r="N642" s="2"/>
      <c r="O642" s="4"/>
      <c r="P642" s="4"/>
      <c r="Q642" s="4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2"/>
      <c r="H643" s="2"/>
      <c r="I643" s="2"/>
      <c r="J643" s="2"/>
      <c r="K643" s="2"/>
      <c r="L643" s="3"/>
      <c r="M643" s="3"/>
      <c r="N643" s="2"/>
      <c r="O643" s="4"/>
      <c r="P643" s="4"/>
      <c r="Q643" s="4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2"/>
      <c r="H644" s="2"/>
      <c r="I644" s="2"/>
      <c r="J644" s="2"/>
      <c r="K644" s="2"/>
      <c r="L644" s="3"/>
      <c r="M644" s="3"/>
      <c r="N644" s="2"/>
      <c r="O644" s="4"/>
      <c r="P644" s="4"/>
      <c r="Q644" s="4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2"/>
      <c r="H645" s="2"/>
      <c r="I645" s="2"/>
      <c r="J645" s="2"/>
      <c r="K645" s="2"/>
      <c r="L645" s="3"/>
      <c r="M645" s="3"/>
      <c r="N645" s="2"/>
      <c r="O645" s="4"/>
      <c r="P645" s="4"/>
      <c r="Q645" s="4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2"/>
      <c r="H646" s="2"/>
      <c r="I646" s="2"/>
      <c r="J646" s="2"/>
      <c r="K646" s="2"/>
      <c r="L646" s="3"/>
      <c r="M646" s="3"/>
      <c r="N646" s="2"/>
      <c r="O646" s="4"/>
      <c r="P646" s="4"/>
      <c r="Q646" s="4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2"/>
      <c r="H647" s="2"/>
      <c r="I647" s="2"/>
      <c r="J647" s="2"/>
      <c r="K647" s="2"/>
      <c r="L647" s="3"/>
      <c r="M647" s="3"/>
      <c r="N647" s="2"/>
      <c r="O647" s="4"/>
      <c r="P647" s="4"/>
      <c r="Q647" s="4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2"/>
      <c r="H648" s="2"/>
      <c r="I648" s="2"/>
      <c r="J648" s="2"/>
      <c r="K648" s="2"/>
      <c r="L648" s="3"/>
      <c r="M648" s="3"/>
      <c r="N648" s="2"/>
      <c r="O648" s="4"/>
      <c r="P648" s="4"/>
      <c r="Q648" s="4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2"/>
      <c r="H649" s="2"/>
      <c r="I649" s="2"/>
      <c r="J649" s="2"/>
      <c r="K649" s="2"/>
      <c r="L649" s="3"/>
      <c r="M649" s="3"/>
      <c r="N649" s="2"/>
      <c r="O649" s="4"/>
      <c r="P649" s="4"/>
      <c r="Q649" s="4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2"/>
      <c r="H650" s="2"/>
      <c r="I650" s="2"/>
      <c r="J650" s="2"/>
      <c r="K650" s="2"/>
      <c r="L650" s="3"/>
      <c r="M650" s="3"/>
      <c r="N650" s="2"/>
      <c r="O650" s="4"/>
      <c r="P650" s="4"/>
      <c r="Q650" s="4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2"/>
      <c r="H651" s="2"/>
      <c r="I651" s="2"/>
      <c r="J651" s="2"/>
      <c r="K651" s="2"/>
      <c r="L651" s="3"/>
      <c r="M651" s="3"/>
      <c r="N651" s="2"/>
      <c r="O651" s="4"/>
      <c r="P651" s="4"/>
      <c r="Q651" s="4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2"/>
      <c r="H652" s="2"/>
      <c r="I652" s="2"/>
      <c r="J652" s="2"/>
      <c r="K652" s="2"/>
      <c r="L652" s="3"/>
      <c r="M652" s="3"/>
      <c r="N652" s="2"/>
      <c r="O652" s="4"/>
      <c r="P652" s="4"/>
      <c r="Q652" s="4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2"/>
      <c r="H653" s="2"/>
      <c r="I653" s="2"/>
      <c r="J653" s="2"/>
      <c r="K653" s="2"/>
      <c r="L653" s="3"/>
      <c r="M653" s="3"/>
      <c r="N653" s="2"/>
      <c r="O653" s="4"/>
      <c r="P653" s="4"/>
      <c r="Q653" s="4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2"/>
      <c r="H654" s="2"/>
      <c r="I654" s="2"/>
      <c r="J654" s="2"/>
      <c r="K654" s="2"/>
      <c r="L654" s="3"/>
      <c r="M654" s="3"/>
      <c r="N654" s="2"/>
      <c r="O654" s="4"/>
      <c r="P654" s="4"/>
      <c r="Q654" s="4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2"/>
      <c r="H655" s="2"/>
      <c r="I655" s="2"/>
      <c r="J655" s="2"/>
      <c r="K655" s="2"/>
      <c r="L655" s="3"/>
      <c r="M655" s="3"/>
      <c r="N655" s="2"/>
      <c r="O655" s="4"/>
      <c r="P655" s="4"/>
      <c r="Q655" s="4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2"/>
      <c r="H656" s="2"/>
      <c r="I656" s="2"/>
      <c r="J656" s="2"/>
      <c r="K656" s="2"/>
      <c r="L656" s="3"/>
      <c r="M656" s="3"/>
      <c r="N656" s="2"/>
      <c r="O656" s="4"/>
      <c r="P656" s="4"/>
      <c r="Q656" s="4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2"/>
      <c r="H657" s="2"/>
      <c r="I657" s="2"/>
      <c r="J657" s="2"/>
      <c r="K657" s="2"/>
      <c r="L657" s="3"/>
      <c r="M657" s="3"/>
      <c r="N657" s="2"/>
      <c r="O657" s="4"/>
      <c r="P657" s="4"/>
      <c r="Q657" s="4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2"/>
      <c r="H658" s="2"/>
      <c r="I658" s="2"/>
      <c r="J658" s="2"/>
      <c r="K658" s="2"/>
      <c r="L658" s="3"/>
      <c r="M658" s="3"/>
      <c r="N658" s="2"/>
      <c r="O658" s="4"/>
      <c r="P658" s="4"/>
      <c r="Q658" s="4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2"/>
      <c r="H659" s="2"/>
      <c r="I659" s="2"/>
      <c r="J659" s="2"/>
      <c r="K659" s="2"/>
      <c r="L659" s="3"/>
      <c r="M659" s="3"/>
      <c r="N659" s="2"/>
      <c r="O659" s="4"/>
      <c r="P659" s="4"/>
      <c r="Q659" s="4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2"/>
      <c r="H660" s="2"/>
      <c r="I660" s="2"/>
      <c r="J660" s="2"/>
      <c r="K660" s="2"/>
      <c r="L660" s="3"/>
      <c r="M660" s="3"/>
      <c r="N660" s="2"/>
      <c r="O660" s="4"/>
      <c r="P660" s="4"/>
      <c r="Q660" s="4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2"/>
      <c r="H661" s="2"/>
      <c r="I661" s="2"/>
      <c r="J661" s="2"/>
      <c r="K661" s="2"/>
      <c r="L661" s="3"/>
      <c r="M661" s="3"/>
      <c r="N661" s="2"/>
      <c r="O661" s="4"/>
      <c r="P661" s="4"/>
      <c r="Q661" s="4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2"/>
      <c r="H662" s="2"/>
      <c r="I662" s="2"/>
      <c r="J662" s="2"/>
      <c r="K662" s="2"/>
      <c r="L662" s="3"/>
      <c r="M662" s="3"/>
      <c r="N662" s="2"/>
      <c r="O662" s="4"/>
      <c r="P662" s="4"/>
      <c r="Q662" s="4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2"/>
      <c r="H663" s="2"/>
      <c r="I663" s="2"/>
      <c r="J663" s="2"/>
      <c r="K663" s="2"/>
      <c r="L663" s="3"/>
      <c r="M663" s="3"/>
      <c r="N663" s="2"/>
      <c r="O663" s="4"/>
      <c r="P663" s="4"/>
      <c r="Q663" s="4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2"/>
      <c r="H664" s="2"/>
      <c r="I664" s="2"/>
      <c r="J664" s="2"/>
      <c r="K664" s="2"/>
      <c r="L664" s="3"/>
      <c r="M664" s="3"/>
      <c r="N664" s="2"/>
      <c r="O664" s="4"/>
      <c r="P664" s="4"/>
      <c r="Q664" s="4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2"/>
      <c r="H665" s="2"/>
      <c r="I665" s="2"/>
      <c r="J665" s="2"/>
      <c r="K665" s="2"/>
      <c r="L665" s="3"/>
      <c r="M665" s="3"/>
      <c r="N665" s="2"/>
      <c r="O665" s="4"/>
      <c r="P665" s="4"/>
      <c r="Q665" s="4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2"/>
      <c r="H666" s="2"/>
      <c r="I666" s="2"/>
      <c r="J666" s="2"/>
      <c r="K666" s="2"/>
      <c r="L666" s="3"/>
      <c r="M666" s="3"/>
      <c r="N666" s="2"/>
      <c r="O666" s="4"/>
      <c r="P666" s="4"/>
      <c r="Q666" s="4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2"/>
      <c r="H667" s="2"/>
      <c r="I667" s="2"/>
      <c r="J667" s="2"/>
      <c r="K667" s="2"/>
      <c r="L667" s="3"/>
      <c r="M667" s="3"/>
      <c r="N667" s="2"/>
      <c r="O667" s="4"/>
      <c r="P667" s="4"/>
      <c r="Q667" s="4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2"/>
      <c r="H668" s="2"/>
      <c r="I668" s="2"/>
      <c r="J668" s="2"/>
      <c r="K668" s="2"/>
      <c r="L668" s="3"/>
      <c r="M668" s="3"/>
      <c r="N668" s="2"/>
      <c r="O668" s="4"/>
      <c r="P668" s="4"/>
      <c r="Q668" s="4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2"/>
      <c r="H669" s="2"/>
      <c r="I669" s="2"/>
      <c r="J669" s="2"/>
      <c r="K669" s="2"/>
      <c r="L669" s="3"/>
      <c r="M669" s="3"/>
      <c r="N669" s="2"/>
      <c r="O669" s="4"/>
      <c r="P669" s="4"/>
      <c r="Q669" s="4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2"/>
      <c r="H670" s="2"/>
      <c r="I670" s="2"/>
      <c r="J670" s="2"/>
      <c r="K670" s="2"/>
      <c r="L670" s="3"/>
      <c r="M670" s="3"/>
      <c r="N670" s="2"/>
      <c r="O670" s="4"/>
      <c r="P670" s="4"/>
      <c r="Q670" s="4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2"/>
      <c r="H671" s="2"/>
      <c r="I671" s="2"/>
      <c r="J671" s="2"/>
      <c r="K671" s="2"/>
      <c r="L671" s="3"/>
      <c r="M671" s="3"/>
      <c r="N671" s="2"/>
      <c r="O671" s="4"/>
      <c r="P671" s="4"/>
      <c r="Q671" s="4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2"/>
      <c r="H672" s="2"/>
      <c r="I672" s="2"/>
      <c r="J672" s="2"/>
      <c r="K672" s="2"/>
      <c r="L672" s="3"/>
      <c r="M672" s="3"/>
      <c r="N672" s="2"/>
      <c r="O672" s="4"/>
      <c r="P672" s="4"/>
      <c r="Q672" s="4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2"/>
      <c r="H673" s="2"/>
      <c r="I673" s="2"/>
      <c r="J673" s="2"/>
      <c r="K673" s="2"/>
      <c r="L673" s="3"/>
      <c r="M673" s="3"/>
      <c r="N673" s="2"/>
      <c r="O673" s="4"/>
      <c r="P673" s="4"/>
      <c r="Q673" s="4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2"/>
      <c r="H674" s="2"/>
      <c r="I674" s="2"/>
      <c r="J674" s="2"/>
      <c r="K674" s="2"/>
      <c r="L674" s="3"/>
      <c r="M674" s="3"/>
      <c r="N674" s="2"/>
      <c r="O674" s="4"/>
      <c r="P674" s="4"/>
      <c r="Q674" s="4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2"/>
      <c r="H675" s="2"/>
      <c r="I675" s="2"/>
      <c r="J675" s="2"/>
      <c r="K675" s="2"/>
      <c r="L675" s="3"/>
      <c r="M675" s="3"/>
      <c r="N675" s="2"/>
      <c r="O675" s="4"/>
      <c r="P675" s="4"/>
      <c r="Q675" s="4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2"/>
      <c r="H676" s="2"/>
      <c r="I676" s="2"/>
      <c r="J676" s="2"/>
      <c r="K676" s="2"/>
      <c r="L676" s="3"/>
      <c r="M676" s="3"/>
      <c r="N676" s="2"/>
      <c r="O676" s="4"/>
      <c r="P676" s="4"/>
      <c r="Q676" s="4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2"/>
      <c r="H677" s="2"/>
      <c r="I677" s="2"/>
      <c r="J677" s="2"/>
      <c r="K677" s="2"/>
      <c r="L677" s="3"/>
      <c r="M677" s="3"/>
      <c r="N677" s="2"/>
      <c r="O677" s="4"/>
      <c r="P677" s="4"/>
      <c r="Q677" s="4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2"/>
      <c r="H678" s="2"/>
      <c r="I678" s="2"/>
      <c r="J678" s="2"/>
      <c r="K678" s="2"/>
      <c r="L678" s="3"/>
      <c r="M678" s="3"/>
      <c r="N678" s="2"/>
      <c r="O678" s="4"/>
      <c r="P678" s="4"/>
      <c r="Q678" s="4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2"/>
      <c r="H679" s="2"/>
      <c r="I679" s="2"/>
      <c r="J679" s="2"/>
      <c r="K679" s="2"/>
      <c r="L679" s="3"/>
      <c r="M679" s="3"/>
      <c r="N679" s="2"/>
      <c r="O679" s="4"/>
      <c r="P679" s="4"/>
      <c r="Q679" s="4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2"/>
      <c r="H680" s="2"/>
      <c r="I680" s="2"/>
      <c r="J680" s="2"/>
      <c r="K680" s="2"/>
      <c r="L680" s="3"/>
      <c r="M680" s="3"/>
      <c r="N680" s="2"/>
      <c r="O680" s="4"/>
      <c r="P680" s="4"/>
      <c r="Q680" s="4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2"/>
      <c r="H681" s="2"/>
      <c r="I681" s="2"/>
      <c r="J681" s="2"/>
      <c r="K681" s="2"/>
      <c r="L681" s="3"/>
      <c r="M681" s="3"/>
      <c r="N681" s="2"/>
      <c r="O681" s="4"/>
      <c r="P681" s="4"/>
      <c r="Q681" s="4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2"/>
      <c r="H682" s="2"/>
      <c r="I682" s="2"/>
      <c r="J682" s="2"/>
      <c r="K682" s="2"/>
      <c r="L682" s="3"/>
      <c r="M682" s="3"/>
      <c r="N682" s="2"/>
      <c r="O682" s="4"/>
      <c r="P682" s="4"/>
      <c r="Q682" s="4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2"/>
      <c r="H683" s="2"/>
      <c r="I683" s="2"/>
      <c r="J683" s="2"/>
      <c r="K683" s="2"/>
      <c r="L683" s="3"/>
      <c r="M683" s="3"/>
      <c r="N683" s="2"/>
      <c r="O683" s="4"/>
      <c r="P683" s="4"/>
      <c r="Q683" s="4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2"/>
      <c r="H684" s="2"/>
      <c r="I684" s="2"/>
      <c r="J684" s="2"/>
      <c r="K684" s="2"/>
      <c r="L684" s="3"/>
      <c r="M684" s="3"/>
      <c r="N684" s="2"/>
      <c r="O684" s="4"/>
      <c r="P684" s="4"/>
      <c r="Q684" s="4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2"/>
      <c r="H685" s="2"/>
      <c r="I685" s="2"/>
      <c r="J685" s="2"/>
      <c r="K685" s="2"/>
      <c r="L685" s="3"/>
      <c r="M685" s="3"/>
      <c r="N685" s="2"/>
      <c r="O685" s="4"/>
      <c r="P685" s="4"/>
      <c r="Q685" s="4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2"/>
      <c r="H686" s="2"/>
      <c r="I686" s="2"/>
      <c r="J686" s="2"/>
      <c r="K686" s="2"/>
      <c r="L686" s="3"/>
      <c r="M686" s="3"/>
      <c r="N686" s="2"/>
      <c r="O686" s="4"/>
      <c r="P686" s="4"/>
      <c r="Q686" s="4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2"/>
      <c r="H687" s="2"/>
      <c r="I687" s="2"/>
      <c r="J687" s="2"/>
      <c r="K687" s="2"/>
      <c r="L687" s="3"/>
      <c r="M687" s="3"/>
      <c r="N687" s="2"/>
      <c r="O687" s="4"/>
      <c r="P687" s="4"/>
      <c r="Q687" s="4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2"/>
      <c r="H688" s="2"/>
      <c r="I688" s="2"/>
      <c r="J688" s="2"/>
      <c r="K688" s="2"/>
      <c r="L688" s="3"/>
      <c r="M688" s="3"/>
      <c r="N688" s="2"/>
      <c r="O688" s="4"/>
      <c r="P688" s="4"/>
      <c r="Q688" s="4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2"/>
      <c r="H689" s="2"/>
      <c r="I689" s="2"/>
      <c r="J689" s="2"/>
      <c r="K689" s="2"/>
      <c r="L689" s="3"/>
      <c r="M689" s="3"/>
      <c r="N689" s="2"/>
      <c r="O689" s="4"/>
      <c r="P689" s="4"/>
      <c r="Q689" s="4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2"/>
      <c r="H690" s="2"/>
      <c r="I690" s="2"/>
      <c r="J690" s="2"/>
      <c r="K690" s="2"/>
      <c r="L690" s="3"/>
      <c r="M690" s="3"/>
      <c r="N690" s="2"/>
      <c r="O690" s="4"/>
      <c r="P690" s="4"/>
      <c r="Q690" s="4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2"/>
      <c r="H691" s="2"/>
      <c r="I691" s="2"/>
      <c r="J691" s="2"/>
      <c r="K691" s="2"/>
      <c r="L691" s="3"/>
      <c r="M691" s="3"/>
      <c r="N691" s="2"/>
      <c r="O691" s="4"/>
      <c r="P691" s="4"/>
      <c r="Q691" s="4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2"/>
      <c r="H692" s="2"/>
      <c r="I692" s="2"/>
      <c r="J692" s="2"/>
      <c r="K692" s="2"/>
      <c r="L692" s="3"/>
      <c r="M692" s="3"/>
      <c r="N692" s="2"/>
      <c r="O692" s="4"/>
      <c r="P692" s="4"/>
      <c r="Q692" s="4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2"/>
      <c r="H693" s="2"/>
      <c r="I693" s="2"/>
      <c r="J693" s="2"/>
      <c r="K693" s="2"/>
      <c r="L693" s="3"/>
      <c r="M693" s="3"/>
      <c r="N693" s="2"/>
      <c r="O693" s="4"/>
      <c r="P693" s="4"/>
      <c r="Q693" s="4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2"/>
      <c r="H694" s="2"/>
      <c r="I694" s="2"/>
      <c r="J694" s="2"/>
      <c r="K694" s="2"/>
      <c r="L694" s="3"/>
      <c r="M694" s="3"/>
      <c r="N694" s="2"/>
      <c r="O694" s="4"/>
      <c r="P694" s="4"/>
      <c r="Q694" s="4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2"/>
      <c r="H695" s="2"/>
      <c r="I695" s="2"/>
      <c r="J695" s="2"/>
      <c r="K695" s="2"/>
      <c r="L695" s="3"/>
      <c r="M695" s="3"/>
      <c r="N695" s="2"/>
      <c r="O695" s="4"/>
      <c r="P695" s="4"/>
      <c r="Q695" s="4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2"/>
      <c r="H696" s="2"/>
      <c r="I696" s="2"/>
      <c r="J696" s="2"/>
      <c r="K696" s="2"/>
      <c r="L696" s="3"/>
      <c r="M696" s="3"/>
      <c r="N696" s="2"/>
      <c r="O696" s="4"/>
      <c r="P696" s="4"/>
      <c r="Q696" s="4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2"/>
      <c r="H697" s="2"/>
      <c r="I697" s="2"/>
      <c r="J697" s="2"/>
      <c r="K697" s="2"/>
      <c r="L697" s="3"/>
      <c r="M697" s="3"/>
      <c r="N697" s="2"/>
      <c r="O697" s="4"/>
      <c r="P697" s="4"/>
      <c r="Q697" s="4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2"/>
      <c r="H698" s="2"/>
      <c r="I698" s="2"/>
      <c r="J698" s="2"/>
      <c r="K698" s="2"/>
      <c r="L698" s="3"/>
      <c r="M698" s="3"/>
      <c r="N698" s="2"/>
      <c r="O698" s="4"/>
      <c r="P698" s="4"/>
      <c r="Q698" s="4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2"/>
      <c r="H699" s="2"/>
      <c r="I699" s="2"/>
      <c r="J699" s="2"/>
      <c r="K699" s="2"/>
      <c r="L699" s="3"/>
      <c r="M699" s="3"/>
      <c r="N699" s="2"/>
      <c r="O699" s="4"/>
      <c r="P699" s="4"/>
      <c r="Q699" s="4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2"/>
      <c r="H700" s="2"/>
      <c r="I700" s="2"/>
      <c r="J700" s="2"/>
      <c r="K700" s="2"/>
      <c r="L700" s="3"/>
      <c r="M700" s="3"/>
      <c r="N700" s="2"/>
      <c r="O700" s="4"/>
      <c r="P700" s="4"/>
      <c r="Q700" s="4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2"/>
      <c r="H701" s="2"/>
      <c r="I701" s="2"/>
      <c r="J701" s="2"/>
      <c r="K701" s="2"/>
      <c r="L701" s="3"/>
      <c r="M701" s="3"/>
      <c r="N701" s="2"/>
      <c r="O701" s="4"/>
      <c r="P701" s="4"/>
      <c r="Q701" s="4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2"/>
      <c r="H702" s="2"/>
      <c r="I702" s="2"/>
      <c r="J702" s="2"/>
      <c r="K702" s="2"/>
      <c r="L702" s="3"/>
      <c r="M702" s="3"/>
      <c r="N702" s="2"/>
      <c r="O702" s="4"/>
      <c r="P702" s="4"/>
      <c r="Q702" s="4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2"/>
      <c r="H703" s="2"/>
      <c r="I703" s="2"/>
      <c r="J703" s="2"/>
      <c r="K703" s="2"/>
      <c r="L703" s="3"/>
      <c r="M703" s="3"/>
      <c r="N703" s="2"/>
      <c r="O703" s="4"/>
      <c r="P703" s="4"/>
      <c r="Q703" s="4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2"/>
      <c r="H704" s="2"/>
      <c r="I704" s="2"/>
      <c r="J704" s="2"/>
      <c r="K704" s="2"/>
      <c r="L704" s="3"/>
      <c r="M704" s="3"/>
      <c r="N704" s="2"/>
      <c r="O704" s="4"/>
      <c r="P704" s="4"/>
      <c r="Q704" s="4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2"/>
      <c r="H705" s="2"/>
      <c r="I705" s="2"/>
      <c r="J705" s="2"/>
      <c r="K705" s="2"/>
      <c r="L705" s="3"/>
      <c r="M705" s="3"/>
      <c r="N705" s="2"/>
      <c r="O705" s="4"/>
      <c r="P705" s="4"/>
      <c r="Q705" s="4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2"/>
      <c r="H706" s="2"/>
      <c r="I706" s="2"/>
      <c r="J706" s="2"/>
      <c r="K706" s="2"/>
      <c r="L706" s="3"/>
      <c r="M706" s="3"/>
      <c r="N706" s="2"/>
      <c r="O706" s="4"/>
      <c r="P706" s="4"/>
      <c r="Q706" s="4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2"/>
      <c r="H707" s="2"/>
      <c r="I707" s="2"/>
      <c r="J707" s="2"/>
      <c r="K707" s="2"/>
      <c r="L707" s="3"/>
      <c r="M707" s="3"/>
      <c r="N707" s="2"/>
      <c r="O707" s="4"/>
      <c r="P707" s="4"/>
      <c r="Q707" s="4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2"/>
      <c r="H708" s="2"/>
      <c r="I708" s="2"/>
      <c r="J708" s="2"/>
      <c r="K708" s="2"/>
      <c r="L708" s="3"/>
      <c r="M708" s="3"/>
      <c r="N708" s="2"/>
      <c r="O708" s="4"/>
      <c r="P708" s="4"/>
      <c r="Q708" s="4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2"/>
      <c r="H709" s="2"/>
      <c r="I709" s="2"/>
      <c r="J709" s="2"/>
      <c r="K709" s="2"/>
      <c r="L709" s="3"/>
      <c r="M709" s="3"/>
      <c r="N709" s="2"/>
      <c r="O709" s="4"/>
      <c r="P709" s="4"/>
      <c r="Q709" s="4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2"/>
      <c r="H710" s="2"/>
      <c r="I710" s="2"/>
      <c r="J710" s="2"/>
      <c r="K710" s="2"/>
      <c r="L710" s="3"/>
      <c r="M710" s="3"/>
      <c r="N710" s="2"/>
      <c r="O710" s="4"/>
      <c r="P710" s="4"/>
      <c r="Q710" s="4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2"/>
      <c r="H711" s="2"/>
      <c r="I711" s="2"/>
      <c r="J711" s="2"/>
      <c r="K711" s="2"/>
      <c r="L711" s="3"/>
      <c r="M711" s="3"/>
      <c r="N711" s="2"/>
      <c r="O711" s="4"/>
      <c r="P711" s="4"/>
      <c r="Q711" s="4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2"/>
      <c r="H712" s="2"/>
      <c r="I712" s="2"/>
      <c r="J712" s="2"/>
      <c r="K712" s="2"/>
      <c r="L712" s="3"/>
      <c r="M712" s="3"/>
      <c r="N712" s="2"/>
      <c r="O712" s="4"/>
      <c r="P712" s="4"/>
      <c r="Q712" s="4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2"/>
      <c r="H713" s="2"/>
      <c r="I713" s="2"/>
      <c r="J713" s="2"/>
      <c r="K713" s="2"/>
      <c r="L713" s="3"/>
      <c r="M713" s="3"/>
      <c r="N713" s="2"/>
      <c r="O713" s="4"/>
      <c r="P713" s="4"/>
      <c r="Q713" s="4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2"/>
      <c r="H714" s="2"/>
      <c r="I714" s="2"/>
      <c r="J714" s="2"/>
      <c r="K714" s="2"/>
      <c r="L714" s="3"/>
      <c r="M714" s="3"/>
      <c r="N714" s="2"/>
      <c r="O714" s="4"/>
      <c r="P714" s="4"/>
      <c r="Q714" s="4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2"/>
      <c r="H715" s="2"/>
      <c r="I715" s="2"/>
      <c r="J715" s="2"/>
      <c r="K715" s="2"/>
      <c r="L715" s="3"/>
      <c r="M715" s="3"/>
      <c r="N715" s="2"/>
      <c r="O715" s="4"/>
      <c r="P715" s="4"/>
      <c r="Q715" s="4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2"/>
      <c r="H716" s="2"/>
      <c r="I716" s="2"/>
      <c r="J716" s="2"/>
      <c r="K716" s="2"/>
      <c r="L716" s="3"/>
      <c r="M716" s="3"/>
      <c r="N716" s="2"/>
      <c r="O716" s="4"/>
      <c r="P716" s="4"/>
      <c r="Q716" s="4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2"/>
      <c r="H717" s="2"/>
      <c r="I717" s="2"/>
      <c r="J717" s="2"/>
      <c r="K717" s="2"/>
      <c r="L717" s="3"/>
      <c r="M717" s="3"/>
      <c r="N717" s="2"/>
      <c r="O717" s="4"/>
      <c r="P717" s="4"/>
      <c r="Q717" s="4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2"/>
      <c r="H718" s="2"/>
      <c r="I718" s="2"/>
      <c r="J718" s="2"/>
      <c r="K718" s="2"/>
      <c r="L718" s="3"/>
      <c r="M718" s="3"/>
      <c r="N718" s="2"/>
      <c r="O718" s="4"/>
      <c r="P718" s="4"/>
      <c r="Q718" s="4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2"/>
      <c r="H719" s="2"/>
      <c r="I719" s="2"/>
      <c r="J719" s="2"/>
      <c r="K719" s="2"/>
      <c r="L719" s="3"/>
      <c r="M719" s="3"/>
      <c r="N719" s="2"/>
      <c r="O719" s="4"/>
      <c r="P719" s="4"/>
      <c r="Q719" s="4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2"/>
      <c r="H720" s="2"/>
      <c r="I720" s="2"/>
      <c r="J720" s="2"/>
      <c r="K720" s="2"/>
      <c r="L720" s="3"/>
      <c r="M720" s="3"/>
      <c r="N720" s="2"/>
      <c r="O720" s="4"/>
      <c r="P720" s="4"/>
      <c r="Q720" s="4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2"/>
      <c r="H721" s="2"/>
      <c r="I721" s="2"/>
      <c r="J721" s="2"/>
      <c r="K721" s="2"/>
      <c r="L721" s="3"/>
      <c r="M721" s="3"/>
      <c r="N721" s="2"/>
      <c r="O721" s="4"/>
      <c r="P721" s="4"/>
      <c r="Q721" s="4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2"/>
      <c r="H722" s="2"/>
      <c r="I722" s="2"/>
      <c r="J722" s="2"/>
      <c r="K722" s="2"/>
      <c r="L722" s="3"/>
      <c r="M722" s="3"/>
      <c r="N722" s="2"/>
      <c r="O722" s="4"/>
      <c r="P722" s="4"/>
      <c r="Q722" s="4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2"/>
      <c r="H723" s="2"/>
      <c r="I723" s="2"/>
      <c r="J723" s="2"/>
      <c r="K723" s="2"/>
      <c r="L723" s="3"/>
      <c r="M723" s="3"/>
      <c r="N723" s="2"/>
      <c r="O723" s="4"/>
      <c r="P723" s="4"/>
      <c r="Q723" s="4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2"/>
      <c r="H724" s="2"/>
      <c r="I724" s="2"/>
      <c r="J724" s="2"/>
      <c r="K724" s="2"/>
      <c r="L724" s="3"/>
      <c r="M724" s="3"/>
      <c r="N724" s="2"/>
      <c r="O724" s="4"/>
      <c r="P724" s="4"/>
      <c r="Q724" s="4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2"/>
      <c r="H725" s="2"/>
      <c r="I725" s="2"/>
      <c r="J725" s="2"/>
      <c r="K725" s="2"/>
      <c r="L725" s="3"/>
      <c r="M725" s="3"/>
      <c r="N725" s="2"/>
      <c r="O725" s="4"/>
      <c r="P725" s="4"/>
      <c r="Q725" s="4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2"/>
      <c r="H726" s="2"/>
      <c r="I726" s="2"/>
      <c r="J726" s="2"/>
      <c r="K726" s="2"/>
      <c r="L726" s="3"/>
      <c r="M726" s="3"/>
      <c r="N726" s="2"/>
      <c r="O726" s="4"/>
      <c r="P726" s="4"/>
      <c r="Q726" s="4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2"/>
      <c r="H727" s="2"/>
      <c r="I727" s="2"/>
      <c r="J727" s="2"/>
      <c r="K727" s="2"/>
      <c r="L727" s="3"/>
      <c r="M727" s="3"/>
      <c r="N727" s="2"/>
      <c r="O727" s="4"/>
      <c r="P727" s="4"/>
      <c r="Q727" s="4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2"/>
      <c r="H728" s="2"/>
      <c r="I728" s="2"/>
      <c r="J728" s="2"/>
      <c r="K728" s="2"/>
      <c r="L728" s="3"/>
      <c r="M728" s="3"/>
      <c r="N728" s="2"/>
      <c r="O728" s="4"/>
      <c r="P728" s="4"/>
      <c r="Q728" s="4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2"/>
      <c r="H729" s="2"/>
      <c r="I729" s="2"/>
      <c r="J729" s="2"/>
      <c r="K729" s="2"/>
      <c r="L729" s="3"/>
      <c r="M729" s="3"/>
      <c r="N729" s="2"/>
      <c r="O729" s="4"/>
      <c r="P729" s="4"/>
      <c r="Q729" s="4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2"/>
      <c r="H730" s="2"/>
      <c r="I730" s="2"/>
      <c r="J730" s="2"/>
      <c r="K730" s="2"/>
      <c r="L730" s="3"/>
      <c r="M730" s="3"/>
      <c r="N730" s="2"/>
      <c r="O730" s="4"/>
      <c r="P730" s="4"/>
      <c r="Q730" s="4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2"/>
      <c r="H731" s="2"/>
      <c r="I731" s="2"/>
      <c r="J731" s="2"/>
      <c r="K731" s="2"/>
      <c r="L731" s="3"/>
      <c r="M731" s="3"/>
      <c r="N731" s="2"/>
      <c r="O731" s="4"/>
      <c r="P731" s="4"/>
      <c r="Q731" s="4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2"/>
      <c r="H732" s="2"/>
      <c r="I732" s="2"/>
      <c r="J732" s="2"/>
      <c r="K732" s="2"/>
      <c r="L732" s="3"/>
      <c r="M732" s="3"/>
      <c r="N732" s="2"/>
      <c r="O732" s="4"/>
      <c r="P732" s="4"/>
      <c r="Q732" s="4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2"/>
      <c r="H733" s="2"/>
      <c r="I733" s="2"/>
      <c r="J733" s="2"/>
      <c r="K733" s="2"/>
      <c r="L733" s="3"/>
      <c r="M733" s="3"/>
      <c r="N733" s="2"/>
      <c r="O733" s="4"/>
      <c r="P733" s="4"/>
      <c r="Q733" s="4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2"/>
      <c r="H734" s="2"/>
      <c r="I734" s="2"/>
      <c r="J734" s="2"/>
      <c r="K734" s="2"/>
      <c r="L734" s="3"/>
      <c r="M734" s="3"/>
      <c r="N734" s="2"/>
      <c r="O734" s="4"/>
      <c r="P734" s="4"/>
      <c r="Q734" s="4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2"/>
      <c r="H735" s="2"/>
      <c r="I735" s="2"/>
      <c r="J735" s="2"/>
      <c r="K735" s="2"/>
      <c r="L735" s="3"/>
      <c r="M735" s="3"/>
      <c r="N735" s="2"/>
      <c r="O735" s="4"/>
      <c r="P735" s="4"/>
      <c r="Q735" s="4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2"/>
      <c r="H736" s="2"/>
      <c r="I736" s="2"/>
      <c r="J736" s="2"/>
      <c r="K736" s="2"/>
      <c r="L736" s="3"/>
      <c r="M736" s="3"/>
      <c r="N736" s="2"/>
      <c r="O736" s="4"/>
      <c r="P736" s="4"/>
      <c r="Q736" s="4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2"/>
      <c r="H737" s="2"/>
      <c r="I737" s="2"/>
      <c r="J737" s="2"/>
      <c r="K737" s="2"/>
      <c r="L737" s="3"/>
      <c r="M737" s="3"/>
      <c r="N737" s="2"/>
      <c r="O737" s="4"/>
      <c r="P737" s="4"/>
      <c r="Q737" s="4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2"/>
      <c r="H738" s="2"/>
      <c r="I738" s="2"/>
      <c r="J738" s="2"/>
      <c r="K738" s="2"/>
      <c r="L738" s="3"/>
      <c r="M738" s="3"/>
      <c r="N738" s="2"/>
      <c r="O738" s="4"/>
      <c r="P738" s="4"/>
      <c r="Q738" s="4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2"/>
      <c r="H739" s="2"/>
      <c r="I739" s="2"/>
      <c r="J739" s="2"/>
      <c r="K739" s="2"/>
      <c r="L739" s="3"/>
      <c r="M739" s="3"/>
      <c r="N739" s="2"/>
      <c r="O739" s="4"/>
      <c r="P739" s="4"/>
      <c r="Q739" s="4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2"/>
      <c r="H740" s="2"/>
      <c r="I740" s="2"/>
      <c r="J740" s="2"/>
      <c r="K740" s="2"/>
      <c r="L740" s="3"/>
      <c r="M740" s="3"/>
      <c r="N740" s="2"/>
      <c r="O740" s="4"/>
      <c r="P740" s="4"/>
      <c r="Q740" s="4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2"/>
      <c r="H741" s="2"/>
      <c r="I741" s="2"/>
      <c r="J741" s="2"/>
      <c r="K741" s="2"/>
      <c r="L741" s="3"/>
      <c r="M741" s="3"/>
      <c r="N741" s="2"/>
      <c r="O741" s="4"/>
      <c r="P741" s="4"/>
      <c r="Q741" s="4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2"/>
      <c r="H742" s="2"/>
      <c r="I742" s="2"/>
      <c r="J742" s="2"/>
      <c r="K742" s="2"/>
      <c r="L742" s="3"/>
      <c r="M742" s="3"/>
      <c r="N742" s="2"/>
      <c r="O742" s="4"/>
      <c r="P742" s="4"/>
      <c r="Q742" s="4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2"/>
      <c r="H743" s="2"/>
      <c r="I743" s="2"/>
      <c r="J743" s="2"/>
      <c r="K743" s="2"/>
      <c r="L743" s="3"/>
      <c r="M743" s="3"/>
      <c r="N743" s="2"/>
      <c r="O743" s="4"/>
      <c r="P743" s="4"/>
      <c r="Q743" s="4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2"/>
      <c r="H744" s="2"/>
      <c r="I744" s="2"/>
      <c r="J744" s="2"/>
      <c r="K744" s="2"/>
      <c r="L744" s="3"/>
      <c r="M744" s="3"/>
      <c r="N744" s="2"/>
      <c r="O744" s="4"/>
      <c r="P744" s="4"/>
      <c r="Q744" s="4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2"/>
      <c r="H745" s="2"/>
      <c r="I745" s="2"/>
      <c r="J745" s="2"/>
      <c r="K745" s="2"/>
      <c r="L745" s="3"/>
      <c r="M745" s="3"/>
      <c r="N745" s="2"/>
      <c r="O745" s="4"/>
      <c r="P745" s="4"/>
      <c r="Q745" s="4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2"/>
      <c r="H746" s="2"/>
      <c r="I746" s="2"/>
      <c r="J746" s="2"/>
      <c r="K746" s="2"/>
      <c r="L746" s="3"/>
      <c r="M746" s="3"/>
      <c r="N746" s="2"/>
      <c r="O746" s="4"/>
      <c r="P746" s="4"/>
      <c r="Q746" s="4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2"/>
      <c r="H747" s="2"/>
      <c r="I747" s="2"/>
      <c r="J747" s="2"/>
      <c r="K747" s="2"/>
      <c r="L747" s="3"/>
      <c r="M747" s="3"/>
      <c r="N747" s="2"/>
      <c r="O747" s="4"/>
      <c r="P747" s="4"/>
      <c r="Q747" s="4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2"/>
      <c r="H748" s="2"/>
      <c r="I748" s="2"/>
      <c r="J748" s="2"/>
      <c r="K748" s="2"/>
      <c r="L748" s="3"/>
      <c r="M748" s="3"/>
      <c r="N748" s="2"/>
      <c r="O748" s="4"/>
      <c r="P748" s="4"/>
      <c r="Q748" s="4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2"/>
      <c r="H749" s="2"/>
      <c r="I749" s="2"/>
      <c r="J749" s="2"/>
      <c r="K749" s="2"/>
      <c r="L749" s="3"/>
      <c r="M749" s="3"/>
      <c r="N749" s="2"/>
      <c r="O749" s="4"/>
      <c r="P749" s="4"/>
      <c r="Q749" s="4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2"/>
      <c r="H750" s="2"/>
      <c r="I750" s="2"/>
      <c r="J750" s="2"/>
      <c r="K750" s="2"/>
      <c r="L750" s="3"/>
      <c r="M750" s="3"/>
      <c r="N750" s="2"/>
      <c r="O750" s="4"/>
      <c r="P750" s="4"/>
      <c r="Q750" s="4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2"/>
      <c r="H751" s="2"/>
      <c r="I751" s="2"/>
      <c r="J751" s="2"/>
      <c r="K751" s="2"/>
      <c r="L751" s="3"/>
      <c r="M751" s="3"/>
      <c r="N751" s="2"/>
      <c r="O751" s="4"/>
      <c r="P751" s="4"/>
      <c r="Q751" s="4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2"/>
      <c r="H752" s="2"/>
      <c r="I752" s="2"/>
      <c r="J752" s="2"/>
      <c r="K752" s="2"/>
      <c r="L752" s="3"/>
      <c r="M752" s="3"/>
      <c r="N752" s="2"/>
      <c r="O752" s="4"/>
      <c r="P752" s="4"/>
      <c r="Q752" s="4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2"/>
      <c r="H753" s="2"/>
      <c r="I753" s="2"/>
      <c r="J753" s="2"/>
      <c r="K753" s="2"/>
      <c r="L753" s="3"/>
      <c r="M753" s="3"/>
      <c r="N753" s="2"/>
      <c r="O753" s="4"/>
      <c r="P753" s="4"/>
      <c r="Q753" s="4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2"/>
      <c r="H754" s="2"/>
      <c r="I754" s="2"/>
      <c r="J754" s="2"/>
      <c r="K754" s="2"/>
      <c r="L754" s="3"/>
      <c r="M754" s="3"/>
      <c r="N754" s="2"/>
      <c r="O754" s="4"/>
      <c r="P754" s="4"/>
      <c r="Q754" s="4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2"/>
      <c r="H755" s="2"/>
      <c r="I755" s="2"/>
      <c r="J755" s="2"/>
      <c r="K755" s="2"/>
      <c r="L755" s="3"/>
      <c r="M755" s="3"/>
      <c r="N755" s="2"/>
      <c r="O755" s="4"/>
      <c r="P755" s="4"/>
      <c r="Q755" s="4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2"/>
      <c r="H756" s="2"/>
      <c r="I756" s="2"/>
      <c r="J756" s="2"/>
      <c r="K756" s="2"/>
      <c r="L756" s="3"/>
      <c r="M756" s="3"/>
      <c r="N756" s="2"/>
      <c r="O756" s="4"/>
      <c r="P756" s="4"/>
      <c r="Q756" s="4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2"/>
      <c r="H757" s="2"/>
      <c r="I757" s="2"/>
      <c r="J757" s="2"/>
      <c r="K757" s="2"/>
      <c r="L757" s="3"/>
      <c r="M757" s="3"/>
      <c r="N757" s="2"/>
      <c r="O757" s="4"/>
      <c r="P757" s="4"/>
      <c r="Q757" s="4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2"/>
      <c r="H758" s="2"/>
      <c r="I758" s="2"/>
      <c r="J758" s="2"/>
      <c r="K758" s="2"/>
      <c r="L758" s="3"/>
      <c r="M758" s="3"/>
      <c r="N758" s="2"/>
      <c r="O758" s="4"/>
      <c r="P758" s="4"/>
      <c r="Q758" s="4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2"/>
      <c r="H759" s="2"/>
      <c r="I759" s="2"/>
      <c r="J759" s="2"/>
      <c r="K759" s="2"/>
      <c r="L759" s="3"/>
      <c r="M759" s="3"/>
      <c r="N759" s="2"/>
      <c r="O759" s="4"/>
      <c r="P759" s="4"/>
      <c r="Q759" s="4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2"/>
      <c r="H760" s="2"/>
      <c r="I760" s="2"/>
      <c r="J760" s="2"/>
      <c r="K760" s="2"/>
      <c r="L760" s="3"/>
      <c r="M760" s="3"/>
      <c r="N760" s="2"/>
      <c r="O760" s="4"/>
      <c r="P760" s="4"/>
      <c r="Q760" s="4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2"/>
      <c r="H761" s="2"/>
      <c r="I761" s="2"/>
      <c r="J761" s="2"/>
      <c r="K761" s="2"/>
      <c r="L761" s="3"/>
      <c r="M761" s="3"/>
      <c r="N761" s="2"/>
      <c r="O761" s="4"/>
      <c r="P761" s="4"/>
      <c r="Q761" s="4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2"/>
      <c r="H762" s="2"/>
      <c r="I762" s="2"/>
      <c r="J762" s="2"/>
      <c r="K762" s="2"/>
      <c r="L762" s="3"/>
      <c r="M762" s="3"/>
      <c r="N762" s="2"/>
      <c r="O762" s="4"/>
      <c r="P762" s="4"/>
      <c r="Q762" s="4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2"/>
      <c r="H763" s="2"/>
      <c r="I763" s="2"/>
      <c r="J763" s="2"/>
      <c r="K763" s="2"/>
      <c r="L763" s="3"/>
      <c r="M763" s="3"/>
      <c r="N763" s="2"/>
      <c r="O763" s="4"/>
      <c r="P763" s="4"/>
      <c r="Q763" s="4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2"/>
      <c r="H764" s="2"/>
      <c r="I764" s="2"/>
      <c r="J764" s="2"/>
      <c r="K764" s="2"/>
      <c r="L764" s="3"/>
      <c r="M764" s="3"/>
      <c r="N764" s="2"/>
      <c r="O764" s="4"/>
      <c r="P764" s="4"/>
      <c r="Q764" s="4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2"/>
      <c r="H765" s="2"/>
      <c r="I765" s="2"/>
      <c r="J765" s="2"/>
      <c r="K765" s="2"/>
      <c r="L765" s="3"/>
      <c r="M765" s="3"/>
      <c r="N765" s="2"/>
      <c r="O765" s="4"/>
      <c r="P765" s="4"/>
      <c r="Q765" s="4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2"/>
      <c r="H766" s="2"/>
      <c r="I766" s="2"/>
      <c r="J766" s="2"/>
      <c r="K766" s="2"/>
      <c r="L766" s="3"/>
      <c r="M766" s="3"/>
      <c r="N766" s="2"/>
      <c r="O766" s="4"/>
      <c r="P766" s="4"/>
      <c r="Q766" s="4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2"/>
      <c r="H767" s="2"/>
      <c r="I767" s="2"/>
      <c r="J767" s="2"/>
      <c r="K767" s="2"/>
      <c r="L767" s="3"/>
      <c r="M767" s="3"/>
      <c r="N767" s="2"/>
      <c r="O767" s="4"/>
      <c r="P767" s="4"/>
      <c r="Q767" s="4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2"/>
      <c r="H768" s="2"/>
      <c r="I768" s="2"/>
      <c r="J768" s="2"/>
      <c r="K768" s="2"/>
      <c r="L768" s="3"/>
      <c r="M768" s="3"/>
      <c r="N768" s="2"/>
      <c r="O768" s="4"/>
      <c r="P768" s="4"/>
      <c r="Q768" s="4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2"/>
      <c r="H769" s="2"/>
      <c r="I769" s="2"/>
      <c r="J769" s="2"/>
      <c r="K769" s="2"/>
      <c r="L769" s="3"/>
      <c r="M769" s="3"/>
      <c r="N769" s="2"/>
      <c r="O769" s="4"/>
      <c r="P769" s="4"/>
      <c r="Q769" s="4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2"/>
      <c r="H770" s="2"/>
      <c r="I770" s="2"/>
      <c r="J770" s="2"/>
      <c r="K770" s="2"/>
      <c r="L770" s="3"/>
      <c r="M770" s="3"/>
      <c r="N770" s="2"/>
      <c r="O770" s="4"/>
      <c r="P770" s="4"/>
      <c r="Q770" s="4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2"/>
      <c r="H771" s="2"/>
      <c r="I771" s="2"/>
      <c r="J771" s="2"/>
      <c r="K771" s="2"/>
      <c r="L771" s="3"/>
      <c r="M771" s="3"/>
      <c r="N771" s="2"/>
      <c r="O771" s="4"/>
      <c r="P771" s="4"/>
      <c r="Q771" s="4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2"/>
      <c r="H772" s="2"/>
      <c r="I772" s="2"/>
      <c r="J772" s="2"/>
      <c r="K772" s="2"/>
      <c r="L772" s="3"/>
      <c r="M772" s="3"/>
      <c r="N772" s="2"/>
      <c r="O772" s="4"/>
      <c r="P772" s="4"/>
      <c r="Q772" s="4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2"/>
      <c r="H773" s="2"/>
      <c r="I773" s="2"/>
      <c r="J773" s="2"/>
      <c r="K773" s="2"/>
      <c r="L773" s="3"/>
      <c r="M773" s="3"/>
      <c r="N773" s="2"/>
      <c r="O773" s="4"/>
      <c r="P773" s="4"/>
      <c r="Q773" s="4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2"/>
      <c r="H774" s="2"/>
      <c r="I774" s="2"/>
      <c r="J774" s="2"/>
      <c r="K774" s="2"/>
      <c r="L774" s="3"/>
      <c r="M774" s="3"/>
      <c r="N774" s="2"/>
      <c r="O774" s="4"/>
      <c r="P774" s="4"/>
      <c r="Q774" s="4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2"/>
      <c r="H775" s="2"/>
      <c r="I775" s="2"/>
      <c r="J775" s="2"/>
      <c r="K775" s="2"/>
      <c r="L775" s="3"/>
      <c r="M775" s="3"/>
      <c r="N775" s="2"/>
      <c r="O775" s="4"/>
      <c r="P775" s="4"/>
      <c r="Q775" s="4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2"/>
      <c r="H776" s="2"/>
      <c r="I776" s="2"/>
      <c r="J776" s="2"/>
      <c r="K776" s="2"/>
      <c r="L776" s="3"/>
      <c r="M776" s="3"/>
      <c r="N776" s="2"/>
      <c r="O776" s="4"/>
      <c r="P776" s="4"/>
      <c r="Q776" s="4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2"/>
      <c r="H777" s="2"/>
      <c r="I777" s="2"/>
      <c r="J777" s="2"/>
      <c r="K777" s="2"/>
      <c r="L777" s="3"/>
      <c r="M777" s="3"/>
      <c r="N777" s="2"/>
      <c r="O777" s="4"/>
      <c r="P777" s="4"/>
      <c r="Q777" s="4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2"/>
      <c r="H778" s="2"/>
      <c r="I778" s="2"/>
      <c r="J778" s="2"/>
      <c r="K778" s="2"/>
      <c r="L778" s="3"/>
      <c r="M778" s="3"/>
      <c r="N778" s="2"/>
      <c r="O778" s="4"/>
      <c r="P778" s="4"/>
      <c r="Q778" s="4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2"/>
      <c r="H779" s="2"/>
      <c r="I779" s="2"/>
      <c r="J779" s="2"/>
      <c r="K779" s="2"/>
      <c r="L779" s="3"/>
      <c r="M779" s="3"/>
      <c r="N779" s="2"/>
      <c r="O779" s="4"/>
      <c r="P779" s="4"/>
      <c r="Q779" s="4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2"/>
      <c r="H780" s="2"/>
      <c r="I780" s="2"/>
      <c r="J780" s="2"/>
      <c r="K780" s="2"/>
      <c r="L780" s="3"/>
      <c r="M780" s="3"/>
      <c r="N780" s="2"/>
      <c r="O780" s="4"/>
      <c r="P780" s="4"/>
      <c r="Q780" s="4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2"/>
      <c r="H781" s="2"/>
      <c r="I781" s="2"/>
      <c r="J781" s="2"/>
      <c r="K781" s="2"/>
      <c r="L781" s="3"/>
      <c r="M781" s="3"/>
      <c r="N781" s="2"/>
      <c r="O781" s="4"/>
      <c r="P781" s="4"/>
      <c r="Q781" s="4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2"/>
      <c r="H782" s="2"/>
      <c r="I782" s="2"/>
      <c r="J782" s="2"/>
      <c r="K782" s="2"/>
      <c r="L782" s="3"/>
      <c r="M782" s="3"/>
      <c r="N782" s="2"/>
      <c r="O782" s="4"/>
      <c r="P782" s="4"/>
      <c r="Q782" s="4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2"/>
      <c r="H783" s="2"/>
      <c r="I783" s="2"/>
      <c r="J783" s="2"/>
      <c r="K783" s="2"/>
      <c r="L783" s="3"/>
      <c r="M783" s="3"/>
      <c r="N783" s="2"/>
      <c r="O783" s="4"/>
      <c r="P783" s="4"/>
      <c r="Q783" s="4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2"/>
      <c r="H784" s="2"/>
      <c r="I784" s="2"/>
      <c r="J784" s="2"/>
      <c r="K784" s="2"/>
      <c r="L784" s="3"/>
      <c r="M784" s="3"/>
      <c r="N784" s="2"/>
      <c r="O784" s="4"/>
      <c r="P784" s="4"/>
      <c r="Q784" s="4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2"/>
      <c r="H785" s="2"/>
      <c r="I785" s="2"/>
      <c r="J785" s="2"/>
      <c r="K785" s="2"/>
      <c r="L785" s="3"/>
      <c r="M785" s="3"/>
      <c r="N785" s="2"/>
      <c r="O785" s="4"/>
      <c r="P785" s="4"/>
      <c r="Q785" s="4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2"/>
      <c r="H786" s="2"/>
      <c r="I786" s="2"/>
      <c r="J786" s="2"/>
      <c r="K786" s="2"/>
      <c r="L786" s="3"/>
      <c r="M786" s="3"/>
      <c r="N786" s="2"/>
      <c r="O786" s="4"/>
      <c r="P786" s="4"/>
      <c r="Q786" s="4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2"/>
      <c r="H787" s="2"/>
      <c r="I787" s="2"/>
      <c r="J787" s="2"/>
      <c r="K787" s="2"/>
      <c r="L787" s="3"/>
      <c r="M787" s="3"/>
      <c r="N787" s="2"/>
      <c r="O787" s="4"/>
      <c r="P787" s="4"/>
      <c r="Q787" s="4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2"/>
      <c r="H788" s="2"/>
      <c r="I788" s="2"/>
      <c r="J788" s="2"/>
      <c r="K788" s="2"/>
      <c r="L788" s="3"/>
      <c r="M788" s="3"/>
      <c r="N788" s="2"/>
      <c r="O788" s="4"/>
      <c r="P788" s="4"/>
      <c r="Q788" s="4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2"/>
      <c r="H789" s="2"/>
      <c r="I789" s="2"/>
      <c r="J789" s="2"/>
      <c r="K789" s="2"/>
      <c r="L789" s="3"/>
      <c r="M789" s="3"/>
      <c r="N789" s="2"/>
      <c r="O789" s="4"/>
      <c r="P789" s="4"/>
      <c r="Q789" s="4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2"/>
      <c r="H790" s="2"/>
      <c r="I790" s="2"/>
      <c r="J790" s="2"/>
      <c r="K790" s="2"/>
      <c r="L790" s="3"/>
      <c r="M790" s="3"/>
      <c r="N790" s="2"/>
      <c r="O790" s="4"/>
      <c r="P790" s="4"/>
      <c r="Q790" s="4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2"/>
      <c r="H791" s="2"/>
      <c r="I791" s="2"/>
      <c r="J791" s="2"/>
      <c r="K791" s="2"/>
      <c r="L791" s="3"/>
      <c r="M791" s="3"/>
      <c r="N791" s="2"/>
      <c r="O791" s="4"/>
      <c r="P791" s="4"/>
      <c r="Q791" s="4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2"/>
      <c r="H792" s="2"/>
      <c r="I792" s="2"/>
      <c r="J792" s="2"/>
      <c r="K792" s="2"/>
      <c r="L792" s="3"/>
      <c r="M792" s="3"/>
      <c r="N792" s="2"/>
      <c r="O792" s="4"/>
      <c r="P792" s="4"/>
      <c r="Q792" s="4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2"/>
      <c r="H793" s="2"/>
      <c r="I793" s="2"/>
      <c r="J793" s="2"/>
      <c r="K793" s="2"/>
      <c r="L793" s="3"/>
      <c r="M793" s="3"/>
      <c r="N793" s="2"/>
      <c r="O793" s="4"/>
      <c r="P793" s="4"/>
      <c r="Q793" s="4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2"/>
      <c r="H794" s="2"/>
      <c r="I794" s="2"/>
      <c r="J794" s="2"/>
      <c r="K794" s="2"/>
      <c r="L794" s="3"/>
      <c r="M794" s="3"/>
      <c r="N794" s="2"/>
      <c r="O794" s="4"/>
      <c r="P794" s="4"/>
      <c r="Q794" s="4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2"/>
      <c r="H795" s="2"/>
      <c r="I795" s="2"/>
      <c r="J795" s="2"/>
      <c r="K795" s="2"/>
      <c r="L795" s="3"/>
      <c r="M795" s="3"/>
      <c r="N795" s="2"/>
      <c r="O795" s="4"/>
      <c r="P795" s="4"/>
      <c r="Q795" s="4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2"/>
      <c r="H796" s="2"/>
      <c r="I796" s="2"/>
      <c r="J796" s="2"/>
      <c r="K796" s="2"/>
      <c r="L796" s="3"/>
      <c r="M796" s="3"/>
      <c r="N796" s="2"/>
      <c r="O796" s="4"/>
      <c r="P796" s="4"/>
      <c r="Q796" s="4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2"/>
      <c r="H797" s="2"/>
      <c r="I797" s="2"/>
      <c r="J797" s="2"/>
      <c r="K797" s="2"/>
      <c r="L797" s="3"/>
      <c r="M797" s="3"/>
      <c r="N797" s="2"/>
      <c r="O797" s="4"/>
      <c r="P797" s="4"/>
      <c r="Q797" s="4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2"/>
      <c r="H798" s="2"/>
      <c r="I798" s="2"/>
      <c r="J798" s="2"/>
      <c r="K798" s="2"/>
      <c r="L798" s="3"/>
      <c r="M798" s="3"/>
      <c r="N798" s="2"/>
      <c r="O798" s="4"/>
      <c r="P798" s="4"/>
      <c r="Q798" s="4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2"/>
      <c r="H799" s="2"/>
      <c r="I799" s="2"/>
      <c r="J799" s="2"/>
      <c r="K799" s="2"/>
      <c r="L799" s="3"/>
      <c r="M799" s="3"/>
      <c r="N799" s="2"/>
      <c r="O799" s="4"/>
      <c r="P799" s="4"/>
      <c r="Q799" s="4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2"/>
      <c r="H800" s="2"/>
      <c r="I800" s="2"/>
      <c r="J800" s="2"/>
      <c r="K800" s="2"/>
      <c r="L800" s="3"/>
      <c r="M800" s="3"/>
      <c r="N800" s="2"/>
      <c r="O800" s="4"/>
      <c r="P800" s="4"/>
      <c r="Q800" s="4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2"/>
      <c r="H801" s="2"/>
      <c r="I801" s="2"/>
      <c r="J801" s="2"/>
      <c r="K801" s="2"/>
      <c r="L801" s="3"/>
      <c r="M801" s="3"/>
      <c r="N801" s="2"/>
      <c r="O801" s="4"/>
      <c r="P801" s="4"/>
      <c r="Q801" s="4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2"/>
      <c r="H802" s="2"/>
      <c r="I802" s="2"/>
      <c r="J802" s="2"/>
      <c r="K802" s="2"/>
      <c r="L802" s="3"/>
      <c r="M802" s="3"/>
      <c r="N802" s="2"/>
      <c r="O802" s="4"/>
      <c r="P802" s="4"/>
      <c r="Q802" s="4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2"/>
      <c r="H803" s="2"/>
      <c r="I803" s="2"/>
      <c r="J803" s="2"/>
      <c r="K803" s="2"/>
      <c r="L803" s="3"/>
      <c r="M803" s="3"/>
      <c r="N803" s="2"/>
      <c r="O803" s="4"/>
      <c r="P803" s="4"/>
      <c r="Q803" s="4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2"/>
      <c r="H804" s="2"/>
      <c r="I804" s="2"/>
      <c r="J804" s="2"/>
      <c r="K804" s="2"/>
      <c r="L804" s="3"/>
      <c r="M804" s="3"/>
      <c r="N804" s="2"/>
      <c r="O804" s="4"/>
      <c r="P804" s="4"/>
      <c r="Q804" s="4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2"/>
      <c r="H805" s="2"/>
      <c r="I805" s="2"/>
      <c r="J805" s="2"/>
      <c r="K805" s="2"/>
      <c r="L805" s="3"/>
      <c r="M805" s="3"/>
      <c r="N805" s="2"/>
      <c r="O805" s="4"/>
      <c r="P805" s="4"/>
      <c r="Q805" s="4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2"/>
      <c r="H806" s="2"/>
      <c r="I806" s="2"/>
      <c r="J806" s="2"/>
      <c r="K806" s="2"/>
      <c r="L806" s="3"/>
      <c r="M806" s="3"/>
      <c r="N806" s="2"/>
      <c r="O806" s="4"/>
      <c r="P806" s="4"/>
      <c r="Q806" s="4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2"/>
      <c r="H807" s="2"/>
      <c r="I807" s="2"/>
      <c r="J807" s="2"/>
      <c r="K807" s="2"/>
      <c r="L807" s="3"/>
      <c r="M807" s="3"/>
      <c r="N807" s="2"/>
      <c r="O807" s="4"/>
      <c r="P807" s="4"/>
      <c r="Q807" s="4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2"/>
      <c r="H808" s="2"/>
      <c r="I808" s="2"/>
      <c r="J808" s="2"/>
      <c r="K808" s="2"/>
      <c r="L808" s="3"/>
      <c r="M808" s="3"/>
      <c r="N808" s="2"/>
      <c r="O808" s="4"/>
      <c r="P808" s="4"/>
      <c r="Q808" s="4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2"/>
      <c r="H809" s="2"/>
      <c r="I809" s="2"/>
      <c r="J809" s="2"/>
      <c r="K809" s="2"/>
      <c r="L809" s="3"/>
      <c r="M809" s="3"/>
      <c r="N809" s="2"/>
      <c r="O809" s="4"/>
      <c r="P809" s="4"/>
      <c r="Q809" s="4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2"/>
      <c r="H810" s="2"/>
      <c r="I810" s="2"/>
      <c r="J810" s="2"/>
      <c r="K810" s="2"/>
      <c r="L810" s="3"/>
      <c r="M810" s="3"/>
      <c r="N810" s="2"/>
      <c r="O810" s="4"/>
      <c r="P810" s="4"/>
      <c r="Q810" s="4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2"/>
      <c r="H811" s="2"/>
      <c r="I811" s="2"/>
      <c r="J811" s="2"/>
      <c r="K811" s="2"/>
      <c r="L811" s="3"/>
      <c r="M811" s="3"/>
      <c r="N811" s="2"/>
      <c r="O811" s="4"/>
      <c r="P811" s="4"/>
      <c r="Q811" s="4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2"/>
      <c r="H812" s="2"/>
      <c r="I812" s="2"/>
      <c r="J812" s="2"/>
      <c r="K812" s="2"/>
      <c r="L812" s="3"/>
      <c r="M812" s="3"/>
      <c r="N812" s="2"/>
      <c r="O812" s="4"/>
      <c r="P812" s="4"/>
      <c r="Q812" s="4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2"/>
      <c r="H813" s="2"/>
      <c r="I813" s="2"/>
      <c r="J813" s="2"/>
      <c r="K813" s="2"/>
      <c r="L813" s="3"/>
      <c r="M813" s="3"/>
      <c r="N813" s="2"/>
      <c r="O813" s="4"/>
      <c r="P813" s="4"/>
      <c r="Q813" s="4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2"/>
      <c r="H814" s="2"/>
      <c r="I814" s="2"/>
      <c r="J814" s="2"/>
      <c r="K814" s="2"/>
      <c r="L814" s="3"/>
      <c r="M814" s="3"/>
      <c r="N814" s="2"/>
      <c r="O814" s="4"/>
      <c r="P814" s="4"/>
      <c r="Q814" s="4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2"/>
      <c r="H815" s="2"/>
      <c r="I815" s="2"/>
      <c r="J815" s="2"/>
      <c r="K815" s="2"/>
      <c r="L815" s="3"/>
      <c r="M815" s="3"/>
      <c r="N815" s="2"/>
      <c r="O815" s="4"/>
      <c r="P815" s="4"/>
      <c r="Q815" s="4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2"/>
      <c r="H816" s="2"/>
      <c r="I816" s="2"/>
      <c r="J816" s="2"/>
      <c r="K816" s="2"/>
      <c r="L816" s="3"/>
      <c r="M816" s="3"/>
      <c r="N816" s="2"/>
      <c r="O816" s="4"/>
      <c r="P816" s="4"/>
      <c r="Q816" s="4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2"/>
      <c r="H817" s="2"/>
      <c r="I817" s="2"/>
      <c r="J817" s="2"/>
      <c r="K817" s="2"/>
      <c r="L817" s="3"/>
      <c r="M817" s="3"/>
      <c r="N817" s="2"/>
      <c r="O817" s="4"/>
      <c r="P817" s="4"/>
      <c r="Q817" s="4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2"/>
      <c r="H818" s="2"/>
      <c r="I818" s="2"/>
      <c r="J818" s="2"/>
      <c r="K818" s="2"/>
      <c r="L818" s="3"/>
      <c r="M818" s="3"/>
      <c r="N818" s="2"/>
      <c r="O818" s="4"/>
      <c r="P818" s="4"/>
      <c r="Q818" s="4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2"/>
      <c r="H819" s="2"/>
      <c r="I819" s="2"/>
      <c r="J819" s="2"/>
      <c r="K819" s="2"/>
      <c r="L819" s="3"/>
      <c r="M819" s="3"/>
      <c r="N819" s="2"/>
      <c r="O819" s="4"/>
      <c r="P819" s="4"/>
      <c r="Q819" s="4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2"/>
      <c r="H820" s="2"/>
      <c r="I820" s="2"/>
      <c r="J820" s="2"/>
      <c r="K820" s="2"/>
      <c r="L820" s="3"/>
      <c r="M820" s="3"/>
      <c r="N820" s="2"/>
      <c r="O820" s="4"/>
      <c r="P820" s="4"/>
      <c r="Q820" s="4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2"/>
      <c r="H821" s="2"/>
      <c r="I821" s="2"/>
      <c r="J821" s="2"/>
      <c r="K821" s="2"/>
      <c r="L821" s="3"/>
      <c r="M821" s="3"/>
      <c r="N821" s="2"/>
      <c r="O821" s="4"/>
      <c r="P821" s="4"/>
      <c r="Q821" s="4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2"/>
      <c r="H822" s="2"/>
      <c r="I822" s="2"/>
      <c r="J822" s="2"/>
      <c r="K822" s="2"/>
      <c r="L822" s="3"/>
      <c r="M822" s="3"/>
      <c r="N822" s="2"/>
      <c r="O822" s="4"/>
      <c r="P822" s="4"/>
      <c r="Q822" s="4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2"/>
      <c r="H823" s="2"/>
      <c r="I823" s="2"/>
      <c r="J823" s="2"/>
      <c r="K823" s="2"/>
      <c r="L823" s="3"/>
      <c r="M823" s="3"/>
      <c r="N823" s="2"/>
      <c r="O823" s="4"/>
      <c r="P823" s="4"/>
      <c r="Q823" s="4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2"/>
      <c r="H824" s="2"/>
      <c r="I824" s="2"/>
      <c r="J824" s="2"/>
      <c r="K824" s="2"/>
      <c r="L824" s="3"/>
      <c r="M824" s="3"/>
      <c r="N824" s="2"/>
      <c r="O824" s="4"/>
      <c r="P824" s="4"/>
      <c r="Q824" s="4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2"/>
      <c r="H825" s="2"/>
      <c r="I825" s="2"/>
      <c r="J825" s="2"/>
      <c r="K825" s="2"/>
      <c r="L825" s="3"/>
      <c r="M825" s="3"/>
      <c r="N825" s="2"/>
      <c r="O825" s="4"/>
      <c r="P825" s="4"/>
      <c r="Q825" s="4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2"/>
      <c r="H826" s="2"/>
      <c r="I826" s="2"/>
      <c r="J826" s="2"/>
      <c r="K826" s="2"/>
      <c r="L826" s="3"/>
      <c r="M826" s="3"/>
      <c r="N826" s="2"/>
      <c r="O826" s="4"/>
      <c r="P826" s="4"/>
      <c r="Q826" s="4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2"/>
      <c r="H827" s="2"/>
      <c r="I827" s="2"/>
      <c r="J827" s="2"/>
      <c r="K827" s="2"/>
      <c r="L827" s="3"/>
      <c r="M827" s="3"/>
      <c r="N827" s="2"/>
      <c r="O827" s="4"/>
      <c r="P827" s="4"/>
      <c r="Q827" s="4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2"/>
      <c r="H828" s="2"/>
      <c r="I828" s="2"/>
      <c r="J828" s="2"/>
      <c r="K828" s="2"/>
      <c r="L828" s="3"/>
      <c r="M828" s="3"/>
      <c r="N828" s="2"/>
      <c r="O828" s="4"/>
      <c r="P828" s="4"/>
      <c r="Q828" s="4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2"/>
      <c r="H829" s="2"/>
      <c r="I829" s="2"/>
      <c r="J829" s="2"/>
      <c r="K829" s="2"/>
      <c r="L829" s="3"/>
      <c r="M829" s="3"/>
      <c r="N829" s="2"/>
      <c r="O829" s="4"/>
      <c r="P829" s="4"/>
      <c r="Q829" s="4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2"/>
      <c r="H830" s="2"/>
      <c r="I830" s="2"/>
      <c r="J830" s="2"/>
      <c r="K830" s="2"/>
      <c r="L830" s="3"/>
      <c r="M830" s="3"/>
      <c r="N830" s="2"/>
      <c r="O830" s="4"/>
      <c r="P830" s="4"/>
      <c r="Q830" s="4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2"/>
      <c r="H831" s="2"/>
      <c r="I831" s="2"/>
      <c r="J831" s="2"/>
      <c r="K831" s="2"/>
      <c r="L831" s="3"/>
      <c r="M831" s="3"/>
      <c r="N831" s="2"/>
      <c r="O831" s="4"/>
      <c r="P831" s="4"/>
      <c r="Q831" s="4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2"/>
      <c r="H832" s="2"/>
      <c r="I832" s="2"/>
      <c r="J832" s="2"/>
      <c r="K832" s="2"/>
      <c r="L832" s="3"/>
      <c r="M832" s="3"/>
      <c r="N832" s="2"/>
      <c r="O832" s="4"/>
      <c r="P832" s="4"/>
      <c r="Q832" s="4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2"/>
      <c r="H833" s="2"/>
      <c r="I833" s="2"/>
      <c r="J833" s="2"/>
      <c r="K833" s="2"/>
      <c r="L833" s="3"/>
      <c r="M833" s="3"/>
      <c r="N833" s="2"/>
      <c r="O833" s="4"/>
      <c r="P833" s="4"/>
      <c r="Q833" s="4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2"/>
      <c r="H834" s="2"/>
      <c r="I834" s="2"/>
      <c r="J834" s="2"/>
      <c r="K834" s="2"/>
      <c r="L834" s="3"/>
      <c r="M834" s="3"/>
      <c r="N834" s="2"/>
      <c r="O834" s="4"/>
      <c r="P834" s="4"/>
      <c r="Q834" s="4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2"/>
      <c r="H835" s="2"/>
      <c r="I835" s="2"/>
      <c r="J835" s="2"/>
      <c r="K835" s="2"/>
      <c r="L835" s="3"/>
      <c r="M835" s="3"/>
      <c r="N835" s="2"/>
      <c r="O835" s="4"/>
      <c r="P835" s="4"/>
      <c r="Q835" s="4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2"/>
      <c r="H836" s="2"/>
      <c r="I836" s="2"/>
      <c r="J836" s="2"/>
      <c r="K836" s="2"/>
      <c r="L836" s="3"/>
      <c r="M836" s="3"/>
      <c r="N836" s="2"/>
      <c r="O836" s="4"/>
      <c r="P836" s="4"/>
      <c r="Q836" s="4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2"/>
      <c r="H837" s="2"/>
      <c r="I837" s="2"/>
      <c r="J837" s="2"/>
      <c r="K837" s="2"/>
      <c r="L837" s="3"/>
      <c r="M837" s="3"/>
      <c r="N837" s="2"/>
      <c r="O837" s="4"/>
      <c r="P837" s="4"/>
      <c r="Q837" s="4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2"/>
      <c r="H838" s="2"/>
      <c r="I838" s="2"/>
      <c r="J838" s="2"/>
      <c r="K838" s="2"/>
      <c r="L838" s="3"/>
      <c r="M838" s="3"/>
      <c r="N838" s="2"/>
      <c r="O838" s="4"/>
      <c r="P838" s="4"/>
      <c r="Q838" s="4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2"/>
      <c r="H839" s="2"/>
      <c r="I839" s="2"/>
      <c r="J839" s="2"/>
      <c r="K839" s="2"/>
      <c r="L839" s="3"/>
      <c r="M839" s="3"/>
      <c r="N839" s="2"/>
      <c r="O839" s="4"/>
      <c r="P839" s="4"/>
      <c r="Q839" s="4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2"/>
      <c r="H840" s="2"/>
      <c r="I840" s="2"/>
      <c r="J840" s="2"/>
      <c r="K840" s="2"/>
      <c r="L840" s="3"/>
      <c r="M840" s="3"/>
      <c r="N840" s="2"/>
      <c r="O840" s="4"/>
      <c r="P840" s="4"/>
      <c r="Q840" s="4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2"/>
      <c r="H841" s="2"/>
      <c r="I841" s="2"/>
      <c r="J841" s="2"/>
      <c r="K841" s="2"/>
      <c r="L841" s="3"/>
      <c r="M841" s="3"/>
      <c r="N841" s="2"/>
      <c r="O841" s="4"/>
      <c r="P841" s="4"/>
      <c r="Q841" s="4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2"/>
      <c r="H842" s="2"/>
      <c r="I842" s="2"/>
      <c r="J842" s="2"/>
      <c r="K842" s="2"/>
      <c r="L842" s="3"/>
      <c r="M842" s="3"/>
      <c r="N842" s="2"/>
      <c r="O842" s="4"/>
      <c r="P842" s="4"/>
      <c r="Q842" s="4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2"/>
      <c r="H843" s="2"/>
      <c r="I843" s="2"/>
      <c r="J843" s="2"/>
      <c r="K843" s="2"/>
      <c r="L843" s="3"/>
      <c r="M843" s="3"/>
      <c r="N843" s="2"/>
      <c r="O843" s="4"/>
      <c r="P843" s="4"/>
      <c r="Q843" s="4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2"/>
      <c r="H844" s="2"/>
      <c r="I844" s="2"/>
      <c r="J844" s="2"/>
      <c r="K844" s="2"/>
      <c r="L844" s="3"/>
      <c r="M844" s="3"/>
      <c r="N844" s="2"/>
      <c r="O844" s="4"/>
      <c r="P844" s="4"/>
      <c r="Q844" s="4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2"/>
      <c r="H845" s="2"/>
      <c r="I845" s="2"/>
      <c r="J845" s="2"/>
      <c r="K845" s="2"/>
      <c r="L845" s="3"/>
      <c r="M845" s="3"/>
      <c r="N845" s="2"/>
      <c r="O845" s="4"/>
      <c r="P845" s="4"/>
      <c r="Q845" s="4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2"/>
      <c r="H846" s="2"/>
      <c r="I846" s="2"/>
      <c r="J846" s="2"/>
      <c r="K846" s="2"/>
      <c r="L846" s="3"/>
      <c r="M846" s="3"/>
      <c r="N846" s="2"/>
      <c r="O846" s="4"/>
      <c r="P846" s="4"/>
      <c r="Q846" s="4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2"/>
      <c r="H847" s="2"/>
      <c r="I847" s="2"/>
      <c r="J847" s="2"/>
      <c r="K847" s="2"/>
      <c r="L847" s="3"/>
      <c r="M847" s="3"/>
      <c r="N847" s="2"/>
      <c r="O847" s="4"/>
      <c r="P847" s="4"/>
      <c r="Q847" s="4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2"/>
      <c r="H848" s="2"/>
      <c r="I848" s="2"/>
      <c r="J848" s="2"/>
      <c r="K848" s="2"/>
      <c r="L848" s="3"/>
      <c r="M848" s="3"/>
      <c r="N848" s="2"/>
      <c r="O848" s="4"/>
      <c r="P848" s="4"/>
      <c r="Q848" s="4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2"/>
      <c r="H849" s="2"/>
      <c r="I849" s="2"/>
      <c r="J849" s="2"/>
      <c r="K849" s="2"/>
      <c r="L849" s="3"/>
      <c r="M849" s="3"/>
      <c r="N849" s="2"/>
      <c r="O849" s="4"/>
      <c r="P849" s="4"/>
      <c r="Q849" s="4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2"/>
      <c r="H850" s="2"/>
      <c r="I850" s="2"/>
      <c r="J850" s="2"/>
      <c r="K850" s="2"/>
      <c r="L850" s="3"/>
      <c r="M850" s="3"/>
      <c r="N850" s="2"/>
      <c r="O850" s="4"/>
      <c r="P850" s="4"/>
      <c r="Q850" s="4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2"/>
      <c r="H851" s="2"/>
      <c r="I851" s="2"/>
      <c r="J851" s="2"/>
      <c r="K851" s="2"/>
      <c r="L851" s="3"/>
      <c r="M851" s="3"/>
      <c r="N851" s="2"/>
      <c r="O851" s="4"/>
      <c r="P851" s="4"/>
      <c r="Q851" s="4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2"/>
      <c r="H852" s="2"/>
      <c r="I852" s="2"/>
      <c r="J852" s="2"/>
      <c r="K852" s="2"/>
      <c r="L852" s="3"/>
      <c r="M852" s="3"/>
      <c r="N852" s="2"/>
      <c r="O852" s="4"/>
      <c r="P852" s="4"/>
      <c r="Q852" s="4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2"/>
      <c r="H853" s="2"/>
      <c r="I853" s="2"/>
      <c r="J853" s="2"/>
      <c r="K853" s="2"/>
      <c r="L853" s="3"/>
      <c r="M853" s="3"/>
      <c r="N853" s="2"/>
      <c r="O853" s="4"/>
      <c r="P853" s="4"/>
      <c r="Q853" s="4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2"/>
      <c r="H854" s="2"/>
      <c r="I854" s="2"/>
      <c r="J854" s="2"/>
      <c r="K854" s="2"/>
      <c r="L854" s="3"/>
      <c r="M854" s="3"/>
      <c r="N854" s="2"/>
      <c r="O854" s="4"/>
      <c r="P854" s="4"/>
      <c r="Q854" s="4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2"/>
      <c r="H855" s="2"/>
      <c r="I855" s="2"/>
      <c r="J855" s="2"/>
      <c r="K855" s="2"/>
      <c r="L855" s="3"/>
      <c r="M855" s="3"/>
      <c r="N855" s="2"/>
      <c r="O855" s="4"/>
      <c r="P855" s="4"/>
      <c r="Q855" s="4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2"/>
      <c r="H856" s="2"/>
      <c r="I856" s="2"/>
      <c r="J856" s="2"/>
      <c r="K856" s="2"/>
      <c r="L856" s="3"/>
      <c r="M856" s="3"/>
      <c r="N856" s="2"/>
      <c r="O856" s="4"/>
      <c r="P856" s="4"/>
      <c r="Q856" s="4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2"/>
      <c r="H857" s="2"/>
      <c r="I857" s="2"/>
      <c r="J857" s="2"/>
      <c r="K857" s="2"/>
      <c r="L857" s="3"/>
      <c r="M857" s="3"/>
      <c r="N857" s="2"/>
      <c r="O857" s="4"/>
      <c r="P857" s="4"/>
      <c r="Q857" s="4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2"/>
      <c r="H858" s="2"/>
      <c r="I858" s="2"/>
      <c r="J858" s="2"/>
      <c r="K858" s="2"/>
      <c r="L858" s="3"/>
      <c r="M858" s="3"/>
      <c r="N858" s="2"/>
      <c r="O858" s="4"/>
      <c r="P858" s="4"/>
      <c r="Q858" s="4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2"/>
      <c r="H859" s="2"/>
      <c r="I859" s="2"/>
      <c r="J859" s="2"/>
      <c r="K859" s="2"/>
      <c r="L859" s="3"/>
      <c r="M859" s="3"/>
      <c r="N859" s="2"/>
      <c r="O859" s="4"/>
      <c r="P859" s="4"/>
      <c r="Q859" s="4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2"/>
      <c r="H860" s="2"/>
      <c r="I860" s="2"/>
      <c r="J860" s="2"/>
      <c r="K860" s="2"/>
      <c r="L860" s="3"/>
      <c r="M860" s="3"/>
      <c r="N860" s="2"/>
      <c r="O860" s="4"/>
      <c r="P860" s="4"/>
      <c r="Q860" s="4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2"/>
      <c r="H861" s="2"/>
      <c r="I861" s="2"/>
      <c r="J861" s="2"/>
      <c r="K861" s="2"/>
      <c r="L861" s="3"/>
      <c r="M861" s="3"/>
      <c r="N861" s="2"/>
      <c r="O861" s="4"/>
      <c r="P861" s="4"/>
      <c r="Q861" s="4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2"/>
      <c r="H862" s="2"/>
      <c r="I862" s="2"/>
      <c r="J862" s="2"/>
      <c r="K862" s="2"/>
      <c r="L862" s="3"/>
      <c r="M862" s="3"/>
      <c r="N862" s="2"/>
      <c r="O862" s="4"/>
      <c r="P862" s="4"/>
      <c r="Q862" s="4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2"/>
      <c r="H863" s="2"/>
      <c r="I863" s="2"/>
      <c r="J863" s="2"/>
      <c r="K863" s="2"/>
      <c r="L863" s="3"/>
      <c r="M863" s="3"/>
      <c r="N863" s="2"/>
      <c r="O863" s="4"/>
      <c r="P863" s="4"/>
      <c r="Q863" s="4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2"/>
      <c r="H864" s="2"/>
      <c r="I864" s="2"/>
      <c r="J864" s="2"/>
      <c r="K864" s="2"/>
      <c r="L864" s="3"/>
      <c r="M864" s="3"/>
      <c r="N864" s="2"/>
      <c r="O864" s="4"/>
      <c r="P864" s="4"/>
      <c r="Q864" s="4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2"/>
      <c r="H865" s="2"/>
      <c r="I865" s="2"/>
      <c r="J865" s="2"/>
      <c r="K865" s="2"/>
      <c r="L865" s="3"/>
      <c r="M865" s="3"/>
      <c r="N865" s="2"/>
      <c r="O865" s="4"/>
      <c r="P865" s="4"/>
      <c r="Q865" s="4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2"/>
      <c r="H866" s="2"/>
      <c r="I866" s="2"/>
      <c r="J866" s="2"/>
      <c r="K866" s="2"/>
      <c r="L866" s="3"/>
      <c r="M866" s="3"/>
      <c r="N866" s="2"/>
      <c r="O866" s="4"/>
      <c r="P866" s="4"/>
      <c r="Q866" s="4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2"/>
      <c r="H867" s="2"/>
      <c r="I867" s="2"/>
      <c r="J867" s="2"/>
      <c r="K867" s="2"/>
      <c r="L867" s="3"/>
      <c r="M867" s="3"/>
      <c r="N867" s="2"/>
      <c r="O867" s="4"/>
      <c r="P867" s="4"/>
      <c r="Q867" s="4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2"/>
      <c r="H868" s="2"/>
      <c r="I868" s="2"/>
      <c r="J868" s="2"/>
      <c r="K868" s="2"/>
      <c r="L868" s="3"/>
      <c r="M868" s="3"/>
      <c r="N868" s="2"/>
      <c r="O868" s="4"/>
      <c r="P868" s="4"/>
      <c r="Q868" s="4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2"/>
      <c r="H869" s="2"/>
      <c r="I869" s="2"/>
      <c r="J869" s="2"/>
      <c r="K869" s="2"/>
      <c r="L869" s="3"/>
      <c r="M869" s="3"/>
      <c r="N869" s="2"/>
      <c r="O869" s="4"/>
      <c r="P869" s="4"/>
      <c r="Q869" s="4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2"/>
      <c r="H870" s="2"/>
      <c r="I870" s="2"/>
      <c r="J870" s="2"/>
      <c r="K870" s="2"/>
      <c r="L870" s="3"/>
      <c r="M870" s="3"/>
      <c r="N870" s="2"/>
      <c r="O870" s="4"/>
      <c r="P870" s="4"/>
      <c r="Q870" s="4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2"/>
      <c r="H871" s="2"/>
      <c r="I871" s="2"/>
      <c r="J871" s="2"/>
      <c r="K871" s="2"/>
      <c r="L871" s="3"/>
      <c r="M871" s="3"/>
      <c r="N871" s="2"/>
      <c r="O871" s="4"/>
      <c r="P871" s="4"/>
      <c r="Q871" s="4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2"/>
      <c r="H872" s="2"/>
      <c r="I872" s="2"/>
      <c r="J872" s="2"/>
      <c r="K872" s="2"/>
      <c r="L872" s="3"/>
      <c r="M872" s="3"/>
      <c r="N872" s="2"/>
      <c r="O872" s="4"/>
      <c r="P872" s="4"/>
      <c r="Q872" s="4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2"/>
      <c r="H873" s="2"/>
      <c r="I873" s="2"/>
      <c r="J873" s="2"/>
      <c r="K873" s="2"/>
      <c r="L873" s="3"/>
      <c r="M873" s="3"/>
      <c r="N873" s="2"/>
      <c r="O873" s="4"/>
      <c r="P873" s="4"/>
      <c r="Q873" s="4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2"/>
      <c r="H874" s="2"/>
      <c r="I874" s="2"/>
      <c r="J874" s="2"/>
      <c r="K874" s="2"/>
      <c r="L874" s="3"/>
      <c r="M874" s="3"/>
      <c r="N874" s="2"/>
      <c r="O874" s="4"/>
      <c r="P874" s="4"/>
      <c r="Q874" s="4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2"/>
      <c r="H875" s="2"/>
      <c r="I875" s="2"/>
      <c r="J875" s="2"/>
      <c r="K875" s="2"/>
      <c r="L875" s="3"/>
      <c r="M875" s="3"/>
      <c r="N875" s="2"/>
      <c r="O875" s="4"/>
      <c r="P875" s="4"/>
      <c r="Q875" s="4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2"/>
      <c r="H876" s="2"/>
      <c r="I876" s="2"/>
      <c r="J876" s="2"/>
      <c r="K876" s="2"/>
      <c r="L876" s="3"/>
      <c r="M876" s="3"/>
      <c r="N876" s="2"/>
      <c r="O876" s="4"/>
      <c r="P876" s="4"/>
      <c r="Q876" s="4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2"/>
      <c r="H877" s="2"/>
      <c r="I877" s="2"/>
      <c r="J877" s="2"/>
      <c r="K877" s="2"/>
      <c r="L877" s="3"/>
      <c r="M877" s="3"/>
      <c r="N877" s="2"/>
      <c r="O877" s="4"/>
      <c r="P877" s="4"/>
      <c r="Q877" s="4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2"/>
      <c r="H878" s="2"/>
      <c r="I878" s="2"/>
      <c r="J878" s="2"/>
      <c r="K878" s="2"/>
      <c r="L878" s="3"/>
      <c r="M878" s="3"/>
      <c r="N878" s="2"/>
      <c r="O878" s="4"/>
      <c r="P878" s="4"/>
      <c r="Q878" s="4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2"/>
      <c r="H879" s="2"/>
      <c r="I879" s="2"/>
      <c r="J879" s="2"/>
      <c r="K879" s="2"/>
      <c r="L879" s="3"/>
      <c r="M879" s="3"/>
      <c r="N879" s="2"/>
      <c r="O879" s="4"/>
      <c r="P879" s="4"/>
      <c r="Q879" s="4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2"/>
      <c r="H880" s="2"/>
      <c r="I880" s="2"/>
      <c r="J880" s="2"/>
      <c r="K880" s="2"/>
      <c r="L880" s="3"/>
      <c r="M880" s="3"/>
      <c r="N880" s="2"/>
      <c r="O880" s="4"/>
      <c r="P880" s="4"/>
      <c r="Q880" s="4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2"/>
      <c r="H881" s="2"/>
      <c r="I881" s="2"/>
      <c r="J881" s="2"/>
      <c r="K881" s="2"/>
      <c r="L881" s="3"/>
      <c r="M881" s="3"/>
      <c r="N881" s="2"/>
      <c r="O881" s="4"/>
      <c r="P881" s="4"/>
      <c r="Q881" s="4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2"/>
      <c r="H882" s="2"/>
      <c r="I882" s="2"/>
      <c r="J882" s="2"/>
      <c r="K882" s="2"/>
      <c r="L882" s="3"/>
      <c r="M882" s="3"/>
      <c r="N882" s="2"/>
      <c r="O882" s="4"/>
      <c r="P882" s="4"/>
      <c r="Q882" s="4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2"/>
      <c r="H883" s="2"/>
      <c r="I883" s="2"/>
      <c r="J883" s="2"/>
      <c r="K883" s="2"/>
      <c r="L883" s="3"/>
      <c r="M883" s="3"/>
      <c r="N883" s="2"/>
      <c r="O883" s="4"/>
      <c r="P883" s="4"/>
      <c r="Q883" s="4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2"/>
      <c r="H884" s="2"/>
      <c r="I884" s="2"/>
      <c r="J884" s="2"/>
      <c r="K884" s="2"/>
      <c r="L884" s="3"/>
      <c r="M884" s="3"/>
      <c r="N884" s="2"/>
      <c r="O884" s="4"/>
      <c r="P884" s="4"/>
      <c r="Q884" s="4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2"/>
      <c r="H885" s="2"/>
      <c r="I885" s="2"/>
      <c r="J885" s="2"/>
      <c r="K885" s="2"/>
      <c r="L885" s="3"/>
      <c r="M885" s="3"/>
      <c r="N885" s="2"/>
      <c r="O885" s="4"/>
      <c r="P885" s="4"/>
      <c r="Q885" s="4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2"/>
      <c r="H886" s="2"/>
      <c r="I886" s="2"/>
      <c r="J886" s="2"/>
      <c r="K886" s="2"/>
      <c r="L886" s="3"/>
      <c r="M886" s="3"/>
      <c r="N886" s="2"/>
      <c r="O886" s="4"/>
      <c r="P886" s="4"/>
      <c r="Q886" s="4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2"/>
      <c r="H887" s="2"/>
      <c r="I887" s="2"/>
      <c r="J887" s="2"/>
      <c r="K887" s="2"/>
      <c r="L887" s="3"/>
      <c r="M887" s="3"/>
      <c r="N887" s="2"/>
      <c r="O887" s="4"/>
      <c r="P887" s="4"/>
      <c r="Q887" s="4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2"/>
      <c r="H888" s="2"/>
      <c r="I888" s="2"/>
      <c r="J888" s="2"/>
      <c r="K888" s="2"/>
      <c r="L888" s="3"/>
      <c r="M888" s="3"/>
      <c r="N888" s="2"/>
      <c r="O888" s="4"/>
      <c r="P888" s="4"/>
      <c r="Q888" s="4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2"/>
      <c r="H889" s="2"/>
      <c r="I889" s="2"/>
      <c r="J889" s="2"/>
      <c r="K889" s="2"/>
      <c r="L889" s="3"/>
      <c r="M889" s="3"/>
      <c r="N889" s="2"/>
      <c r="O889" s="4"/>
      <c r="P889" s="4"/>
      <c r="Q889" s="4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2"/>
      <c r="H890" s="2"/>
      <c r="I890" s="2"/>
      <c r="J890" s="2"/>
      <c r="K890" s="2"/>
      <c r="L890" s="3"/>
      <c r="M890" s="3"/>
      <c r="N890" s="2"/>
      <c r="O890" s="4"/>
      <c r="P890" s="4"/>
      <c r="Q890" s="4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2"/>
      <c r="H891" s="2"/>
      <c r="I891" s="2"/>
      <c r="J891" s="2"/>
      <c r="K891" s="2"/>
      <c r="L891" s="3"/>
      <c r="M891" s="3"/>
      <c r="N891" s="2"/>
      <c r="O891" s="4"/>
      <c r="P891" s="4"/>
      <c r="Q891" s="4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2"/>
      <c r="H892" s="2"/>
      <c r="I892" s="2"/>
      <c r="J892" s="2"/>
      <c r="K892" s="2"/>
      <c r="L892" s="3"/>
      <c r="M892" s="3"/>
      <c r="N892" s="2"/>
      <c r="O892" s="4"/>
      <c r="P892" s="4"/>
      <c r="Q892" s="4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2"/>
      <c r="H893" s="2"/>
      <c r="I893" s="2"/>
      <c r="J893" s="2"/>
      <c r="K893" s="2"/>
      <c r="L893" s="3"/>
      <c r="M893" s="3"/>
      <c r="N893" s="2"/>
      <c r="O893" s="4"/>
      <c r="P893" s="4"/>
      <c r="Q893" s="4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2"/>
      <c r="H894" s="2"/>
      <c r="I894" s="2"/>
      <c r="J894" s="2"/>
      <c r="K894" s="2"/>
      <c r="L894" s="3"/>
      <c r="M894" s="3"/>
      <c r="N894" s="2"/>
      <c r="O894" s="4"/>
      <c r="P894" s="4"/>
      <c r="Q894" s="4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2"/>
      <c r="H895" s="2"/>
      <c r="I895" s="2"/>
      <c r="J895" s="2"/>
      <c r="K895" s="2"/>
      <c r="L895" s="3"/>
      <c r="M895" s="3"/>
      <c r="N895" s="2"/>
      <c r="O895" s="4"/>
      <c r="P895" s="4"/>
      <c r="Q895" s="4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2"/>
      <c r="H896" s="2"/>
      <c r="I896" s="2"/>
      <c r="J896" s="2"/>
      <c r="K896" s="2"/>
      <c r="L896" s="3"/>
      <c r="M896" s="3"/>
      <c r="N896" s="2"/>
      <c r="O896" s="4"/>
      <c r="P896" s="4"/>
      <c r="Q896" s="4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2"/>
      <c r="H897" s="2"/>
      <c r="I897" s="2"/>
      <c r="J897" s="2"/>
      <c r="K897" s="2"/>
      <c r="L897" s="3"/>
      <c r="M897" s="3"/>
      <c r="N897" s="2"/>
      <c r="O897" s="4"/>
      <c r="P897" s="4"/>
      <c r="Q897" s="4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2"/>
      <c r="H898" s="2"/>
      <c r="I898" s="2"/>
      <c r="J898" s="2"/>
      <c r="K898" s="2"/>
      <c r="L898" s="3"/>
      <c r="M898" s="3"/>
      <c r="N898" s="2"/>
      <c r="O898" s="4"/>
      <c r="P898" s="4"/>
      <c r="Q898" s="4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2"/>
      <c r="H899" s="2"/>
      <c r="I899" s="2"/>
      <c r="J899" s="2"/>
      <c r="K899" s="2"/>
      <c r="L899" s="3"/>
      <c r="M899" s="3"/>
      <c r="N899" s="2"/>
      <c r="O899" s="4"/>
      <c r="P899" s="4"/>
      <c r="Q899" s="4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2"/>
      <c r="H900" s="2"/>
      <c r="I900" s="2"/>
      <c r="J900" s="2"/>
      <c r="K900" s="2"/>
      <c r="L900" s="3"/>
      <c r="M900" s="3"/>
      <c r="N900" s="2"/>
      <c r="O900" s="4"/>
      <c r="P900" s="4"/>
      <c r="Q900" s="4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2"/>
      <c r="H901" s="2"/>
      <c r="I901" s="2"/>
      <c r="J901" s="2"/>
      <c r="K901" s="2"/>
      <c r="L901" s="3"/>
      <c r="M901" s="3"/>
      <c r="N901" s="2"/>
      <c r="O901" s="4"/>
      <c r="P901" s="4"/>
      <c r="Q901" s="4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2"/>
      <c r="H902" s="2"/>
      <c r="I902" s="2"/>
      <c r="J902" s="2"/>
      <c r="K902" s="2"/>
      <c r="L902" s="3"/>
      <c r="M902" s="3"/>
      <c r="N902" s="2"/>
      <c r="O902" s="4"/>
      <c r="P902" s="4"/>
      <c r="Q902" s="4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2"/>
      <c r="H903" s="2"/>
      <c r="I903" s="2"/>
      <c r="J903" s="2"/>
      <c r="K903" s="2"/>
      <c r="L903" s="3"/>
      <c r="M903" s="3"/>
      <c r="N903" s="2"/>
      <c r="O903" s="4"/>
      <c r="P903" s="4"/>
      <c r="Q903" s="4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2"/>
      <c r="H904" s="2"/>
      <c r="I904" s="2"/>
      <c r="J904" s="2"/>
      <c r="K904" s="2"/>
      <c r="L904" s="3"/>
      <c r="M904" s="3"/>
      <c r="N904" s="2"/>
      <c r="O904" s="4"/>
      <c r="P904" s="4"/>
      <c r="Q904" s="4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2"/>
      <c r="H905" s="2"/>
      <c r="I905" s="2"/>
      <c r="J905" s="2"/>
      <c r="K905" s="2"/>
      <c r="L905" s="3"/>
      <c r="M905" s="3"/>
      <c r="N905" s="2"/>
      <c r="O905" s="4"/>
      <c r="P905" s="4"/>
      <c r="Q905" s="4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2"/>
      <c r="H906" s="2"/>
      <c r="I906" s="2"/>
      <c r="J906" s="2"/>
      <c r="K906" s="2"/>
      <c r="L906" s="3"/>
      <c r="M906" s="3"/>
      <c r="N906" s="2"/>
      <c r="O906" s="4"/>
      <c r="P906" s="4"/>
      <c r="Q906" s="4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2"/>
      <c r="H907" s="2"/>
      <c r="I907" s="2"/>
      <c r="J907" s="2"/>
      <c r="K907" s="2"/>
      <c r="L907" s="3"/>
      <c r="M907" s="3"/>
      <c r="N907" s="2"/>
      <c r="O907" s="4"/>
      <c r="P907" s="4"/>
      <c r="Q907" s="4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2"/>
      <c r="H908" s="2"/>
      <c r="I908" s="2"/>
      <c r="J908" s="2"/>
      <c r="K908" s="2"/>
      <c r="L908" s="3"/>
      <c r="M908" s="3"/>
      <c r="N908" s="2"/>
      <c r="O908" s="4"/>
      <c r="P908" s="4"/>
      <c r="Q908" s="4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2"/>
      <c r="H909" s="2"/>
      <c r="I909" s="2"/>
      <c r="J909" s="2"/>
      <c r="K909" s="2"/>
      <c r="L909" s="3"/>
      <c r="M909" s="3"/>
      <c r="N909" s="2"/>
      <c r="O909" s="4"/>
      <c r="P909" s="4"/>
      <c r="Q909" s="4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2"/>
      <c r="H910" s="2"/>
      <c r="I910" s="2"/>
      <c r="J910" s="2"/>
      <c r="K910" s="2"/>
      <c r="L910" s="3"/>
      <c r="M910" s="3"/>
      <c r="N910" s="2"/>
      <c r="O910" s="4"/>
      <c r="P910" s="4"/>
      <c r="Q910" s="4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2"/>
      <c r="H911" s="2"/>
      <c r="I911" s="2"/>
      <c r="J911" s="2"/>
      <c r="K911" s="2"/>
      <c r="L911" s="3"/>
      <c r="M911" s="3"/>
      <c r="N911" s="2"/>
      <c r="O911" s="4"/>
      <c r="P911" s="4"/>
      <c r="Q911" s="4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2"/>
      <c r="H912" s="2"/>
      <c r="I912" s="2"/>
      <c r="J912" s="2"/>
      <c r="K912" s="2"/>
      <c r="L912" s="3"/>
      <c r="M912" s="3"/>
      <c r="N912" s="2"/>
      <c r="O912" s="4"/>
      <c r="P912" s="4"/>
      <c r="Q912" s="4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2"/>
      <c r="H913" s="2"/>
      <c r="I913" s="2"/>
      <c r="J913" s="2"/>
      <c r="K913" s="2"/>
      <c r="L913" s="3"/>
      <c r="M913" s="3"/>
      <c r="N913" s="2"/>
      <c r="O913" s="4"/>
      <c r="P913" s="4"/>
      <c r="Q913" s="4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2"/>
      <c r="H914" s="2"/>
      <c r="I914" s="2"/>
      <c r="J914" s="2"/>
      <c r="K914" s="2"/>
      <c r="L914" s="3"/>
      <c r="M914" s="3"/>
      <c r="N914" s="2"/>
      <c r="O914" s="4"/>
      <c r="P914" s="4"/>
      <c r="Q914" s="4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2"/>
      <c r="H915" s="2"/>
      <c r="I915" s="2"/>
      <c r="J915" s="2"/>
      <c r="K915" s="2"/>
      <c r="L915" s="3"/>
      <c r="M915" s="3"/>
      <c r="N915" s="2"/>
      <c r="O915" s="4"/>
      <c r="P915" s="4"/>
      <c r="Q915" s="4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2"/>
      <c r="H916" s="2"/>
      <c r="I916" s="2"/>
      <c r="J916" s="2"/>
      <c r="K916" s="2"/>
      <c r="L916" s="3"/>
      <c r="M916" s="3"/>
      <c r="N916" s="2"/>
      <c r="O916" s="4"/>
      <c r="P916" s="4"/>
      <c r="Q916" s="4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2"/>
      <c r="H917" s="2"/>
      <c r="I917" s="2"/>
      <c r="J917" s="2"/>
      <c r="K917" s="2"/>
      <c r="L917" s="3"/>
      <c r="M917" s="3"/>
      <c r="N917" s="2"/>
      <c r="O917" s="4"/>
      <c r="P917" s="4"/>
      <c r="Q917" s="4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2"/>
      <c r="H918" s="2"/>
      <c r="I918" s="2"/>
      <c r="J918" s="2"/>
      <c r="K918" s="2"/>
      <c r="L918" s="3"/>
      <c r="M918" s="3"/>
      <c r="N918" s="2"/>
      <c r="O918" s="4"/>
      <c r="P918" s="4"/>
      <c r="Q918" s="4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2"/>
      <c r="H919" s="2"/>
      <c r="I919" s="2"/>
      <c r="J919" s="2"/>
      <c r="K919" s="2"/>
      <c r="L919" s="3"/>
      <c r="M919" s="3"/>
      <c r="N919" s="2"/>
      <c r="O919" s="4"/>
      <c r="P919" s="4"/>
      <c r="Q919" s="4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2"/>
      <c r="H920" s="2"/>
      <c r="I920" s="2"/>
      <c r="J920" s="2"/>
      <c r="K920" s="2"/>
      <c r="L920" s="3"/>
      <c r="M920" s="3"/>
      <c r="N920" s="2"/>
      <c r="O920" s="4"/>
      <c r="P920" s="4"/>
      <c r="Q920" s="4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2"/>
      <c r="H921" s="2"/>
      <c r="I921" s="2"/>
      <c r="J921" s="2"/>
      <c r="K921" s="2"/>
      <c r="L921" s="3"/>
      <c r="M921" s="3"/>
      <c r="N921" s="2"/>
      <c r="O921" s="4"/>
      <c r="P921" s="4"/>
      <c r="Q921" s="4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2"/>
      <c r="H922" s="2"/>
      <c r="I922" s="2"/>
      <c r="J922" s="2"/>
      <c r="K922" s="2"/>
      <c r="L922" s="3"/>
      <c r="M922" s="3"/>
      <c r="N922" s="2"/>
      <c r="O922" s="4"/>
      <c r="P922" s="4"/>
      <c r="Q922" s="4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2"/>
      <c r="H923" s="2"/>
      <c r="I923" s="2"/>
      <c r="J923" s="2"/>
      <c r="K923" s="2"/>
      <c r="L923" s="3"/>
      <c r="M923" s="3"/>
      <c r="N923" s="2"/>
      <c r="O923" s="4"/>
      <c r="P923" s="4"/>
      <c r="Q923" s="4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2"/>
      <c r="H924" s="2"/>
      <c r="I924" s="2"/>
      <c r="J924" s="2"/>
      <c r="K924" s="2"/>
      <c r="L924" s="3"/>
      <c r="M924" s="3"/>
      <c r="N924" s="2"/>
      <c r="O924" s="4"/>
      <c r="P924" s="4"/>
      <c r="Q924" s="4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2"/>
      <c r="H925" s="2"/>
      <c r="I925" s="2"/>
      <c r="J925" s="2"/>
      <c r="K925" s="2"/>
      <c r="L925" s="3"/>
      <c r="M925" s="3"/>
      <c r="N925" s="2"/>
      <c r="O925" s="4"/>
      <c r="P925" s="4"/>
      <c r="Q925" s="4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2"/>
      <c r="H926" s="2"/>
      <c r="I926" s="2"/>
      <c r="J926" s="2"/>
      <c r="K926" s="2"/>
      <c r="L926" s="3"/>
      <c r="M926" s="3"/>
      <c r="N926" s="2"/>
      <c r="O926" s="4"/>
      <c r="P926" s="4"/>
      <c r="Q926" s="4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2"/>
      <c r="H927" s="2"/>
      <c r="I927" s="2"/>
      <c r="J927" s="2"/>
      <c r="K927" s="2"/>
      <c r="L927" s="3"/>
      <c r="M927" s="3"/>
      <c r="N927" s="2"/>
      <c r="O927" s="4"/>
      <c r="P927" s="4"/>
      <c r="Q927" s="4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2"/>
      <c r="H928" s="2"/>
      <c r="I928" s="2"/>
      <c r="J928" s="2"/>
      <c r="K928" s="2"/>
      <c r="L928" s="3"/>
      <c r="M928" s="3"/>
      <c r="N928" s="2"/>
      <c r="O928" s="4"/>
      <c r="P928" s="4"/>
      <c r="Q928" s="4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2"/>
      <c r="H929" s="2"/>
      <c r="I929" s="2"/>
      <c r="J929" s="2"/>
      <c r="K929" s="2"/>
      <c r="L929" s="3"/>
      <c r="M929" s="3"/>
      <c r="N929" s="2"/>
      <c r="O929" s="4"/>
      <c r="P929" s="4"/>
      <c r="Q929" s="4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2"/>
      <c r="H930" s="2"/>
      <c r="I930" s="2"/>
      <c r="J930" s="2"/>
      <c r="K930" s="2"/>
      <c r="L930" s="3"/>
      <c r="M930" s="3"/>
      <c r="N930" s="2"/>
      <c r="O930" s="4"/>
      <c r="P930" s="4"/>
      <c r="Q930" s="4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2"/>
      <c r="H931" s="2"/>
      <c r="I931" s="2"/>
      <c r="J931" s="2"/>
      <c r="K931" s="2"/>
      <c r="L931" s="3"/>
      <c r="M931" s="3"/>
      <c r="N931" s="2"/>
      <c r="O931" s="4"/>
      <c r="P931" s="4"/>
      <c r="Q931" s="4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2"/>
      <c r="H932" s="2"/>
      <c r="I932" s="2"/>
      <c r="J932" s="2"/>
      <c r="K932" s="2"/>
      <c r="L932" s="3"/>
      <c r="M932" s="3"/>
      <c r="N932" s="2"/>
      <c r="O932" s="4"/>
      <c r="P932" s="4"/>
      <c r="Q932" s="4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2"/>
      <c r="H933" s="2"/>
      <c r="I933" s="2"/>
      <c r="J933" s="2"/>
      <c r="K933" s="2"/>
      <c r="L933" s="3"/>
      <c r="M933" s="3"/>
      <c r="N933" s="2"/>
      <c r="O933" s="4"/>
      <c r="P933" s="4"/>
      <c r="Q933" s="4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2"/>
      <c r="H934" s="2"/>
      <c r="I934" s="2"/>
      <c r="J934" s="2"/>
      <c r="K934" s="2"/>
      <c r="L934" s="3"/>
      <c r="M934" s="3"/>
      <c r="N934" s="2"/>
      <c r="O934" s="4"/>
      <c r="P934" s="4"/>
      <c r="Q934" s="4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2"/>
      <c r="H935" s="2"/>
      <c r="I935" s="2"/>
      <c r="J935" s="2"/>
      <c r="K935" s="2"/>
      <c r="L935" s="3"/>
      <c r="M935" s="3"/>
      <c r="N935" s="2"/>
      <c r="O935" s="4"/>
      <c r="P935" s="4"/>
      <c r="Q935" s="4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2"/>
      <c r="H936" s="2"/>
      <c r="I936" s="2"/>
      <c r="J936" s="2"/>
      <c r="K936" s="2"/>
      <c r="L936" s="3"/>
      <c r="M936" s="3"/>
      <c r="N936" s="2"/>
      <c r="O936" s="4"/>
      <c r="P936" s="4"/>
      <c r="Q936" s="4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2"/>
      <c r="H937" s="2"/>
      <c r="I937" s="2"/>
      <c r="J937" s="2"/>
      <c r="K937" s="2"/>
      <c r="L937" s="3"/>
      <c r="M937" s="3"/>
      <c r="N937" s="2"/>
      <c r="O937" s="4"/>
      <c r="P937" s="4"/>
      <c r="Q937" s="4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2"/>
      <c r="H938" s="2"/>
      <c r="I938" s="2"/>
      <c r="J938" s="2"/>
      <c r="K938" s="2"/>
      <c r="L938" s="3"/>
      <c r="M938" s="3"/>
      <c r="N938" s="2"/>
      <c r="O938" s="4"/>
      <c r="P938" s="4"/>
      <c r="Q938" s="4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2"/>
      <c r="H939" s="2"/>
      <c r="I939" s="2"/>
      <c r="J939" s="2"/>
      <c r="K939" s="2"/>
      <c r="L939" s="3"/>
      <c r="M939" s="3"/>
      <c r="N939" s="2"/>
      <c r="O939" s="4"/>
      <c r="P939" s="4"/>
      <c r="Q939" s="4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2"/>
      <c r="H940" s="2"/>
      <c r="I940" s="2"/>
      <c r="J940" s="2"/>
      <c r="K940" s="2"/>
      <c r="L940" s="3"/>
      <c r="M940" s="3"/>
      <c r="N940" s="2"/>
      <c r="O940" s="4"/>
      <c r="P940" s="4"/>
      <c r="Q940" s="4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2"/>
      <c r="H941" s="2"/>
      <c r="I941" s="2"/>
      <c r="J941" s="2"/>
      <c r="K941" s="2"/>
      <c r="L941" s="3"/>
      <c r="M941" s="3"/>
      <c r="N941" s="2"/>
      <c r="O941" s="4"/>
      <c r="P941" s="4"/>
      <c r="Q941" s="4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2"/>
      <c r="H942" s="2"/>
      <c r="I942" s="2"/>
      <c r="J942" s="2"/>
      <c r="K942" s="2"/>
      <c r="L942" s="3"/>
      <c r="M942" s="3"/>
      <c r="N942" s="2"/>
      <c r="O942" s="4"/>
      <c r="P942" s="4"/>
      <c r="Q942" s="4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2"/>
      <c r="H943" s="2"/>
      <c r="I943" s="2"/>
      <c r="J943" s="2"/>
      <c r="K943" s="2"/>
      <c r="L943" s="3"/>
      <c r="M943" s="3"/>
      <c r="N943" s="2"/>
      <c r="O943" s="4"/>
      <c r="P943" s="4"/>
      <c r="Q943" s="4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2"/>
      <c r="H944" s="2"/>
      <c r="I944" s="2"/>
      <c r="J944" s="2"/>
      <c r="K944" s="2"/>
      <c r="L944" s="3"/>
      <c r="M944" s="3"/>
      <c r="N944" s="2"/>
      <c r="O944" s="4"/>
      <c r="P944" s="4"/>
      <c r="Q944" s="4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2"/>
      <c r="H945" s="2"/>
      <c r="I945" s="2"/>
      <c r="J945" s="2"/>
      <c r="K945" s="2"/>
      <c r="L945" s="3"/>
      <c r="M945" s="3"/>
      <c r="N945" s="2"/>
      <c r="O945" s="4"/>
      <c r="P945" s="4"/>
      <c r="Q945" s="4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2"/>
      <c r="H946" s="2"/>
      <c r="I946" s="2"/>
      <c r="J946" s="2"/>
      <c r="K946" s="2"/>
      <c r="L946" s="3"/>
      <c r="M946" s="3"/>
      <c r="N946" s="2"/>
      <c r="O946" s="4"/>
      <c r="P946" s="4"/>
      <c r="Q946" s="4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2"/>
      <c r="H947" s="2"/>
      <c r="I947" s="2"/>
      <c r="J947" s="2"/>
      <c r="K947" s="2"/>
      <c r="L947" s="3"/>
      <c r="M947" s="3"/>
      <c r="N947" s="2"/>
      <c r="O947" s="4"/>
      <c r="P947" s="4"/>
      <c r="Q947" s="4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2"/>
      <c r="H948" s="2"/>
      <c r="I948" s="2"/>
      <c r="J948" s="2"/>
      <c r="K948" s="2"/>
      <c r="L948" s="3"/>
      <c r="M948" s="3"/>
      <c r="N948" s="2"/>
      <c r="O948" s="4"/>
      <c r="P948" s="4"/>
      <c r="Q948" s="4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2"/>
      <c r="H949" s="2"/>
      <c r="I949" s="2"/>
      <c r="J949" s="2"/>
      <c r="K949" s="2"/>
      <c r="L949" s="3"/>
      <c r="M949" s="3"/>
      <c r="N949" s="2"/>
      <c r="O949" s="4"/>
      <c r="P949" s="4"/>
      <c r="Q949" s="4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2"/>
      <c r="H950" s="2"/>
      <c r="I950" s="2"/>
      <c r="J950" s="2"/>
      <c r="K950" s="2"/>
      <c r="L950" s="3"/>
      <c r="M950" s="3"/>
      <c r="N950" s="2"/>
      <c r="O950" s="4"/>
      <c r="P950" s="4"/>
      <c r="Q950" s="4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2"/>
      <c r="H951" s="2"/>
      <c r="I951" s="2"/>
      <c r="J951" s="2"/>
      <c r="K951" s="2"/>
      <c r="L951" s="3"/>
      <c r="M951" s="3"/>
      <c r="N951" s="2"/>
      <c r="O951" s="4"/>
      <c r="P951" s="4"/>
      <c r="Q951" s="4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2"/>
      <c r="H952" s="2"/>
      <c r="I952" s="2"/>
      <c r="J952" s="2"/>
      <c r="K952" s="2"/>
      <c r="L952" s="3"/>
      <c r="M952" s="3"/>
      <c r="N952" s="2"/>
      <c r="O952" s="4"/>
      <c r="P952" s="4"/>
      <c r="Q952" s="4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2"/>
      <c r="H953" s="2"/>
      <c r="I953" s="2"/>
      <c r="J953" s="2"/>
      <c r="K953" s="2"/>
      <c r="L953" s="3"/>
      <c r="M953" s="3"/>
      <c r="N953" s="2"/>
      <c r="O953" s="4"/>
      <c r="P953" s="4"/>
      <c r="Q953" s="4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2"/>
      <c r="H954" s="2"/>
      <c r="I954" s="2"/>
      <c r="J954" s="2"/>
      <c r="K954" s="2"/>
      <c r="L954" s="3"/>
      <c r="M954" s="3"/>
      <c r="N954" s="2"/>
      <c r="O954" s="4"/>
      <c r="P954" s="4"/>
      <c r="Q954" s="4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2"/>
      <c r="H955" s="2"/>
      <c r="I955" s="2"/>
      <c r="J955" s="2"/>
      <c r="K955" s="2"/>
      <c r="L955" s="3"/>
      <c r="M955" s="3"/>
      <c r="N955" s="2"/>
      <c r="O955" s="4"/>
      <c r="P955" s="4"/>
      <c r="Q955" s="4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2"/>
      <c r="H956" s="2"/>
      <c r="I956" s="2"/>
      <c r="J956" s="2"/>
      <c r="K956" s="2"/>
      <c r="L956" s="3"/>
      <c r="M956" s="3"/>
      <c r="N956" s="2"/>
      <c r="O956" s="4"/>
      <c r="P956" s="4"/>
      <c r="Q956" s="4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2"/>
      <c r="H957" s="2"/>
      <c r="I957" s="2"/>
      <c r="J957" s="2"/>
      <c r="K957" s="2"/>
      <c r="L957" s="3"/>
      <c r="M957" s="3"/>
      <c r="N957" s="2"/>
      <c r="O957" s="4"/>
      <c r="P957" s="4"/>
      <c r="Q957" s="4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2"/>
      <c r="H958" s="2"/>
      <c r="I958" s="2"/>
      <c r="J958" s="2"/>
      <c r="K958" s="2"/>
      <c r="L958" s="3"/>
      <c r="M958" s="3"/>
      <c r="N958" s="2"/>
      <c r="O958" s="4"/>
      <c r="P958" s="4"/>
      <c r="Q958" s="4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2"/>
      <c r="H959" s="2"/>
      <c r="I959" s="2"/>
      <c r="J959" s="2"/>
      <c r="K959" s="2"/>
      <c r="L959" s="3"/>
      <c r="M959" s="3"/>
      <c r="N959" s="2"/>
      <c r="O959" s="4"/>
      <c r="P959" s="4"/>
      <c r="Q959" s="4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2"/>
      <c r="H960" s="2"/>
      <c r="I960" s="2"/>
      <c r="J960" s="2"/>
      <c r="K960" s="2"/>
      <c r="L960" s="3"/>
      <c r="M960" s="3"/>
      <c r="N960" s="2"/>
      <c r="O960" s="4"/>
      <c r="P960" s="4"/>
      <c r="Q960" s="4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2"/>
      <c r="H961" s="2"/>
      <c r="I961" s="2"/>
      <c r="J961" s="2"/>
      <c r="K961" s="2"/>
      <c r="L961" s="3"/>
      <c r="M961" s="3"/>
      <c r="N961" s="2"/>
      <c r="O961" s="4"/>
      <c r="P961" s="4"/>
      <c r="Q961" s="4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2"/>
      <c r="H962" s="2"/>
      <c r="I962" s="2"/>
      <c r="J962" s="2"/>
      <c r="K962" s="2"/>
      <c r="L962" s="3"/>
      <c r="M962" s="3"/>
      <c r="N962" s="2"/>
      <c r="O962" s="4"/>
      <c r="P962" s="4"/>
      <c r="Q962" s="4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2"/>
      <c r="H963" s="2"/>
      <c r="I963" s="2"/>
      <c r="J963" s="2"/>
      <c r="K963" s="2"/>
      <c r="L963" s="3"/>
      <c r="M963" s="3"/>
      <c r="N963" s="2"/>
      <c r="O963" s="4"/>
      <c r="P963" s="4"/>
      <c r="Q963" s="4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2"/>
      <c r="H964" s="2"/>
      <c r="I964" s="2"/>
      <c r="J964" s="2"/>
      <c r="K964" s="2"/>
      <c r="L964" s="3"/>
      <c r="M964" s="3"/>
      <c r="N964" s="2"/>
      <c r="O964" s="4"/>
      <c r="P964" s="4"/>
      <c r="Q964" s="4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2"/>
      <c r="H965" s="2"/>
      <c r="I965" s="2"/>
      <c r="J965" s="2"/>
      <c r="K965" s="2"/>
      <c r="L965" s="3"/>
      <c r="M965" s="3"/>
      <c r="N965" s="2"/>
      <c r="O965" s="4"/>
      <c r="P965" s="4"/>
      <c r="Q965" s="4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2"/>
      <c r="H966" s="2"/>
      <c r="I966" s="2"/>
      <c r="J966" s="2"/>
      <c r="K966" s="2"/>
      <c r="L966" s="3"/>
      <c r="M966" s="3"/>
      <c r="N966" s="2"/>
      <c r="O966" s="4"/>
      <c r="P966" s="4"/>
      <c r="Q966" s="4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2"/>
      <c r="H967" s="2"/>
      <c r="I967" s="2"/>
      <c r="J967" s="2"/>
      <c r="K967" s="2"/>
      <c r="L967" s="3"/>
      <c r="M967" s="3"/>
      <c r="N967" s="2"/>
      <c r="O967" s="4"/>
      <c r="P967" s="4"/>
      <c r="Q967" s="4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2"/>
      <c r="H968" s="2"/>
      <c r="I968" s="2"/>
      <c r="J968" s="2"/>
      <c r="K968" s="2"/>
      <c r="L968" s="3"/>
      <c r="M968" s="3"/>
      <c r="N968" s="2"/>
      <c r="O968" s="4"/>
      <c r="P968" s="4"/>
      <c r="Q968" s="4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2"/>
      <c r="H969" s="2"/>
      <c r="I969" s="2"/>
      <c r="J969" s="2"/>
      <c r="K969" s="2"/>
      <c r="L969" s="3"/>
      <c r="M969" s="3"/>
      <c r="N969" s="2"/>
      <c r="O969" s="4"/>
      <c r="P969" s="4"/>
      <c r="Q969" s="4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2"/>
      <c r="H970" s="2"/>
      <c r="I970" s="2"/>
      <c r="J970" s="2"/>
      <c r="K970" s="2"/>
      <c r="L970" s="3"/>
      <c r="M970" s="3"/>
      <c r="N970" s="2"/>
      <c r="O970" s="4"/>
      <c r="P970" s="4"/>
      <c r="Q970" s="4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2"/>
      <c r="H971" s="2"/>
      <c r="I971" s="2"/>
      <c r="J971" s="2"/>
      <c r="K971" s="2"/>
      <c r="L971" s="3"/>
      <c r="M971" s="3"/>
      <c r="N971" s="2"/>
      <c r="O971" s="4"/>
      <c r="P971" s="4"/>
      <c r="Q971" s="4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2"/>
      <c r="H972" s="2"/>
      <c r="I972" s="2"/>
      <c r="J972" s="2"/>
      <c r="K972" s="2"/>
      <c r="L972" s="3"/>
      <c r="M972" s="3"/>
      <c r="N972" s="2"/>
      <c r="O972" s="4"/>
      <c r="P972" s="4"/>
      <c r="Q972" s="4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2"/>
      <c r="H973" s="2"/>
      <c r="I973" s="2"/>
      <c r="J973" s="2"/>
      <c r="K973" s="2"/>
      <c r="L973" s="3"/>
      <c r="M973" s="3"/>
      <c r="N973" s="2"/>
      <c r="O973" s="4"/>
      <c r="P973" s="4"/>
      <c r="Q973" s="4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2"/>
      <c r="H974" s="2"/>
      <c r="I974" s="2"/>
      <c r="J974" s="2"/>
      <c r="K974" s="2"/>
      <c r="L974" s="3"/>
      <c r="M974" s="3"/>
      <c r="N974" s="2"/>
      <c r="O974" s="4"/>
      <c r="P974" s="4"/>
      <c r="Q974" s="4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2"/>
      <c r="H975" s="2"/>
      <c r="I975" s="2"/>
      <c r="J975" s="2"/>
      <c r="K975" s="2"/>
      <c r="L975" s="3"/>
      <c r="M975" s="3"/>
      <c r="N975" s="2"/>
      <c r="O975" s="4"/>
      <c r="P975" s="4"/>
      <c r="Q975" s="4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2"/>
      <c r="H976" s="2"/>
      <c r="I976" s="2"/>
      <c r="J976" s="2"/>
      <c r="K976" s="2"/>
      <c r="L976" s="3"/>
      <c r="M976" s="3"/>
      <c r="N976" s="2"/>
      <c r="O976" s="4"/>
      <c r="P976" s="4"/>
      <c r="Q976" s="4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2"/>
      <c r="H977" s="2"/>
      <c r="I977" s="2"/>
      <c r="J977" s="2"/>
      <c r="K977" s="2"/>
      <c r="L977" s="3"/>
      <c r="M977" s="3"/>
      <c r="N977" s="2"/>
      <c r="O977" s="4"/>
      <c r="P977" s="4"/>
      <c r="Q977" s="4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2"/>
      <c r="H978" s="2"/>
      <c r="I978" s="2"/>
      <c r="J978" s="2"/>
      <c r="K978" s="2"/>
      <c r="L978" s="3"/>
      <c r="M978" s="3"/>
      <c r="N978" s="2"/>
      <c r="O978" s="4"/>
      <c r="P978" s="4"/>
      <c r="Q978" s="4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2"/>
      <c r="H979" s="2"/>
      <c r="I979" s="2"/>
      <c r="J979" s="2"/>
      <c r="K979" s="2"/>
      <c r="L979" s="3"/>
      <c r="M979" s="3"/>
      <c r="N979" s="2"/>
      <c r="O979" s="4"/>
      <c r="P979" s="4"/>
      <c r="Q979" s="4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2"/>
      <c r="H980" s="2"/>
      <c r="I980" s="2"/>
      <c r="J980" s="2"/>
      <c r="K980" s="2"/>
      <c r="L980" s="3"/>
      <c r="M980" s="3"/>
      <c r="N980" s="2"/>
      <c r="O980" s="4"/>
      <c r="P980" s="4"/>
      <c r="Q980" s="4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2"/>
      <c r="H981" s="2"/>
      <c r="I981" s="2"/>
      <c r="J981" s="2"/>
      <c r="K981" s="2"/>
      <c r="L981" s="3"/>
      <c r="M981" s="3"/>
      <c r="N981" s="2"/>
      <c r="O981" s="4"/>
      <c r="P981" s="4"/>
      <c r="Q981" s="4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2"/>
      <c r="H982" s="2"/>
      <c r="I982" s="2"/>
      <c r="J982" s="2"/>
      <c r="K982" s="2"/>
      <c r="L982" s="3"/>
      <c r="M982" s="3"/>
      <c r="N982" s="2"/>
      <c r="O982" s="4"/>
      <c r="P982" s="4"/>
      <c r="Q982" s="4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2"/>
      <c r="H983" s="2"/>
      <c r="I983" s="2"/>
      <c r="J983" s="2"/>
      <c r="K983" s="2"/>
      <c r="L983" s="3"/>
      <c r="M983" s="3"/>
      <c r="N983" s="2"/>
      <c r="O983" s="4"/>
      <c r="P983" s="4"/>
      <c r="Q983" s="4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2"/>
      <c r="H984" s="2"/>
      <c r="I984" s="2"/>
      <c r="J984" s="2"/>
      <c r="K984" s="2"/>
      <c r="L984" s="3"/>
      <c r="M984" s="3"/>
      <c r="N984" s="2"/>
      <c r="O984" s="4"/>
      <c r="P984" s="4"/>
      <c r="Q984" s="4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2"/>
      <c r="H985" s="2"/>
      <c r="I985" s="2"/>
      <c r="J985" s="2"/>
      <c r="K985" s="2"/>
      <c r="L985" s="3"/>
      <c r="M985" s="3"/>
      <c r="N985" s="2"/>
      <c r="O985" s="4"/>
      <c r="P985" s="4"/>
      <c r="Q985" s="4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2"/>
      <c r="H986" s="2"/>
      <c r="I986" s="2"/>
      <c r="J986" s="2"/>
      <c r="K986" s="2"/>
      <c r="L986" s="3"/>
      <c r="M986" s="3"/>
      <c r="N986" s="2"/>
      <c r="O986" s="4"/>
      <c r="P986" s="4"/>
      <c r="Q986" s="4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2"/>
      <c r="H987" s="2"/>
      <c r="I987" s="2"/>
      <c r="J987" s="2"/>
      <c r="K987" s="2"/>
      <c r="L987" s="3"/>
      <c r="M987" s="3"/>
      <c r="N987" s="2"/>
      <c r="O987" s="4"/>
      <c r="P987" s="4"/>
      <c r="Q987" s="4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2"/>
      <c r="H988" s="2"/>
      <c r="I988" s="2"/>
      <c r="J988" s="2"/>
      <c r="K988" s="2"/>
      <c r="L988" s="3"/>
      <c r="M988" s="3"/>
      <c r="N988" s="2"/>
      <c r="O988" s="4"/>
      <c r="P988" s="4"/>
      <c r="Q988" s="4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2"/>
      <c r="H989" s="2"/>
      <c r="I989" s="2"/>
      <c r="J989" s="2"/>
      <c r="K989" s="2"/>
      <c r="L989" s="3"/>
      <c r="M989" s="3"/>
      <c r="N989" s="2"/>
      <c r="O989" s="4"/>
      <c r="P989" s="4"/>
      <c r="Q989" s="4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2"/>
      <c r="H990" s="2"/>
      <c r="I990" s="2"/>
      <c r="J990" s="2"/>
      <c r="K990" s="2"/>
      <c r="L990" s="3"/>
      <c r="M990" s="3"/>
      <c r="N990" s="2"/>
      <c r="O990" s="4"/>
      <c r="P990" s="4"/>
      <c r="Q990" s="4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2"/>
      <c r="H991" s="2"/>
      <c r="I991" s="2"/>
      <c r="J991" s="2"/>
      <c r="K991" s="2"/>
      <c r="L991" s="3"/>
      <c r="M991" s="3"/>
      <c r="N991" s="2"/>
      <c r="O991" s="4"/>
      <c r="P991" s="4"/>
      <c r="Q991" s="4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2"/>
      <c r="H992" s="2"/>
      <c r="I992" s="2"/>
      <c r="J992" s="2"/>
      <c r="K992" s="2"/>
      <c r="L992" s="3"/>
      <c r="M992" s="3"/>
      <c r="N992" s="2"/>
      <c r="O992" s="4"/>
      <c r="P992" s="4"/>
      <c r="Q992" s="4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2"/>
      <c r="H993" s="2"/>
      <c r="I993" s="2"/>
      <c r="J993" s="2"/>
      <c r="K993" s="2"/>
      <c r="L993" s="3"/>
      <c r="M993" s="3"/>
      <c r="N993" s="2"/>
      <c r="O993" s="4"/>
      <c r="P993" s="4"/>
      <c r="Q993" s="4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2"/>
      <c r="H994" s="2"/>
      <c r="I994" s="2"/>
      <c r="J994" s="2"/>
      <c r="K994" s="2"/>
      <c r="L994" s="3"/>
      <c r="M994" s="3"/>
      <c r="N994" s="2"/>
      <c r="O994" s="4"/>
      <c r="P994" s="4"/>
      <c r="Q994" s="4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2"/>
      <c r="H995" s="2"/>
      <c r="I995" s="2"/>
      <c r="J995" s="2"/>
      <c r="K995" s="2"/>
      <c r="L995" s="3"/>
      <c r="M995" s="3"/>
      <c r="N995" s="2"/>
      <c r="O995" s="4"/>
      <c r="P995" s="4"/>
      <c r="Q995" s="4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2"/>
      <c r="H996" s="2"/>
      <c r="I996" s="2"/>
      <c r="J996" s="2"/>
      <c r="K996" s="2"/>
      <c r="L996" s="3"/>
      <c r="M996" s="3"/>
      <c r="N996" s="2"/>
      <c r="O996" s="4"/>
      <c r="P996" s="4"/>
      <c r="Q996" s="4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2"/>
      <c r="H997" s="2"/>
      <c r="I997" s="2"/>
      <c r="J997" s="2"/>
      <c r="K997" s="2"/>
      <c r="L997" s="3"/>
      <c r="M997" s="3"/>
      <c r="N997" s="2"/>
      <c r="O997" s="4"/>
      <c r="P997" s="4"/>
      <c r="Q997" s="4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2"/>
      <c r="H998" s="2"/>
      <c r="I998" s="2"/>
      <c r="J998" s="2"/>
      <c r="K998" s="2"/>
      <c r="L998" s="3"/>
      <c r="M998" s="3"/>
      <c r="N998" s="2"/>
      <c r="O998" s="4"/>
      <c r="P998" s="4"/>
      <c r="Q998" s="4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2"/>
      <c r="H999" s="2"/>
      <c r="I999" s="2"/>
      <c r="J999" s="2"/>
      <c r="K999" s="2"/>
      <c r="L999" s="3"/>
      <c r="M999" s="3"/>
      <c r="N999" s="2"/>
      <c r="O999" s="4"/>
      <c r="P999" s="4"/>
      <c r="Q999" s="4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2"/>
      <c r="H1000" s="2"/>
      <c r="I1000" s="2"/>
      <c r="J1000" s="2"/>
      <c r="K1000" s="2"/>
      <c r="L1000" s="3"/>
      <c r="M1000" s="3"/>
      <c r="N1000" s="2"/>
      <c r="O1000" s="4"/>
      <c r="P1000" s="4"/>
      <c r="Q1000" s="4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9">
    <mergeCell ref="S7:V7"/>
    <mergeCell ref="W7:Z7"/>
    <mergeCell ref="A8:D9"/>
    <mergeCell ref="G8:G9"/>
    <mergeCell ref="H8:H9"/>
    <mergeCell ref="M8:N8"/>
    <mergeCell ref="M15:N15"/>
    <mergeCell ref="M16:N16"/>
    <mergeCell ref="M17:N17"/>
    <mergeCell ref="M18:N18"/>
    <mergeCell ref="M22:N22"/>
    <mergeCell ref="M34:N34"/>
    <mergeCell ref="M38:N38"/>
    <mergeCell ref="M40:N40"/>
    <mergeCell ref="M47:N47"/>
    <mergeCell ref="M51:N51"/>
    <mergeCell ref="M52:N52"/>
    <mergeCell ref="M53:N53"/>
    <mergeCell ref="M54:N54"/>
    <mergeCell ref="M55:N55"/>
    <mergeCell ref="M99:N99"/>
    <mergeCell ref="A184:D184"/>
    <mergeCell ref="S187:V187"/>
    <mergeCell ref="W187:Z187"/>
    <mergeCell ref="S193:Z193"/>
    <mergeCell ref="S196:V196"/>
    <mergeCell ref="W196:Z196"/>
    <mergeCell ref="S198:Z198"/>
    <mergeCell ref="S222:V222"/>
    <mergeCell ref="W222:Z222"/>
    <mergeCell ref="S227:V227"/>
    <mergeCell ref="W227:Z227"/>
    <mergeCell ref="S201:V201"/>
    <mergeCell ref="W201:Z201"/>
    <mergeCell ref="S204:Z204"/>
    <mergeCell ref="R207:V207"/>
    <mergeCell ref="W207:Z207"/>
    <mergeCell ref="S215:V215"/>
    <mergeCell ref="W215:Z215"/>
  </mergeCells>
  <printOptions/>
  <pageMargins bottom="0.3937007874015748" footer="0.0" header="0.0" left="0.7086614173228347" right="0.7086614173228347" top="0.3937007874015748"/>
  <pageSetup scale="8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3" width="7.71"/>
    <col customWidth="1" min="4" max="4" width="40.57"/>
    <col customWidth="1" min="5" max="5" width="12.57"/>
    <col customWidth="1" min="6" max="6" width="17.43"/>
    <col customWidth="1" hidden="1" min="7" max="8" width="17.43"/>
    <col customWidth="1" hidden="1" min="9" max="9" width="29.0"/>
    <col customWidth="1" hidden="1" min="10" max="10" width="24.57"/>
    <col customWidth="1" min="11" max="11" width="15.43"/>
    <col customWidth="1" hidden="1" min="12" max="12" width="15.43"/>
    <col customWidth="1" min="13" max="13" width="12.14"/>
    <col customWidth="1" min="14" max="14" width="19.43"/>
    <col customWidth="1" min="15" max="15" width="1.0"/>
    <col customWidth="1" min="16" max="16" width="17.86"/>
    <col customWidth="1" min="17" max="17" width="7.14"/>
    <col customWidth="1" min="18" max="23" width="13.0"/>
    <col customWidth="1" min="24" max="25" width="13.14"/>
    <col customWidth="1" min="26" max="31" width="13.0"/>
  </cols>
  <sheetData>
    <row r="1">
      <c r="A1" s="1"/>
      <c r="B1" s="1"/>
      <c r="C1" s="1"/>
      <c r="D1" s="1"/>
      <c r="E1" s="2"/>
      <c r="F1" s="1"/>
      <c r="G1" s="1"/>
      <c r="H1" s="1"/>
      <c r="I1" s="1"/>
      <c r="J1" s="2"/>
      <c r="K1" s="2"/>
      <c r="L1" s="2"/>
      <c r="M1" s="2"/>
      <c r="N1" s="3"/>
      <c r="O1" s="2"/>
      <c r="P1" s="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2"/>
      <c r="F2" s="1"/>
      <c r="G2" s="1"/>
      <c r="H2" s="1"/>
      <c r="I2" s="1"/>
      <c r="J2" s="2"/>
      <c r="K2" s="2"/>
      <c r="L2" s="2"/>
      <c r="M2" s="2"/>
      <c r="N2" s="3"/>
      <c r="O2" s="2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6"/>
      <c r="D3" s="5"/>
      <c r="E3" s="142"/>
      <c r="F3" s="2"/>
      <c r="G3" s="5"/>
      <c r="H3" s="5"/>
      <c r="I3" s="5"/>
      <c r="J3" s="142"/>
      <c r="K3" s="5"/>
      <c r="L3" s="5"/>
      <c r="M3" s="5"/>
      <c r="N3" s="5"/>
      <c r="O3" s="5"/>
      <c r="P3" s="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43"/>
      <c r="C5" s="143"/>
      <c r="D5" s="10"/>
      <c r="E5" s="144"/>
      <c r="F5" s="11"/>
      <c r="G5" s="2"/>
      <c r="H5" s="2"/>
      <c r="I5" s="2"/>
      <c r="J5" s="2"/>
      <c r="K5" s="2"/>
      <c r="L5" s="2"/>
      <c r="M5" s="2"/>
      <c r="N5" s="3"/>
      <c r="O5" s="3"/>
      <c r="P5" s="1"/>
      <c r="Q5" s="1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6" t="s">
        <v>289</v>
      </c>
      <c r="C6" s="1"/>
      <c r="D6" s="1"/>
      <c r="E6" s="2"/>
      <c r="F6" s="10"/>
      <c r="G6" s="145"/>
      <c r="H6" s="145"/>
      <c r="I6" s="10"/>
      <c r="J6" s="144"/>
      <c r="K6" s="11"/>
      <c r="L6" s="11"/>
      <c r="M6" s="139" t="s">
        <v>290</v>
      </c>
      <c r="N6" s="146">
        <v>45277.0</v>
      </c>
      <c r="O6" s="147">
        <f>N6</f>
        <v>45277</v>
      </c>
      <c r="P6" s="13"/>
      <c r="Q6" s="1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24.75" customHeight="1">
      <c r="A7" s="1"/>
      <c r="B7" s="1"/>
      <c r="C7" s="1"/>
      <c r="D7" s="1"/>
      <c r="E7" s="2"/>
      <c r="F7" s="1"/>
      <c r="G7" s="1"/>
      <c r="H7" s="1"/>
      <c r="I7" s="1"/>
      <c r="J7" s="2"/>
      <c r="K7" s="2"/>
      <c r="L7" s="2"/>
      <c r="M7" s="1"/>
      <c r="N7" s="2"/>
      <c r="O7" s="2"/>
      <c r="P7" s="4"/>
      <c r="Q7" s="12"/>
      <c r="R7" s="14" t="s">
        <v>3</v>
      </c>
      <c r="S7" s="15"/>
      <c r="T7" s="15"/>
      <c r="U7" s="15"/>
      <c r="V7" s="15"/>
      <c r="W7" s="14" t="s">
        <v>4</v>
      </c>
      <c r="X7" s="15"/>
      <c r="Y7" s="15"/>
      <c r="Z7" s="16"/>
      <c r="AA7" s="1"/>
      <c r="AB7" s="1"/>
      <c r="AC7" s="1"/>
      <c r="AD7" s="1"/>
      <c r="AE7" s="1"/>
    </row>
    <row r="8">
      <c r="A8" s="148"/>
      <c r="B8" s="149"/>
      <c r="C8" s="21" t="s">
        <v>291</v>
      </c>
      <c r="D8" s="21" t="s">
        <v>5</v>
      </c>
      <c r="E8" s="20"/>
      <c r="F8" s="20"/>
      <c r="G8" s="20"/>
      <c r="H8" s="20"/>
      <c r="I8" s="20"/>
      <c r="J8" s="20" t="s">
        <v>292</v>
      </c>
      <c r="K8" s="21" t="s">
        <v>6</v>
      </c>
      <c r="L8" s="21"/>
      <c r="M8" s="21" t="s">
        <v>7</v>
      </c>
      <c r="N8" s="24" t="s">
        <v>11</v>
      </c>
      <c r="O8" s="25"/>
      <c r="P8" s="26"/>
      <c r="Q8" s="27"/>
      <c r="R8" s="28" t="s">
        <v>12</v>
      </c>
      <c r="S8" s="29" t="s">
        <v>13</v>
      </c>
      <c r="T8" s="30" t="s">
        <v>14</v>
      </c>
      <c r="U8" s="30" t="s">
        <v>15</v>
      </c>
      <c r="V8" s="30" t="s">
        <v>162</v>
      </c>
      <c r="W8" s="28" t="s">
        <v>12</v>
      </c>
      <c r="X8" s="29" t="s">
        <v>13</v>
      </c>
      <c r="Y8" s="29" t="s">
        <v>14</v>
      </c>
      <c r="Z8" s="31" t="s">
        <v>15</v>
      </c>
      <c r="AA8" s="27"/>
      <c r="AB8" s="27"/>
      <c r="AC8" s="27"/>
      <c r="AD8" s="27"/>
      <c r="AE8" s="27"/>
    </row>
    <row r="9">
      <c r="A9" s="150"/>
      <c r="B9" s="151"/>
      <c r="C9" s="36"/>
      <c r="D9" s="36"/>
      <c r="E9" s="35" t="s">
        <v>293</v>
      </c>
      <c r="F9" s="35" t="s">
        <v>294</v>
      </c>
      <c r="G9" s="35" t="s">
        <v>295</v>
      </c>
      <c r="H9" s="35"/>
      <c r="I9" s="35" t="s">
        <v>296</v>
      </c>
      <c r="J9" s="35" t="s">
        <v>297</v>
      </c>
      <c r="K9" s="36"/>
      <c r="L9" s="152"/>
      <c r="M9" s="36"/>
      <c r="N9" s="39" t="s">
        <v>16</v>
      </c>
      <c r="O9" s="40" t="s">
        <v>17</v>
      </c>
      <c r="P9" s="26"/>
      <c r="Q9" s="27"/>
      <c r="R9" s="41"/>
      <c r="S9" s="42"/>
      <c r="T9" s="43"/>
      <c r="U9" s="43"/>
      <c r="V9" s="43"/>
      <c r="W9" s="41"/>
      <c r="X9" s="42"/>
      <c r="Y9" s="43"/>
      <c r="Z9" s="44"/>
      <c r="AA9" s="27"/>
      <c r="AB9" s="27"/>
      <c r="AC9" s="27"/>
      <c r="AD9" s="27"/>
      <c r="AE9" s="27"/>
    </row>
    <row r="10" ht="21.0" customHeight="1">
      <c r="A10" s="59">
        <v>1.0</v>
      </c>
      <c r="B10" s="60" t="s">
        <v>22</v>
      </c>
      <c r="C10" s="60">
        <v>101.0</v>
      </c>
      <c r="D10" s="63" t="s">
        <v>298</v>
      </c>
      <c r="E10" s="64">
        <f t="shared" ref="E10:E11" si="1">ROUND(($O$6-H10)/365,0)-1</f>
        <v>23</v>
      </c>
      <c r="F10" s="98">
        <v>36521.0</v>
      </c>
      <c r="G10" s="63" t="s">
        <v>299</v>
      </c>
      <c r="H10" s="98">
        <f t="shared" ref="H10:H37" si="2">F10</f>
        <v>36521</v>
      </c>
      <c r="I10" s="153" t="s">
        <v>300</v>
      </c>
      <c r="J10" s="64"/>
      <c r="K10" s="64" t="s">
        <v>13</v>
      </c>
      <c r="L10" s="64"/>
      <c r="M10" s="64">
        <v>1.0</v>
      </c>
      <c r="N10" s="52" t="s">
        <v>21</v>
      </c>
      <c r="O10" s="120"/>
      <c r="P10" s="54"/>
      <c r="Q10" s="54"/>
      <c r="R10" s="55"/>
      <c r="S10" s="56"/>
      <c r="T10" s="57"/>
      <c r="U10" s="57"/>
      <c r="V10" s="57"/>
      <c r="W10" s="55"/>
      <c r="X10" s="56">
        <v>1.0</v>
      </c>
      <c r="Y10" s="57"/>
      <c r="Z10" s="58"/>
      <c r="AA10" s="54"/>
      <c r="AB10" s="54"/>
      <c r="AC10" s="54"/>
      <c r="AD10" s="54"/>
      <c r="AE10" s="54"/>
    </row>
    <row r="11" ht="21.0" customHeight="1">
      <c r="A11" s="59">
        <f t="shared" ref="A11:A166" si="3">A10+1</f>
        <v>2</v>
      </c>
      <c r="B11" s="60" t="s">
        <v>22</v>
      </c>
      <c r="C11" s="60">
        <f t="shared" ref="C11:C51" si="4">C10+1</f>
        <v>102</v>
      </c>
      <c r="D11" s="62" t="s">
        <v>155</v>
      </c>
      <c r="E11" s="64">
        <f t="shared" si="1"/>
        <v>32</v>
      </c>
      <c r="F11" s="98">
        <v>33130.0</v>
      </c>
      <c r="G11" s="63" t="s">
        <v>301</v>
      </c>
      <c r="H11" s="98">
        <f t="shared" si="2"/>
        <v>33130</v>
      </c>
      <c r="I11" s="153" t="s">
        <v>302</v>
      </c>
      <c r="J11" s="64"/>
      <c r="K11" s="64" t="s">
        <v>13</v>
      </c>
      <c r="L11" s="64"/>
      <c r="M11" s="64">
        <v>1.0</v>
      </c>
      <c r="N11" s="52" t="s">
        <v>21</v>
      </c>
      <c r="O11" s="120"/>
      <c r="P11" s="54"/>
      <c r="Q11" s="54"/>
      <c r="R11" s="55"/>
      <c r="S11" s="56">
        <v>1.0</v>
      </c>
      <c r="T11" s="57"/>
      <c r="U11" s="57"/>
      <c r="V11" s="57"/>
      <c r="W11" s="55"/>
      <c r="X11" s="56"/>
      <c r="Y11" s="57"/>
      <c r="Z11" s="58"/>
      <c r="AA11" s="54"/>
      <c r="AB11" s="54"/>
      <c r="AC11" s="54"/>
      <c r="AD11" s="54"/>
      <c r="AE11" s="54"/>
    </row>
    <row r="12" ht="21.0" customHeight="1">
      <c r="A12" s="59">
        <f t="shared" si="3"/>
        <v>3</v>
      </c>
      <c r="B12" s="60" t="s">
        <v>22</v>
      </c>
      <c r="C12" s="60">
        <f t="shared" si="4"/>
        <v>103</v>
      </c>
      <c r="D12" s="63" t="s">
        <v>90</v>
      </c>
      <c r="E12" s="64"/>
      <c r="F12" s="98"/>
      <c r="G12" s="63"/>
      <c r="H12" s="98" t="str">
        <f t="shared" si="2"/>
        <v/>
      </c>
      <c r="I12" s="153"/>
      <c r="J12" s="64"/>
      <c r="K12" s="64" t="s">
        <v>13</v>
      </c>
      <c r="L12" s="64"/>
      <c r="M12" s="64">
        <v>1.0</v>
      </c>
      <c r="N12" s="52" t="s">
        <v>21</v>
      </c>
      <c r="O12" s="120"/>
      <c r="P12" s="54"/>
      <c r="Q12" s="54"/>
      <c r="R12" s="55"/>
      <c r="S12" s="56">
        <v>1.0</v>
      </c>
      <c r="T12" s="57"/>
      <c r="U12" s="57"/>
      <c r="V12" s="57"/>
      <c r="W12" s="55"/>
      <c r="X12" s="56"/>
      <c r="Y12" s="57"/>
      <c r="Z12" s="58"/>
      <c r="AA12" s="54"/>
      <c r="AB12" s="54"/>
      <c r="AC12" s="54"/>
      <c r="AD12" s="54"/>
      <c r="AE12" s="54"/>
    </row>
    <row r="13" ht="21.0" customHeight="1">
      <c r="A13" s="59">
        <f t="shared" si="3"/>
        <v>4</v>
      </c>
      <c r="B13" s="60" t="s">
        <v>22</v>
      </c>
      <c r="C13" s="60">
        <f t="shared" si="4"/>
        <v>104</v>
      </c>
      <c r="D13" s="63" t="s">
        <v>176</v>
      </c>
      <c r="E13" s="64">
        <f t="shared" ref="E13:E21" si="5">ROUND(($O$6-H13)/365,0)-1</f>
        <v>54</v>
      </c>
      <c r="F13" s="98">
        <v>25370.0</v>
      </c>
      <c r="G13" s="63" t="s">
        <v>303</v>
      </c>
      <c r="H13" s="98">
        <f t="shared" si="2"/>
        <v>25370</v>
      </c>
      <c r="I13" s="153" t="s">
        <v>304</v>
      </c>
      <c r="J13" s="64"/>
      <c r="K13" s="64" t="s">
        <v>305</v>
      </c>
      <c r="L13" s="64"/>
      <c r="M13" s="64">
        <v>1.0</v>
      </c>
      <c r="N13" s="52" t="s">
        <v>21</v>
      </c>
      <c r="O13" s="120"/>
      <c r="P13" s="54"/>
      <c r="Q13" s="54"/>
      <c r="R13" s="55"/>
      <c r="S13" s="56"/>
      <c r="T13" s="57">
        <v>1.0</v>
      </c>
      <c r="U13" s="57"/>
      <c r="V13" s="57"/>
      <c r="W13" s="55"/>
      <c r="X13" s="56"/>
      <c r="Y13" s="57"/>
      <c r="Z13" s="58"/>
      <c r="AA13" s="54"/>
      <c r="AB13" s="54"/>
      <c r="AC13" s="54"/>
      <c r="AD13" s="54"/>
      <c r="AE13" s="54"/>
    </row>
    <row r="14" ht="21.0" customHeight="1">
      <c r="A14" s="59">
        <f t="shared" si="3"/>
        <v>5</v>
      </c>
      <c r="B14" s="60" t="s">
        <v>22</v>
      </c>
      <c r="C14" s="60">
        <f t="shared" si="4"/>
        <v>105</v>
      </c>
      <c r="D14" s="62" t="s">
        <v>306</v>
      </c>
      <c r="E14" s="64">
        <f t="shared" si="5"/>
        <v>68</v>
      </c>
      <c r="F14" s="98">
        <v>20131.0</v>
      </c>
      <c r="G14" s="63" t="s">
        <v>307</v>
      </c>
      <c r="H14" s="98">
        <f t="shared" si="2"/>
        <v>20131</v>
      </c>
      <c r="I14" s="153" t="s">
        <v>308</v>
      </c>
      <c r="J14" s="64"/>
      <c r="K14" s="64" t="s">
        <v>13</v>
      </c>
      <c r="L14" s="64"/>
      <c r="M14" s="64">
        <v>1.0</v>
      </c>
      <c r="N14" s="52" t="s">
        <v>21</v>
      </c>
      <c r="O14" s="120"/>
      <c r="P14" s="54"/>
      <c r="Q14" s="54"/>
      <c r="R14" s="55"/>
      <c r="S14" s="56">
        <v>1.0</v>
      </c>
      <c r="T14" s="57"/>
      <c r="U14" s="57"/>
      <c r="V14" s="57"/>
      <c r="W14" s="55"/>
      <c r="X14" s="56"/>
      <c r="Y14" s="57"/>
      <c r="Z14" s="58"/>
      <c r="AA14" s="54"/>
      <c r="AB14" s="54"/>
      <c r="AC14" s="54"/>
      <c r="AD14" s="54"/>
      <c r="AE14" s="54"/>
    </row>
    <row r="15" ht="21.0" customHeight="1">
      <c r="A15" s="59">
        <f t="shared" si="3"/>
        <v>6</v>
      </c>
      <c r="B15" s="60" t="s">
        <v>22</v>
      </c>
      <c r="C15" s="60">
        <f t="shared" si="4"/>
        <v>106</v>
      </c>
      <c r="D15" s="62" t="s">
        <v>309</v>
      </c>
      <c r="E15" s="64">
        <f t="shared" si="5"/>
        <v>33</v>
      </c>
      <c r="F15" s="98">
        <v>33029.0</v>
      </c>
      <c r="G15" s="63" t="s">
        <v>310</v>
      </c>
      <c r="H15" s="98">
        <f t="shared" si="2"/>
        <v>33029</v>
      </c>
      <c r="I15" s="153" t="s">
        <v>311</v>
      </c>
      <c r="J15" s="64"/>
      <c r="K15" s="64" t="s">
        <v>13</v>
      </c>
      <c r="L15" s="64"/>
      <c r="M15" s="64">
        <v>1.0</v>
      </c>
      <c r="N15" s="52" t="s">
        <v>21</v>
      </c>
      <c r="O15" s="120"/>
      <c r="P15" s="54"/>
      <c r="Q15" s="54"/>
      <c r="R15" s="55"/>
      <c r="S15" s="56"/>
      <c r="T15" s="57"/>
      <c r="U15" s="57"/>
      <c r="V15" s="57"/>
      <c r="W15" s="55"/>
      <c r="X15" s="56">
        <v>1.0</v>
      </c>
      <c r="Y15" s="57"/>
      <c r="Z15" s="58"/>
      <c r="AA15" s="54"/>
      <c r="AB15" s="54"/>
      <c r="AC15" s="54"/>
      <c r="AD15" s="54"/>
      <c r="AE15" s="54"/>
    </row>
    <row r="16" ht="21.0" customHeight="1">
      <c r="A16" s="59">
        <f t="shared" si="3"/>
        <v>7</v>
      </c>
      <c r="B16" s="60" t="s">
        <v>22</v>
      </c>
      <c r="C16" s="60">
        <f t="shared" si="4"/>
        <v>107</v>
      </c>
      <c r="D16" s="63" t="s">
        <v>312</v>
      </c>
      <c r="E16" s="64">
        <f t="shared" si="5"/>
        <v>34</v>
      </c>
      <c r="F16" s="98">
        <v>32623.0</v>
      </c>
      <c r="G16" s="63" t="s">
        <v>313</v>
      </c>
      <c r="H16" s="98">
        <f t="shared" si="2"/>
        <v>32623</v>
      </c>
      <c r="I16" s="153" t="s">
        <v>314</v>
      </c>
      <c r="J16" s="64"/>
      <c r="K16" s="64" t="s">
        <v>14</v>
      </c>
      <c r="L16" s="64"/>
      <c r="M16" s="64">
        <v>1.0</v>
      </c>
      <c r="N16" s="52" t="s">
        <v>21</v>
      </c>
      <c r="O16" s="120"/>
      <c r="P16" s="54"/>
      <c r="Q16" s="54"/>
      <c r="R16" s="55"/>
      <c r="S16" s="56"/>
      <c r="T16" s="57"/>
      <c r="U16" s="57"/>
      <c r="V16" s="57"/>
      <c r="W16" s="55"/>
      <c r="X16" s="56"/>
      <c r="Y16" s="57">
        <v>1.0</v>
      </c>
      <c r="Z16" s="58"/>
      <c r="AA16" s="54"/>
      <c r="AB16" s="54"/>
      <c r="AC16" s="54"/>
      <c r="AD16" s="54"/>
      <c r="AE16" s="54"/>
    </row>
    <row r="17" ht="21.0" customHeight="1">
      <c r="A17" s="59">
        <f t="shared" si="3"/>
        <v>8</v>
      </c>
      <c r="B17" s="60" t="s">
        <v>22</v>
      </c>
      <c r="C17" s="60">
        <f t="shared" si="4"/>
        <v>108</v>
      </c>
      <c r="D17" s="63" t="s">
        <v>315</v>
      </c>
      <c r="E17" s="64">
        <f t="shared" si="5"/>
        <v>33</v>
      </c>
      <c r="F17" s="98">
        <v>32886.0</v>
      </c>
      <c r="G17" s="63" t="s">
        <v>316</v>
      </c>
      <c r="H17" s="98">
        <f t="shared" si="2"/>
        <v>32886</v>
      </c>
      <c r="I17" s="153" t="s">
        <v>317</v>
      </c>
      <c r="J17" s="64"/>
      <c r="K17" s="64" t="s">
        <v>13</v>
      </c>
      <c r="L17" s="64"/>
      <c r="M17" s="64">
        <v>1.0</v>
      </c>
      <c r="N17" s="52" t="s">
        <v>21</v>
      </c>
      <c r="O17" s="120"/>
      <c r="P17" s="54"/>
      <c r="Q17" s="54"/>
      <c r="R17" s="55"/>
      <c r="S17" s="56"/>
      <c r="T17" s="57"/>
      <c r="U17" s="57"/>
      <c r="V17" s="57"/>
      <c r="W17" s="55"/>
      <c r="X17" s="56">
        <v>1.0</v>
      </c>
      <c r="Y17" s="57"/>
      <c r="Z17" s="58"/>
      <c r="AA17" s="54"/>
      <c r="AB17" s="54"/>
      <c r="AC17" s="54"/>
      <c r="AD17" s="54"/>
      <c r="AE17" s="54"/>
    </row>
    <row r="18" ht="21.0" customHeight="1">
      <c r="A18" s="59">
        <f t="shared" si="3"/>
        <v>9</v>
      </c>
      <c r="B18" s="60" t="s">
        <v>22</v>
      </c>
      <c r="C18" s="60">
        <f t="shared" si="4"/>
        <v>109</v>
      </c>
      <c r="D18" s="63" t="s">
        <v>318</v>
      </c>
      <c r="E18" s="64">
        <f t="shared" si="5"/>
        <v>22</v>
      </c>
      <c r="F18" s="98">
        <v>36949.0</v>
      </c>
      <c r="G18" s="63" t="s">
        <v>319</v>
      </c>
      <c r="H18" s="98">
        <f t="shared" si="2"/>
        <v>36949</v>
      </c>
      <c r="I18" s="153" t="s">
        <v>320</v>
      </c>
      <c r="J18" s="64"/>
      <c r="K18" s="64" t="s">
        <v>13</v>
      </c>
      <c r="L18" s="64"/>
      <c r="M18" s="64">
        <v>1.0</v>
      </c>
      <c r="N18" s="52" t="s">
        <v>21</v>
      </c>
      <c r="O18" s="120"/>
      <c r="P18" s="54"/>
      <c r="Q18" s="54"/>
      <c r="R18" s="55"/>
      <c r="S18" s="56"/>
      <c r="T18" s="57"/>
      <c r="U18" s="57"/>
      <c r="V18" s="57"/>
      <c r="W18" s="55"/>
      <c r="X18" s="56">
        <v>1.0</v>
      </c>
      <c r="Y18" s="57"/>
      <c r="Z18" s="58"/>
      <c r="AA18" s="54"/>
      <c r="AB18" s="54"/>
      <c r="AC18" s="54"/>
      <c r="AD18" s="54"/>
      <c r="AE18" s="54"/>
    </row>
    <row r="19" ht="21.0" customHeight="1">
      <c r="A19" s="59">
        <f t="shared" si="3"/>
        <v>10</v>
      </c>
      <c r="B19" s="60" t="s">
        <v>22</v>
      </c>
      <c r="C19" s="60">
        <f t="shared" si="4"/>
        <v>110</v>
      </c>
      <c r="D19" s="63" t="s">
        <v>321</v>
      </c>
      <c r="E19" s="64">
        <f t="shared" si="5"/>
        <v>35</v>
      </c>
      <c r="F19" s="98">
        <v>32236.0</v>
      </c>
      <c r="G19" s="63" t="s">
        <v>322</v>
      </c>
      <c r="H19" s="98">
        <f t="shared" si="2"/>
        <v>32236</v>
      </c>
      <c r="I19" s="153" t="s">
        <v>323</v>
      </c>
      <c r="J19" s="64"/>
      <c r="K19" s="64" t="s">
        <v>14</v>
      </c>
      <c r="L19" s="64"/>
      <c r="M19" s="64">
        <v>1.0</v>
      </c>
      <c r="N19" s="52" t="s">
        <v>21</v>
      </c>
      <c r="O19" s="120"/>
      <c r="P19" s="54"/>
      <c r="Q19" s="54"/>
      <c r="R19" s="55"/>
      <c r="S19" s="56"/>
      <c r="T19" s="57">
        <v>1.0</v>
      </c>
      <c r="U19" s="57"/>
      <c r="V19" s="57"/>
      <c r="W19" s="55"/>
      <c r="X19" s="56"/>
      <c r="Y19" s="57"/>
      <c r="Z19" s="58"/>
      <c r="AA19" s="54"/>
      <c r="AB19" s="54"/>
      <c r="AC19" s="54"/>
      <c r="AD19" s="54"/>
      <c r="AE19" s="54"/>
    </row>
    <row r="20" ht="21.0" customHeight="1">
      <c r="A20" s="59">
        <f t="shared" si="3"/>
        <v>11</v>
      </c>
      <c r="B20" s="60" t="s">
        <v>22</v>
      </c>
      <c r="C20" s="60">
        <f t="shared" si="4"/>
        <v>111</v>
      </c>
      <c r="D20" s="63" t="s">
        <v>324</v>
      </c>
      <c r="E20" s="64">
        <f t="shared" si="5"/>
        <v>75</v>
      </c>
      <c r="F20" s="98">
        <v>17553.0</v>
      </c>
      <c r="G20" s="63" t="s">
        <v>118</v>
      </c>
      <c r="H20" s="98">
        <f t="shared" si="2"/>
        <v>17553</v>
      </c>
      <c r="I20" s="153"/>
      <c r="J20" s="64"/>
      <c r="K20" s="64" t="s">
        <v>13</v>
      </c>
      <c r="L20" s="64"/>
      <c r="M20" s="64">
        <v>1.0</v>
      </c>
      <c r="N20" s="52" t="s">
        <v>21</v>
      </c>
      <c r="O20" s="120"/>
      <c r="P20" s="54"/>
      <c r="Q20" s="54"/>
      <c r="R20" s="55"/>
      <c r="S20" s="56">
        <v>1.0</v>
      </c>
      <c r="T20" s="57"/>
      <c r="U20" s="57"/>
      <c r="V20" s="57"/>
      <c r="W20" s="55"/>
      <c r="X20" s="56"/>
      <c r="Y20" s="57"/>
      <c r="Z20" s="58"/>
      <c r="AA20" s="54"/>
      <c r="AB20" s="54"/>
      <c r="AC20" s="54"/>
      <c r="AD20" s="54"/>
      <c r="AE20" s="54"/>
    </row>
    <row r="21" ht="21.0" customHeight="1">
      <c r="A21" s="59">
        <f t="shared" si="3"/>
        <v>12</v>
      </c>
      <c r="B21" s="60" t="s">
        <v>22</v>
      </c>
      <c r="C21" s="60">
        <f t="shared" si="4"/>
        <v>112</v>
      </c>
      <c r="D21" s="63" t="s">
        <v>325</v>
      </c>
      <c r="E21" s="64">
        <f t="shared" si="5"/>
        <v>42</v>
      </c>
      <c r="F21" s="98">
        <v>29709.0</v>
      </c>
      <c r="G21" s="63" t="s">
        <v>326</v>
      </c>
      <c r="H21" s="98">
        <f t="shared" si="2"/>
        <v>29709</v>
      </c>
      <c r="I21" s="153" t="s">
        <v>327</v>
      </c>
      <c r="J21" s="64"/>
      <c r="K21" s="64" t="s">
        <v>14</v>
      </c>
      <c r="L21" s="64"/>
      <c r="M21" s="64">
        <v>1.0</v>
      </c>
      <c r="N21" s="52" t="s">
        <v>21</v>
      </c>
      <c r="O21" s="120"/>
      <c r="P21" s="54"/>
      <c r="Q21" s="54"/>
      <c r="R21" s="55"/>
      <c r="S21" s="56"/>
      <c r="T21" s="57">
        <v>1.0</v>
      </c>
      <c r="U21" s="57"/>
      <c r="V21" s="57"/>
      <c r="W21" s="55"/>
      <c r="X21" s="56"/>
      <c r="Y21" s="57"/>
      <c r="Z21" s="58"/>
      <c r="AA21" s="54"/>
      <c r="AB21" s="54"/>
      <c r="AC21" s="54"/>
      <c r="AD21" s="54"/>
      <c r="AE21" s="54"/>
    </row>
    <row r="22" ht="21.0" customHeight="1">
      <c r="A22" s="59">
        <f t="shared" si="3"/>
        <v>13</v>
      </c>
      <c r="B22" s="60" t="s">
        <v>22</v>
      </c>
      <c r="C22" s="60">
        <f t="shared" si="4"/>
        <v>113</v>
      </c>
      <c r="D22" s="63" t="s">
        <v>188</v>
      </c>
      <c r="E22" s="64">
        <v>28.0</v>
      </c>
      <c r="F22" s="98"/>
      <c r="G22" s="63" t="s">
        <v>189</v>
      </c>
      <c r="H22" s="98" t="str">
        <f t="shared" si="2"/>
        <v/>
      </c>
      <c r="I22" s="153" t="s">
        <v>328</v>
      </c>
      <c r="J22" s="64"/>
      <c r="K22" s="64" t="s">
        <v>13</v>
      </c>
      <c r="L22" s="64"/>
      <c r="M22" s="64">
        <v>1.0</v>
      </c>
      <c r="N22" s="52" t="s">
        <v>21</v>
      </c>
      <c r="O22" s="120"/>
      <c r="P22" s="54"/>
      <c r="Q22" s="54"/>
      <c r="R22" s="55"/>
      <c r="S22" s="56">
        <v>1.0</v>
      </c>
      <c r="T22" s="57"/>
      <c r="U22" s="57"/>
      <c r="V22" s="57"/>
      <c r="W22" s="55"/>
      <c r="X22" s="56"/>
      <c r="Y22" s="57"/>
      <c r="Z22" s="58"/>
      <c r="AA22" s="54"/>
      <c r="AB22" s="54"/>
      <c r="AC22" s="54"/>
      <c r="AD22" s="54"/>
      <c r="AE22" s="54"/>
    </row>
    <row r="23" ht="21.0" customHeight="1">
      <c r="A23" s="59">
        <f t="shared" si="3"/>
        <v>14</v>
      </c>
      <c r="B23" s="60" t="s">
        <v>22</v>
      </c>
      <c r="C23" s="60">
        <f t="shared" si="4"/>
        <v>114</v>
      </c>
      <c r="D23" s="63" t="s">
        <v>329</v>
      </c>
      <c r="E23" s="64">
        <f>ROUND(($O$6-H23)/365,0)-1</f>
        <v>53</v>
      </c>
      <c r="F23" s="98">
        <v>25615.0</v>
      </c>
      <c r="G23" s="63" t="s">
        <v>330</v>
      </c>
      <c r="H23" s="98">
        <f t="shared" si="2"/>
        <v>25615</v>
      </c>
      <c r="I23" s="153" t="s">
        <v>331</v>
      </c>
      <c r="J23" s="64" t="s">
        <v>97</v>
      </c>
      <c r="K23" s="64" t="s">
        <v>13</v>
      </c>
      <c r="L23" s="64"/>
      <c r="M23" s="64">
        <v>1.0</v>
      </c>
      <c r="N23" s="52" t="s">
        <v>21</v>
      </c>
      <c r="O23" s="120"/>
      <c r="P23" s="54"/>
      <c r="Q23" s="54"/>
      <c r="R23" s="55"/>
      <c r="S23" s="56"/>
      <c r="T23" s="57"/>
      <c r="U23" s="57"/>
      <c r="V23" s="57"/>
      <c r="W23" s="55"/>
      <c r="X23" s="56">
        <v>1.0</v>
      </c>
      <c r="Y23" s="57"/>
      <c r="Z23" s="58"/>
      <c r="AA23" s="54"/>
      <c r="AB23" s="54"/>
      <c r="AC23" s="54"/>
      <c r="AD23" s="54"/>
      <c r="AE23" s="54"/>
    </row>
    <row r="24" ht="21.0" customHeight="1">
      <c r="A24" s="59">
        <f t="shared" si="3"/>
        <v>15</v>
      </c>
      <c r="B24" s="60" t="s">
        <v>22</v>
      </c>
      <c r="C24" s="60">
        <f t="shared" si="4"/>
        <v>115</v>
      </c>
      <c r="D24" s="63" t="s">
        <v>332</v>
      </c>
      <c r="E24" s="64">
        <f t="shared" ref="E24:E26" si="6">ROUND(($O$6-H24)/365,0)</f>
        <v>66</v>
      </c>
      <c r="F24" s="98">
        <v>21062.0</v>
      </c>
      <c r="G24" s="63" t="s">
        <v>333</v>
      </c>
      <c r="H24" s="98">
        <f t="shared" si="2"/>
        <v>21062</v>
      </c>
      <c r="I24" s="153" t="s">
        <v>334</v>
      </c>
      <c r="J24" s="64" t="s">
        <v>335</v>
      </c>
      <c r="K24" s="64" t="s">
        <v>14</v>
      </c>
      <c r="L24" s="64"/>
      <c r="M24" s="64">
        <v>1.0</v>
      </c>
      <c r="N24" s="52" t="s">
        <v>21</v>
      </c>
      <c r="O24" s="120"/>
      <c r="P24" s="54"/>
      <c r="Q24" s="54"/>
      <c r="R24" s="55"/>
      <c r="S24" s="56"/>
      <c r="T24" s="57">
        <v>1.0</v>
      </c>
      <c r="U24" s="57"/>
      <c r="V24" s="57"/>
      <c r="W24" s="55"/>
      <c r="X24" s="56"/>
      <c r="Y24" s="57"/>
      <c r="Z24" s="58"/>
      <c r="AA24" s="54"/>
      <c r="AB24" s="54"/>
      <c r="AC24" s="54"/>
      <c r="AD24" s="54"/>
      <c r="AE24" s="54"/>
    </row>
    <row r="25" ht="21.0" customHeight="1">
      <c r="A25" s="59">
        <f t="shared" si="3"/>
        <v>16</v>
      </c>
      <c r="B25" s="60" t="s">
        <v>22</v>
      </c>
      <c r="C25" s="60">
        <f t="shared" si="4"/>
        <v>116</v>
      </c>
      <c r="D25" s="63" t="s">
        <v>336</v>
      </c>
      <c r="E25" s="64">
        <f t="shared" si="6"/>
        <v>53</v>
      </c>
      <c r="F25" s="98">
        <v>25836.0</v>
      </c>
      <c r="G25" s="63" t="s">
        <v>337</v>
      </c>
      <c r="H25" s="98">
        <f t="shared" si="2"/>
        <v>25836</v>
      </c>
      <c r="I25" s="153" t="s">
        <v>338</v>
      </c>
      <c r="J25" s="64" t="s">
        <v>335</v>
      </c>
      <c r="K25" s="64" t="s">
        <v>14</v>
      </c>
      <c r="L25" s="64"/>
      <c r="M25" s="64">
        <v>1.0</v>
      </c>
      <c r="N25" s="52" t="s">
        <v>21</v>
      </c>
      <c r="O25" s="120"/>
      <c r="P25" s="54"/>
      <c r="Q25" s="54"/>
      <c r="R25" s="55"/>
      <c r="S25" s="56"/>
      <c r="T25" s="57"/>
      <c r="U25" s="57"/>
      <c r="V25" s="57"/>
      <c r="W25" s="55"/>
      <c r="X25" s="56"/>
      <c r="Y25" s="57">
        <v>1.0</v>
      </c>
      <c r="Z25" s="58"/>
      <c r="AA25" s="54"/>
      <c r="AB25" s="54"/>
      <c r="AC25" s="54"/>
      <c r="AD25" s="54"/>
      <c r="AE25" s="54"/>
    </row>
    <row r="26" ht="21.0" customHeight="1">
      <c r="A26" s="59">
        <f t="shared" si="3"/>
        <v>17</v>
      </c>
      <c r="B26" s="60" t="s">
        <v>22</v>
      </c>
      <c r="C26" s="60">
        <f t="shared" si="4"/>
        <v>117</v>
      </c>
      <c r="D26" s="63" t="s">
        <v>339</v>
      </c>
      <c r="E26" s="64">
        <f t="shared" si="6"/>
        <v>41</v>
      </c>
      <c r="F26" s="98">
        <v>30223.0</v>
      </c>
      <c r="G26" s="63" t="s">
        <v>340</v>
      </c>
      <c r="H26" s="98">
        <f t="shared" si="2"/>
        <v>30223</v>
      </c>
      <c r="I26" s="153" t="s">
        <v>341</v>
      </c>
      <c r="J26" s="64" t="s">
        <v>342</v>
      </c>
      <c r="K26" s="64" t="s">
        <v>13</v>
      </c>
      <c r="L26" s="64"/>
      <c r="M26" s="64">
        <v>1.0</v>
      </c>
      <c r="N26" s="52" t="s">
        <v>21</v>
      </c>
      <c r="O26" s="120"/>
      <c r="P26" s="54"/>
      <c r="Q26" s="54"/>
      <c r="R26" s="55"/>
      <c r="S26" s="56">
        <v>1.0</v>
      </c>
      <c r="T26" s="57"/>
      <c r="U26" s="57"/>
      <c r="V26" s="57"/>
      <c r="W26" s="55"/>
      <c r="X26" s="56"/>
      <c r="Y26" s="57"/>
      <c r="Z26" s="58"/>
      <c r="AA26" s="54"/>
      <c r="AB26" s="54"/>
      <c r="AC26" s="54"/>
      <c r="AD26" s="54"/>
      <c r="AE26" s="54"/>
    </row>
    <row r="27" ht="21.0" customHeight="1">
      <c r="A27" s="59">
        <f t="shared" si="3"/>
        <v>18</v>
      </c>
      <c r="B27" s="60" t="s">
        <v>22</v>
      </c>
      <c r="C27" s="60">
        <f t="shared" si="4"/>
        <v>118</v>
      </c>
      <c r="D27" s="63" t="s">
        <v>343</v>
      </c>
      <c r="E27" s="64">
        <f>ROUND(($O$6-H27)/365,0)-1</f>
        <v>37</v>
      </c>
      <c r="F27" s="98">
        <v>31469.0</v>
      </c>
      <c r="G27" s="63" t="s">
        <v>344</v>
      </c>
      <c r="H27" s="98">
        <f t="shared" si="2"/>
        <v>31469</v>
      </c>
      <c r="I27" s="153" t="s">
        <v>345</v>
      </c>
      <c r="J27" s="64" t="s">
        <v>346</v>
      </c>
      <c r="K27" s="64" t="s">
        <v>12</v>
      </c>
      <c r="L27" s="64"/>
      <c r="M27" s="64">
        <v>1.0</v>
      </c>
      <c r="N27" s="52" t="s">
        <v>21</v>
      </c>
      <c r="O27" s="120"/>
      <c r="P27" s="54"/>
      <c r="Q27" s="54"/>
      <c r="R27" s="55">
        <v>1.0</v>
      </c>
      <c r="S27" s="56"/>
      <c r="T27" s="57"/>
      <c r="U27" s="57"/>
      <c r="V27" s="57"/>
      <c r="W27" s="55"/>
      <c r="X27" s="56"/>
      <c r="Y27" s="57"/>
      <c r="Z27" s="58"/>
      <c r="AA27" s="54"/>
      <c r="AB27" s="54"/>
      <c r="AC27" s="54"/>
      <c r="AD27" s="54"/>
      <c r="AE27" s="54"/>
    </row>
    <row r="28" ht="21.0" customHeight="1">
      <c r="A28" s="59">
        <f t="shared" si="3"/>
        <v>19</v>
      </c>
      <c r="B28" s="60" t="s">
        <v>22</v>
      </c>
      <c r="C28" s="60">
        <f t="shared" si="4"/>
        <v>119</v>
      </c>
      <c r="D28" s="63" t="s">
        <v>347</v>
      </c>
      <c r="E28" s="64">
        <f>ROUND(($O$6-H28)/365,0)</f>
        <v>29</v>
      </c>
      <c r="F28" s="98">
        <v>34515.0</v>
      </c>
      <c r="G28" s="63" t="s">
        <v>348</v>
      </c>
      <c r="H28" s="98">
        <f t="shared" si="2"/>
        <v>34515</v>
      </c>
      <c r="I28" s="153" t="s">
        <v>349</v>
      </c>
      <c r="J28" s="64" t="s">
        <v>346</v>
      </c>
      <c r="K28" s="64" t="s">
        <v>13</v>
      </c>
      <c r="L28" s="64"/>
      <c r="M28" s="64">
        <v>1.0</v>
      </c>
      <c r="N28" s="52" t="s">
        <v>21</v>
      </c>
      <c r="O28" s="120"/>
      <c r="P28" s="54"/>
      <c r="Q28" s="54"/>
      <c r="R28" s="55"/>
      <c r="S28" s="56">
        <v>1.0</v>
      </c>
      <c r="T28" s="57"/>
      <c r="U28" s="57"/>
      <c r="V28" s="57"/>
      <c r="W28" s="55"/>
      <c r="X28" s="56"/>
      <c r="Y28" s="57"/>
      <c r="Z28" s="58"/>
      <c r="AA28" s="54"/>
      <c r="AB28" s="54"/>
      <c r="AC28" s="54"/>
      <c r="AD28" s="54"/>
      <c r="AE28" s="54"/>
    </row>
    <row r="29" ht="21.0" customHeight="1">
      <c r="A29" s="59">
        <f t="shared" si="3"/>
        <v>20</v>
      </c>
      <c r="B29" s="60" t="s">
        <v>22</v>
      </c>
      <c r="C29" s="60">
        <f t="shared" si="4"/>
        <v>120</v>
      </c>
      <c r="D29" s="63" t="s">
        <v>350</v>
      </c>
      <c r="E29" s="64">
        <f>ROUND(($O$6-H29)/365,0)-1</f>
        <v>47</v>
      </c>
      <c r="F29" s="98">
        <v>27825.0</v>
      </c>
      <c r="G29" s="63" t="s">
        <v>351</v>
      </c>
      <c r="H29" s="98">
        <f t="shared" si="2"/>
        <v>27825</v>
      </c>
      <c r="I29" s="153" t="s">
        <v>352</v>
      </c>
      <c r="J29" s="64" t="s">
        <v>342</v>
      </c>
      <c r="K29" s="64" t="s">
        <v>13</v>
      </c>
      <c r="L29" s="64"/>
      <c r="M29" s="64">
        <v>1.0</v>
      </c>
      <c r="N29" s="52" t="s">
        <v>21</v>
      </c>
      <c r="O29" s="120"/>
      <c r="P29" s="54"/>
      <c r="Q29" s="54"/>
      <c r="R29" s="55"/>
      <c r="S29" s="56"/>
      <c r="T29" s="57"/>
      <c r="U29" s="57"/>
      <c r="V29" s="57"/>
      <c r="W29" s="55"/>
      <c r="X29" s="56">
        <v>1.0</v>
      </c>
      <c r="Y29" s="57"/>
      <c r="Z29" s="58"/>
      <c r="AA29" s="54"/>
      <c r="AB29" s="54"/>
      <c r="AC29" s="54"/>
      <c r="AD29" s="54"/>
      <c r="AE29" s="54"/>
    </row>
    <row r="30" ht="21.0" customHeight="1">
      <c r="A30" s="59">
        <f t="shared" si="3"/>
        <v>21</v>
      </c>
      <c r="B30" s="60" t="s">
        <v>22</v>
      </c>
      <c r="C30" s="60">
        <f t="shared" si="4"/>
        <v>121</v>
      </c>
      <c r="D30" s="63" t="s">
        <v>353</v>
      </c>
      <c r="E30" s="64">
        <f t="shared" ref="E30:E31" si="7">ROUND(($O$6-H30)/365,0)</f>
        <v>51</v>
      </c>
      <c r="F30" s="98">
        <v>26485.0</v>
      </c>
      <c r="G30" s="63">
        <v>6.623159854E9</v>
      </c>
      <c r="H30" s="98">
        <f t="shared" si="2"/>
        <v>26485</v>
      </c>
      <c r="I30" s="153" t="s">
        <v>354</v>
      </c>
      <c r="J30" s="64" t="s">
        <v>342</v>
      </c>
      <c r="K30" s="64" t="s">
        <v>13</v>
      </c>
      <c r="L30" s="64"/>
      <c r="M30" s="64">
        <v>1.0</v>
      </c>
      <c r="N30" s="52" t="s">
        <v>21</v>
      </c>
      <c r="O30" s="120"/>
      <c r="P30" s="54"/>
      <c r="Q30" s="54"/>
      <c r="R30" s="55"/>
      <c r="S30" s="56"/>
      <c r="T30" s="57"/>
      <c r="U30" s="57"/>
      <c r="V30" s="57"/>
      <c r="W30" s="55"/>
      <c r="X30" s="56">
        <v>1.0</v>
      </c>
      <c r="Y30" s="57"/>
      <c r="Z30" s="58"/>
      <c r="AA30" s="54"/>
      <c r="AB30" s="54"/>
      <c r="AC30" s="54"/>
      <c r="AD30" s="54"/>
      <c r="AE30" s="54"/>
    </row>
    <row r="31" ht="21.0" customHeight="1">
      <c r="A31" s="59">
        <f t="shared" si="3"/>
        <v>22</v>
      </c>
      <c r="B31" s="60" t="s">
        <v>22</v>
      </c>
      <c r="C31" s="60">
        <f t="shared" si="4"/>
        <v>122</v>
      </c>
      <c r="D31" s="63" t="s">
        <v>161</v>
      </c>
      <c r="E31" s="64">
        <f t="shared" si="7"/>
        <v>45</v>
      </c>
      <c r="F31" s="98">
        <v>28806.0</v>
      </c>
      <c r="G31" s="63" t="s">
        <v>164</v>
      </c>
      <c r="H31" s="98">
        <f t="shared" si="2"/>
        <v>28806</v>
      </c>
      <c r="I31" s="153" t="s">
        <v>355</v>
      </c>
      <c r="J31" s="64" t="s">
        <v>356</v>
      </c>
      <c r="K31" s="64" t="s">
        <v>162</v>
      </c>
      <c r="L31" s="64"/>
      <c r="M31" s="64">
        <v>1.0</v>
      </c>
      <c r="N31" s="52" t="s">
        <v>21</v>
      </c>
      <c r="O31" s="120"/>
      <c r="P31" s="54"/>
      <c r="Q31" s="54"/>
      <c r="R31" s="55"/>
      <c r="S31" s="56"/>
      <c r="T31" s="57"/>
      <c r="U31" s="57"/>
      <c r="V31" s="57">
        <v>1.0</v>
      </c>
      <c r="W31" s="55"/>
      <c r="X31" s="56"/>
      <c r="Y31" s="57"/>
      <c r="Z31" s="58"/>
      <c r="AA31" s="54"/>
      <c r="AB31" s="54"/>
      <c r="AC31" s="54"/>
      <c r="AD31" s="54"/>
      <c r="AE31" s="54"/>
    </row>
    <row r="32" ht="21.0" customHeight="1">
      <c r="A32" s="59">
        <f t="shared" si="3"/>
        <v>23</v>
      </c>
      <c r="B32" s="60" t="s">
        <v>22</v>
      </c>
      <c r="C32" s="60">
        <f t="shared" si="4"/>
        <v>123</v>
      </c>
      <c r="D32" s="63" t="s">
        <v>165</v>
      </c>
      <c r="E32" s="64">
        <f>ROUND(($O$6-H32)/365,0)-1</f>
        <v>73</v>
      </c>
      <c r="F32" s="98">
        <v>18312.0</v>
      </c>
      <c r="G32" s="63" t="s">
        <v>357</v>
      </c>
      <c r="H32" s="98">
        <f t="shared" si="2"/>
        <v>18312</v>
      </c>
      <c r="I32" s="153" t="s">
        <v>355</v>
      </c>
      <c r="J32" s="64" t="s">
        <v>356</v>
      </c>
      <c r="K32" s="64" t="s">
        <v>14</v>
      </c>
      <c r="L32" s="64"/>
      <c r="M32" s="64">
        <v>1.0</v>
      </c>
      <c r="N32" s="52" t="s">
        <v>21</v>
      </c>
      <c r="O32" s="120"/>
      <c r="P32" s="54"/>
      <c r="Q32" s="54"/>
      <c r="R32" s="55"/>
      <c r="S32" s="56"/>
      <c r="T32" s="57">
        <v>1.0</v>
      </c>
      <c r="U32" s="57"/>
      <c r="V32" s="57"/>
      <c r="W32" s="55"/>
      <c r="X32" s="56"/>
      <c r="Y32" s="57"/>
      <c r="Z32" s="58"/>
      <c r="AA32" s="54"/>
      <c r="AB32" s="54"/>
      <c r="AC32" s="54"/>
      <c r="AD32" s="54"/>
      <c r="AE32" s="54"/>
    </row>
    <row r="33" ht="21.0" customHeight="1">
      <c r="A33" s="59">
        <f t="shared" si="3"/>
        <v>24</v>
      </c>
      <c r="B33" s="60" t="s">
        <v>22</v>
      </c>
      <c r="C33" s="60">
        <f t="shared" si="4"/>
        <v>124</v>
      </c>
      <c r="D33" s="63" t="s">
        <v>358</v>
      </c>
      <c r="E33" s="64">
        <f>ROUND(($O$6-H33)/365,0)</f>
        <v>38</v>
      </c>
      <c r="F33" s="98">
        <v>31580.0</v>
      </c>
      <c r="G33" s="63" t="s">
        <v>164</v>
      </c>
      <c r="H33" s="98">
        <f t="shared" si="2"/>
        <v>31580</v>
      </c>
      <c r="I33" s="153" t="s">
        <v>355</v>
      </c>
      <c r="J33" s="64" t="s">
        <v>356</v>
      </c>
      <c r="K33" s="64" t="s">
        <v>14</v>
      </c>
      <c r="L33" s="64"/>
      <c r="M33" s="64">
        <v>1.0</v>
      </c>
      <c r="N33" s="52" t="s">
        <v>21</v>
      </c>
      <c r="O33" s="120"/>
      <c r="P33" s="54"/>
      <c r="Q33" s="54"/>
      <c r="R33" s="55"/>
      <c r="S33" s="56"/>
      <c r="T33" s="57"/>
      <c r="U33" s="57"/>
      <c r="V33" s="57"/>
      <c r="W33" s="55"/>
      <c r="X33" s="56"/>
      <c r="Y33" s="57">
        <v>1.0</v>
      </c>
      <c r="Z33" s="58"/>
      <c r="AA33" s="54"/>
      <c r="AB33" s="54"/>
      <c r="AC33" s="54"/>
      <c r="AD33" s="54"/>
      <c r="AE33" s="54"/>
    </row>
    <row r="34" ht="21.0" customHeight="1">
      <c r="A34" s="59">
        <f t="shared" si="3"/>
        <v>25</v>
      </c>
      <c r="B34" s="60" t="s">
        <v>22</v>
      </c>
      <c r="C34" s="60">
        <f t="shared" si="4"/>
        <v>125</v>
      </c>
      <c r="D34" s="63" t="s">
        <v>359</v>
      </c>
      <c r="E34" s="64">
        <f t="shared" ref="E34:E35" si="8">ROUND(($O$6-H34)/365,0)-1</f>
        <v>29</v>
      </c>
      <c r="F34" s="98">
        <v>34408.0</v>
      </c>
      <c r="G34" s="63" t="s">
        <v>360</v>
      </c>
      <c r="H34" s="98">
        <f t="shared" si="2"/>
        <v>34408</v>
      </c>
      <c r="I34" s="153" t="s">
        <v>361</v>
      </c>
      <c r="J34" s="64" t="s">
        <v>342</v>
      </c>
      <c r="K34" s="64" t="s">
        <v>13</v>
      </c>
      <c r="L34" s="64"/>
      <c r="M34" s="64">
        <v>1.0</v>
      </c>
      <c r="N34" s="52" t="s">
        <v>21</v>
      </c>
      <c r="O34" s="120"/>
      <c r="P34" s="54"/>
      <c r="Q34" s="54"/>
      <c r="R34" s="55"/>
      <c r="S34" s="56">
        <v>1.0</v>
      </c>
      <c r="T34" s="57"/>
      <c r="U34" s="57"/>
      <c r="V34" s="57"/>
      <c r="W34" s="55"/>
      <c r="X34" s="56"/>
      <c r="Y34" s="57"/>
      <c r="Z34" s="58"/>
      <c r="AA34" s="54"/>
      <c r="AB34" s="54"/>
      <c r="AC34" s="54"/>
      <c r="AD34" s="54"/>
      <c r="AE34" s="54"/>
    </row>
    <row r="35" ht="21.0" customHeight="1">
      <c r="A35" s="59">
        <f t="shared" si="3"/>
        <v>26</v>
      </c>
      <c r="B35" s="60" t="s">
        <v>22</v>
      </c>
      <c r="C35" s="60">
        <f t="shared" si="4"/>
        <v>126</v>
      </c>
      <c r="D35" s="63" t="s">
        <v>362</v>
      </c>
      <c r="E35" s="64">
        <f t="shared" si="8"/>
        <v>56</v>
      </c>
      <c r="F35" s="98">
        <v>24646.0</v>
      </c>
      <c r="G35" s="63" t="s">
        <v>363</v>
      </c>
      <c r="H35" s="98">
        <f t="shared" si="2"/>
        <v>24646</v>
      </c>
      <c r="I35" s="153"/>
      <c r="J35" s="64" t="s">
        <v>342</v>
      </c>
      <c r="K35" s="64" t="s">
        <v>15</v>
      </c>
      <c r="L35" s="64"/>
      <c r="M35" s="64">
        <v>1.0</v>
      </c>
      <c r="N35" s="52" t="s">
        <v>21</v>
      </c>
      <c r="O35" s="120"/>
      <c r="P35" s="54"/>
      <c r="Q35" s="54"/>
      <c r="R35" s="55"/>
      <c r="S35" s="56"/>
      <c r="T35" s="57"/>
      <c r="U35" s="57">
        <v>1.0</v>
      </c>
      <c r="V35" s="57"/>
      <c r="W35" s="55"/>
      <c r="X35" s="56"/>
      <c r="Y35" s="57"/>
      <c r="Z35" s="58"/>
      <c r="AA35" s="54"/>
      <c r="AB35" s="54"/>
      <c r="AC35" s="54"/>
      <c r="AD35" s="54"/>
      <c r="AE35" s="54"/>
    </row>
    <row r="36" ht="21.0" customHeight="1">
      <c r="A36" s="59">
        <f t="shared" si="3"/>
        <v>27</v>
      </c>
      <c r="B36" s="60" t="s">
        <v>22</v>
      </c>
      <c r="C36" s="60">
        <f t="shared" si="4"/>
        <v>127</v>
      </c>
      <c r="D36" s="63" t="s">
        <v>364</v>
      </c>
      <c r="E36" s="64">
        <f t="shared" ref="E36:E37" si="9">ROUND(($O$6-H36)/365,0)</f>
        <v>54</v>
      </c>
      <c r="F36" s="98">
        <v>25606.0</v>
      </c>
      <c r="G36" s="63" t="s">
        <v>365</v>
      </c>
      <c r="H36" s="98">
        <f t="shared" si="2"/>
        <v>25606</v>
      </c>
      <c r="I36" s="153" t="s">
        <v>366</v>
      </c>
      <c r="J36" s="64" t="s">
        <v>342</v>
      </c>
      <c r="K36" s="64" t="s">
        <v>13</v>
      </c>
      <c r="L36" s="64"/>
      <c r="M36" s="64">
        <v>1.0</v>
      </c>
      <c r="N36" s="52" t="s">
        <v>21</v>
      </c>
      <c r="O36" s="120"/>
      <c r="P36" s="54"/>
      <c r="Q36" s="54"/>
      <c r="R36" s="55"/>
      <c r="S36" s="56"/>
      <c r="T36" s="57"/>
      <c r="U36" s="57"/>
      <c r="V36" s="57"/>
      <c r="W36" s="55"/>
      <c r="X36" s="56">
        <v>1.0</v>
      </c>
      <c r="Y36" s="57"/>
      <c r="Z36" s="58"/>
      <c r="AA36" s="54"/>
      <c r="AB36" s="54"/>
      <c r="AC36" s="54"/>
      <c r="AD36" s="54"/>
      <c r="AE36" s="54"/>
    </row>
    <row r="37" ht="21.0" customHeight="1">
      <c r="A37" s="59">
        <f t="shared" si="3"/>
        <v>28</v>
      </c>
      <c r="B37" s="60" t="s">
        <v>22</v>
      </c>
      <c r="C37" s="60">
        <f t="shared" si="4"/>
        <v>128</v>
      </c>
      <c r="D37" s="63" t="s">
        <v>367</v>
      </c>
      <c r="E37" s="64">
        <f t="shared" si="9"/>
        <v>26</v>
      </c>
      <c r="F37" s="98">
        <v>35731.0</v>
      </c>
      <c r="G37" s="63" t="s">
        <v>368</v>
      </c>
      <c r="H37" s="98">
        <f t="shared" si="2"/>
        <v>35731</v>
      </c>
      <c r="I37" s="153" t="s">
        <v>369</v>
      </c>
      <c r="J37" s="64" t="s">
        <v>346</v>
      </c>
      <c r="K37" s="64" t="s">
        <v>12</v>
      </c>
      <c r="L37" s="64"/>
      <c r="M37" s="64">
        <v>1.0</v>
      </c>
      <c r="N37" s="52" t="s">
        <v>21</v>
      </c>
      <c r="O37" s="120"/>
      <c r="P37" s="54"/>
      <c r="Q37" s="54"/>
      <c r="R37" s="55">
        <v>1.0</v>
      </c>
      <c r="S37" s="56"/>
      <c r="T37" s="57"/>
      <c r="U37" s="57"/>
      <c r="V37" s="57"/>
      <c r="W37" s="55"/>
      <c r="X37" s="56"/>
      <c r="Y37" s="57"/>
      <c r="Z37" s="58"/>
      <c r="AA37" s="54"/>
      <c r="AB37" s="54"/>
      <c r="AC37" s="54"/>
      <c r="AD37" s="54"/>
      <c r="AE37" s="54"/>
    </row>
    <row r="38" ht="21.0" customHeight="1">
      <c r="A38" s="59">
        <f t="shared" si="3"/>
        <v>29</v>
      </c>
      <c r="B38" s="60" t="s">
        <v>22</v>
      </c>
      <c r="C38" s="60">
        <f t="shared" si="4"/>
        <v>129</v>
      </c>
      <c r="D38" s="62" t="s">
        <v>370</v>
      </c>
      <c r="E38" s="64"/>
      <c r="F38" s="98"/>
      <c r="G38" s="63" t="s">
        <v>371</v>
      </c>
      <c r="H38" s="63"/>
      <c r="I38" s="153"/>
      <c r="J38" s="64" t="s">
        <v>342</v>
      </c>
      <c r="K38" s="64" t="s">
        <v>13</v>
      </c>
      <c r="L38" s="64"/>
      <c r="M38" s="64">
        <v>1.0</v>
      </c>
      <c r="N38" s="52" t="s">
        <v>21</v>
      </c>
      <c r="O38" s="120"/>
      <c r="P38" s="54"/>
      <c r="Q38" s="54"/>
      <c r="R38" s="55"/>
      <c r="S38" s="56">
        <v>1.0</v>
      </c>
      <c r="T38" s="57"/>
      <c r="U38" s="57"/>
      <c r="V38" s="57"/>
      <c r="W38" s="55"/>
      <c r="X38" s="56"/>
      <c r="Y38" s="57"/>
      <c r="Z38" s="58"/>
      <c r="AA38" s="54"/>
      <c r="AB38" s="54"/>
      <c r="AC38" s="54"/>
      <c r="AD38" s="54"/>
      <c r="AE38" s="54"/>
    </row>
    <row r="39" ht="21.0" customHeight="1">
      <c r="A39" s="59">
        <f t="shared" si="3"/>
        <v>30</v>
      </c>
      <c r="B39" s="60" t="s">
        <v>22</v>
      </c>
      <c r="C39" s="60">
        <f t="shared" si="4"/>
        <v>130</v>
      </c>
      <c r="D39" s="63" t="s">
        <v>372</v>
      </c>
      <c r="E39" s="64"/>
      <c r="F39" s="98"/>
      <c r="G39" s="63"/>
      <c r="H39" s="98" t="str">
        <f>F39</f>
        <v/>
      </c>
      <c r="I39" s="153"/>
      <c r="J39" s="64" t="s">
        <v>342</v>
      </c>
      <c r="K39" s="64" t="s">
        <v>14</v>
      </c>
      <c r="L39" s="64"/>
      <c r="M39" s="64">
        <v>1.0</v>
      </c>
      <c r="N39" s="52" t="s">
        <v>21</v>
      </c>
      <c r="O39" s="120"/>
      <c r="P39" s="54"/>
      <c r="Q39" s="54"/>
      <c r="R39" s="55"/>
      <c r="S39" s="56"/>
      <c r="T39" s="57">
        <v>1.0</v>
      </c>
      <c r="U39" s="57"/>
      <c r="V39" s="57"/>
      <c r="W39" s="55"/>
      <c r="X39" s="56"/>
      <c r="Y39" s="57"/>
      <c r="Z39" s="58"/>
      <c r="AA39" s="54"/>
      <c r="AB39" s="54"/>
      <c r="AC39" s="54"/>
      <c r="AD39" s="54"/>
      <c r="AE39" s="54"/>
    </row>
    <row r="40" ht="21.0" customHeight="1">
      <c r="A40" s="59">
        <f t="shared" si="3"/>
        <v>31</v>
      </c>
      <c r="B40" s="60" t="s">
        <v>22</v>
      </c>
      <c r="C40" s="60">
        <f t="shared" si="4"/>
        <v>131</v>
      </c>
      <c r="D40" s="62" t="s">
        <v>373</v>
      </c>
      <c r="E40" s="64"/>
      <c r="F40" s="98"/>
      <c r="G40" s="63"/>
      <c r="H40" s="63"/>
      <c r="I40" s="153"/>
      <c r="J40" s="64" t="s">
        <v>342</v>
      </c>
      <c r="K40" s="64" t="s">
        <v>12</v>
      </c>
      <c r="L40" s="64"/>
      <c r="M40" s="64">
        <v>1.0</v>
      </c>
      <c r="N40" s="52" t="s">
        <v>21</v>
      </c>
      <c r="O40" s="120"/>
      <c r="P40" s="54"/>
      <c r="Q40" s="54"/>
      <c r="R40" s="55">
        <v>1.0</v>
      </c>
      <c r="S40" s="56"/>
      <c r="T40" s="57"/>
      <c r="U40" s="57"/>
      <c r="V40" s="57"/>
      <c r="W40" s="55"/>
      <c r="X40" s="56"/>
      <c r="Y40" s="57"/>
      <c r="Z40" s="58"/>
      <c r="AA40" s="54"/>
      <c r="AB40" s="54"/>
      <c r="AC40" s="54"/>
      <c r="AD40" s="54"/>
      <c r="AE40" s="54"/>
    </row>
    <row r="41" ht="21.0" customHeight="1">
      <c r="A41" s="59">
        <f t="shared" si="3"/>
        <v>32</v>
      </c>
      <c r="B41" s="60" t="s">
        <v>22</v>
      </c>
      <c r="C41" s="60">
        <f t="shared" si="4"/>
        <v>132</v>
      </c>
      <c r="D41" s="63" t="s">
        <v>374</v>
      </c>
      <c r="E41" s="64">
        <f t="shared" ref="E41:E43" si="10">ROUND(($O$6-H41)/365,0)</f>
        <v>51</v>
      </c>
      <c r="F41" s="98">
        <v>26530.0</v>
      </c>
      <c r="G41" s="63" t="s">
        <v>375</v>
      </c>
      <c r="H41" s="98">
        <f t="shared" ref="H41:H43" si="11">F41</f>
        <v>26530</v>
      </c>
      <c r="I41" s="153" t="s">
        <v>376</v>
      </c>
      <c r="J41" s="64" t="s">
        <v>342</v>
      </c>
      <c r="K41" s="64" t="s">
        <v>14</v>
      </c>
      <c r="L41" s="64"/>
      <c r="M41" s="64">
        <v>1.0</v>
      </c>
      <c r="N41" s="52" t="s">
        <v>21</v>
      </c>
      <c r="O41" s="120"/>
      <c r="P41" s="54"/>
      <c r="Q41" s="54"/>
      <c r="R41" s="55"/>
      <c r="S41" s="56">
        <v>1.0</v>
      </c>
      <c r="T41" s="57"/>
      <c r="U41" s="57"/>
      <c r="V41" s="57"/>
      <c r="W41" s="55"/>
      <c r="X41" s="56"/>
      <c r="Y41" s="57"/>
      <c r="Z41" s="58"/>
      <c r="AA41" s="54"/>
      <c r="AB41" s="54"/>
      <c r="AC41" s="54"/>
      <c r="AD41" s="54"/>
      <c r="AE41" s="54"/>
    </row>
    <row r="42" ht="21.0" customHeight="1">
      <c r="A42" s="59">
        <f t="shared" si="3"/>
        <v>33</v>
      </c>
      <c r="B42" s="60" t="s">
        <v>22</v>
      </c>
      <c r="C42" s="60">
        <f t="shared" si="4"/>
        <v>133</v>
      </c>
      <c r="D42" s="63" t="s">
        <v>377</v>
      </c>
      <c r="E42" s="64">
        <f t="shared" si="10"/>
        <v>65</v>
      </c>
      <c r="F42" s="98">
        <v>21442.0</v>
      </c>
      <c r="G42" s="63" t="s">
        <v>378</v>
      </c>
      <c r="H42" s="98">
        <f t="shared" si="11"/>
        <v>21442</v>
      </c>
      <c r="I42" s="153" t="s">
        <v>379</v>
      </c>
      <c r="J42" s="64" t="s">
        <v>342</v>
      </c>
      <c r="K42" s="64" t="s">
        <v>12</v>
      </c>
      <c r="L42" s="64"/>
      <c r="M42" s="64">
        <v>1.0</v>
      </c>
      <c r="N42" s="52" t="s">
        <v>21</v>
      </c>
      <c r="O42" s="120"/>
      <c r="P42" s="54"/>
      <c r="Q42" s="54"/>
      <c r="R42" s="55">
        <v>1.0</v>
      </c>
      <c r="S42" s="56"/>
      <c r="T42" s="57"/>
      <c r="U42" s="57"/>
      <c r="V42" s="57"/>
      <c r="W42" s="55"/>
      <c r="X42" s="56"/>
      <c r="Y42" s="57"/>
      <c r="Z42" s="58"/>
      <c r="AA42" s="54"/>
      <c r="AB42" s="54"/>
      <c r="AC42" s="54"/>
      <c r="AD42" s="54"/>
      <c r="AE42" s="54"/>
    </row>
    <row r="43" ht="21.0" customHeight="1">
      <c r="A43" s="59">
        <f t="shared" si="3"/>
        <v>34</v>
      </c>
      <c r="B43" s="60" t="s">
        <v>22</v>
      </c>
      <c r="C43" s="60">
        <f t="shared" si="4"/>
        <v>134</v>
      </c>
      <c r="D43" s="63" t="s">
        <v>380</v>
      </c>
      <c r="E43" s="64">
        <f t="shared" si="10"/>
        <v>54</v>
      </c>
      <c r="F43" s="98">
        <v>25421.0</v>
      </c>
      <c r="G43" s="63" t="s">
        <v>381</v>
      </c>
      <c r="H43" s="98">
        <f t="shared" si="11"/>
        <v>25421</v>
      </c>
      <c r="I43" s="153" t="s">
        <v>382</v>
      </c>
      <c r="J43" s="64" t="s">
        <v>342</v>
      </c>
      <c r="K43" s="64" t="s">
        <v>12</v>
      </c>
      <c r="L43" s="64"/>
      <c r="M43" s="64">
        <v>1.0</v>
      </c>
      <c r="N43" s="52" t="s">
        <v>21</v>
      </c>
      <c r="O43" s="120"/>
      <c r="P43" s="54"/>
      <c r="Q43" s="54"/>
      <c r="R43" s="55">
        <v>1.0</v>
      </c>
      <c r="S43" s="56"/>
      <c r="T43" s="57"/>
      <c r="U43" s="57"/>
      <c r="V43" s="57"/>
      <c r="W43" s="55"/>
      <c r="X43" s="56"/>
      <c r="Y43" s="57"/>
      <c r="Z43" s="58"/>
      <c r="AA43" s="54"/>
      <c r="AB43" s="54"/>
      <c r="AC43" s="54"/>
      <c r="AD43" s="54"/>
      <c r="AE43" s="54"/>
    </row>
    <row r="44" ht="21.0" customHeight="1">
      <c r="A44" s="59">
        <f t="shared" si="3"/>
        <v>35</v>
      </c>
      <c r="B44" s="60" t="s">
        <v>22</v>
      </c>
      <c r="C44" s="60">
        <f t="shared" si="4"/>
        <v>135</v>
      </c>
      <c r="D44" s="63" t="s">
        <v>383</v>
      </c>
      <c r="E44" s="64"/>
      <c r="F44" s="98"/>
      <c r="G44" s="63"/>
      <c r="H44" s="63"/>
      <c r="I44" s="153"/>
      <c r="J44" s="64"/>
      <c r="K44" s="64" t="s">
        <v>13</v>
      </c>
      <c r="L44" s="64"/>
      <c r="M44" s="64">
        <v>1.0</v>
      </c>
      <c r="N44" s="52" t="s">
        <v>21</v>
      </c>
      <c r="O44" s="120"/>
      <c r="P44" s="54"/>
      <c r="Q44" s="54"/>
      <c r="R44" s="55"/>
      <c r="S44" s="56">
        <v>1.0</v>
      </c>
      <c r="T44" s="57"/>
      <c r="U44" s="57"/>
      <c r="V44" s="57"/>
      <c r="W44" s="55"/>
      <c r="X44" s="56"/>
      <c r="Y44" s="57"/>
      <c r="Z44" s="58"/>
      <c r="AA44" s="54"/>
      <c r="AB44" s="54"/>
      <c r="AC44" s="54"/>
      <c r="AD44" s="54"/>
      <c r="AE44" s="54"/>
    </row>
    <row r="45" ht="21.0" customHeight="1">
      <c r="A45" s="59">
        <f t="shared" si="3"/>
        <v>36</v>
      </c>
      <c r="B45" s="60" t="s">
        <v>22</v>
      </c>
      <c r="C45" s="60">
        <f t="shared" si="4"/>
        <v>136</v>
      </c>
      <c r="D45" s="62" t="s">
        <v>125</v>
      </c>
      <c r="E45" s="64">
        <f t="shared" ref="E45:E46" si="12">ROUND(($O$6-H45)/365,0)-1</f>
        <v>29</v>
      </c>
      <c r="F45" s="98">
        <v>34507.0</v>
      </c>
      <c r="G45" s="63" t="s">
        <v>384</v>
      </c>
      <c r="H45" s="98">
        <f t="shared" ref="H45:H50" si="13">F45</f>
        <v>34507</v>
      </c>
      <c r="I45" s="153" t="s">
        <v>385</v>
      </c>
      <c r="J45" s="64" t="s">
        <v>342</v>
      </c>
      <c r="K45" s="64" t="s">
        <v>13</v>
      </c>
      <c r="L45" s="64"/>
      <c r="M45" s="64">
        <v>1.0</v>
      </c>
      <c r="N45" s="52" t="s">
        <v>21</v>
      </c>
      <c r="O45" s="120"/>
      <c r="P45" s="54"/>
      <c r="Q45" s="54"/>
      <c r="R45" s="55"/>
      <c r="S45" s="56"/>
      <c r="T45" s="57"/>
      <c r="U45" s="57"/>
      <c r="V45" s="57"/>
      <c r="W45" s="55"/>
      <c r="X45" s="56">
        <v>1.0</v>
      </c>
      <c r="Y45" s="57"/>
      <c r="Z45" s="58"/>
      <c r="AA45" s="54"/>
      <c r="AB45" s="54"/>
      <c r="AC45" s="54"/>
      <c r="AD45" s="54"/>
      <c r="AE45" s="54"/>
    </row>
    <row r="46" ht="21.0" customHeight="1">
      <c r="A46" s="59">
        <f t="shared" si="3"/>
        <v>37</v>
      </c>
      <c r="B46" s="60" t="s">
        <v>22</v>
      </c>
      <c r="C46" s="60">
        <f t="shared" si="4"/>
        <v>137</v>
      </c>
      <c r="D46" s="63" t="s">
        <v>386</v>
      </c>
      <c r="E46" s="64">
        <f t="shared" si="12"/>
        <v>39</v>
      </c>
      <c r="F46" s="98">
        <v>30765.0</v>
      </c>
      <c r="G46" s="63" t="s">
        <v>387</v>
      </c>
      <c r="H46" s="98">
        <f t="shared" si="13"/>
        <v>30765</v>
      </c>
      <c r="I46" s="153" t="s">
        <v>388</v>
      </c>
      <c r="J46" s="64" t="s">
        <v>342</v>
      </c>
      <c r="K46" s="64" t="s">
        <v>14</v>
      </c>
      <c r="L46" s="64"/>
      <c r="M46" s="64">
        <v>1.0</v>
      </c>
      <c r="N46" s="52" t="s">
        <v>21</v>
      </c>
      <c r="O46" s="120"/>
      <c r="P46" s="54"/>
      <c r="Q46" s="54"/>
      <c r="R46" s="55"/>
      <c r="S46" s="56"/>
      <c r="T46" s="57">
        <v>1.0</v>
      </c>
      <c r="U46" s="57"/>
      <c r="V46" s="57"/>
      <c r="W46" s="55"/>
      <c r="X46" s="56"/>
      <c r="Y46" s="57"/>
      <c r="Z46" s="58"/>
      <c r="AA46" s="54"/>
      <c r="AB46" s="54"/>
      <c r="AC46" s="54"/>
      <c r="AD46" s="54"/>
      <c r="AE46" s="54"/>
    </row>
    <row r="47" ht="21.0" customHeight="1">
      <c r="A47" s="59">
        <f t="shared" si="3"/>
        <v>38</v>
      </c>
      <c r="B47" s="60" t="s">
        <v>22</v>
      </c>
      <c r="C47" s="60">
        <f t="shared" si="4"/>
        <v>138</v>
      </c>
      <c r="D47" s="62" t="s">
        <v>389</v>
      </c>
      <c r="E47" s="64">
        <f>ROUND(($O$6-H47)/365,0)</f>
        <v>52</v>
      </c>
      <c r="F47" s="98">
        <v>26273.0</v>
      </c>
      <c r="G47" s="63" t="s">
        <v>390</v>
      </c>
      <c r="H47" s="98">
        <f t="shared" si="13"/>
        <v>26273</v>
      </c>
      <c r="I47" s="153" t="s">
        <v>391</v>
      </c>
      <c r="J47" s="64" t="s">
        <v>342</v>
      </c>
      <c r="K47" s="84" t="s">
        <v>13</v>
      </c>
      <c r="L47" s="64"/>
      <c r="M47" s="64">
        <v>1.0</v>
      </c>
      <c r="N47" s="52" t="s">
        <v>21</v>
      </c>
      <c r="O47" s="120"/>
      <c r="P47" s="54"/>
      <c r="Q47" s="54"/>
      <c r="R47" s="55"/>
      <c r="S47" s="56"/>
      <c r="T47" s="57"/>
      <c r="U47" s="57"/>
      <c r="V47" s="57"/>
      <c r="W47" s="55"/>
      <c r="X47" s="56">
        <v>1.0</v>
      </c>
      <c r="Y47" s="57"/>
      <c r="Z47" s="58"/>
      <c r="AA47" s="54"/>
      <c r="AB47" s="54"/>
      <c r="AC47" s="54"/>
      <c r="AD47" s="54"/>
      <c r="AE47" s="54"/>
    </row>
    <row r="48" ht="21.0" customHeight="1">
      <c r="A48" s="59">
        <f t="shared" si="3"/>
        <v>39</v>
      </c>
      <c r="B48" s="60" t="s">
        <v>22</v>
      </c>
      <c r="C48" s="60">
        <f t="shared" si="4"/>
        <v>139</v>
      </c>
      <c r="D48" s="63" t="s">
        <v>392</v>
      </c>
      <c r="E48" s="64">
        <f t="shared" ref="E48:E50" si="14">ROUND(($O$6-H48)/365,0)-1</f>
        <v>65</v>
      </c>
      <c r="F48" s="98">
        <v>21047.0</v>
      </c>
      <c r="G48" s="63"/>
      <c r="H48" s="98">
        <f t="shared" si="13"/>
        <v>21047</v>
      </c>
      <c r="I48" s="153"/>
      <c r="J48" s="64"/>
      <c r="K48" s="64" t="s">
        <v>13</v>
      </c>
      <c r="L48" s="64"/>
      <c r="M48" s="64">
        <v>1.0</v>
      </c>
      <c r="N48" s="52" t="s">
        <v>21</v>
      </c>
      <c r="O48" s="120"/>
      <c r="P48" s="54"/>
      <c r="Q48" s="54"/>
      <c r="R48" s="55"/>
      <c r="S48" s="56">
        <v>1.0</v>
      </c>
      <c r="T48" s="57"/>
      <c r="U48" s="57"/>
      <c r="V48" s="57"/>
      <c r="W48" s="55"/>
      <c r="X48" s="56"/>
      <c r="Y48" s="57"/>
      <c r="Z48" s="58"/>
      <c r="AA48" s="54"/>
      <c r="AB48" s="54"/>
      <c r="AC48" s="54"/>
      <c r="AD48" s="54"/>
      <c r="AE48" s="54"/>
    </row>
    <row r="49" ht="21.0" customHeight="1">
      <c r="A49" s="59">
        <f t="shared" si="3"/>
        <v>40</v>
      </c>
      <c r="B49" s="60" t="s">
        <v>22</v>
      </c>
      <c r="C49" s="60">
        <f t="shared" si="4"/>
        <v>140</v>
      </c>
      <c r="D49" s="63" t="s">
        <v>393</v>
      </c>
      <c r="E49" s="64">
        <f t="shared" si="14"/>
        <v>60</v>
      </c>
      <c r="F49" s="98">
        <v>23146.0</v>
      </c>
      <c r="G49" s="63"/>
      <c r="H49" s="98">
        <f t="shared" si="13"/>
        <v>23146</v>
      </c>
      <c r="I49" s="153"/>
      <c r="J49" s="64"/>
      <c r="K49" s="64" t="s">
        <v>162</v>
      </c>
      <c r="L49" s="64"/>
      <c r="M49" s="64">
        <v>1.0</v>
      </c>
      <c r="N49" s="52" t="s">
        <v>21</v>
      </c>
      <c r="O49" s="120"/>
      <c r="P49" s="54"/>
      <c r="Q49" s="54"/>
      <c r="R49" s="55"/>
      <c r="S49" s="56"/>
      <c r="T49" s="57"/>
      <c r="U49" s="57"/>
      <c r="V49" s="57"/>
      <c r="W49" s="55"/>
      <c r="X49" s="56"/>
      <c r="Y49" s="57"/>
      <c r="Z49" s="58">
        <v>1.0</v>
      </c>
      <c r="AA49" s="54"/>
      <c r="AB49" s="54"/>
      <c r="AC49" s="54"/>
      <c r="AD49" s="54"/>
      <c r="AE49" s="54"/>
    </row>
    <row r="50" ht="21.0" customHeight="1">
      <c r="A50" s="59">
        <f t="shared" si="3"/>
        <v>41</v>
      </c>
      <c r="B50" s="60" t="s">
        <v>22</v>
      </c>
      <c r="C50" s="60">
        <f t="shared" si="4"/>
        <v>141</v>
      </c>
      <c r="D50" s="63" t="s">
        <v>394</v>
      </c>
      <c r="E50" s="64">
        <f t="shared" si="14"/>
        <v>48</v>
      </c>
      <c r="F50" s="98">
        <v>27515.0</v>
      </c>
      <c r="G50" s="63" t="s">
        <v>395</v>
      </c>
      <c r="H50" s="98">
        <f t="shared" si="13"/>
        <v>27515</v>
      </c>
      <c r="I50" s="153" t="s">
        <v>396</v>
      </c>
      <c r="J50" s="64" t="s">
        <v>342</v>
      </c>
      <c r="K50" s="64" t="s">
        <v>14</v>
      </c>
      <c r="L50" s="64"/>
      <c r="M50" s="64">
        <v>1.0</v>
      </c>
      <c r="N50" s="52" t="s">
        <v>21</v>
      </c>
      <c r="O50" s="120"/>
      <c r="P50" s="54"/>
      <c r="Q50" s="54"/>
      <c r="R50" s="55"/>
      <c r="S50" s="56"/>
      <c r="T50" s="57">
        <v>1.0</v>
      </c>
      <c r="U50" s="57"/>
      <c r="V50" s="57"/>
      <c r="W50" s="55"/>
      <c r="X50" s="56"/>
      <c r="Y50" s="57"/>
      <c r="Z50" s="58"/>
      <c r="AA50" s="54"/>
      <c r="AB50" s="54"/>
      <c r="AC50" s="54"/>
      <c r="AD50" s="54"/>
      <c r="AE50" s="54"/>
    </row>
    <row r="51" ht="21.0" customHeight="1">
      <c r="A51" s="59">
        <f t="shared" si="3"/>
        <v>42</v>
      </c>
      <c r="B51" s="60" t="s">
        <v>22</v>
      </c>
      <c r="C51" s="154">
        <f t="shared" si="4"/>
        <v>142</v>
      </c>
      <c r="D51" s="155" t="s">
        <v>397</v>
      </c>
      <c r="E51" s="156"/>
      <c r="F51" s="155"/>
      <c r="G51" s="155"/>
      <c r="H51" s="155"/>
      <c r="I51" s="155"/>
      <c r="J51" s="156"/>
      <c r="K51" s="156"/>
      <c r="L51" s="156"/>
      <c r="M51" s="156"/>
      <c r="N51" s="157" t="s">
        <v>21</v>
      </c>
      <c r="O51" s="158"/>
      <c r="P51" s="54"/>
      <c r="Q51" s="54"/>
      <c r="R51" s="55"/>
      <c r="S51" s="56"/>
      <c r="T51" s="57"/>
      <c r="U51" s="57"/>
      <c r="V51" s="57"/>
      <c r="W51" s="55"/>
      <c r="X51" s="56"/>
      <c r="Y51" s="57"/>
      <c r="Z51" s="58"/>
      <c r="AA51" s="54"/>
      <c r="AB51" s="54"/>
      <c r="AC51" s="54"/>
      <c r="AD51" s="54"/>
      <c r="AE51" s="54"/>
    </row>
    <row r="52" ht="21.0" customHeight="1">
      <c r="A52" s="59">
        <f t="shared" si="3"/>
        <v>43</v>
      </c>
      <c r="B52" s="60" t="s">
        <v>22</v>
      </c>
      <c r="C52" s="60">
        <f>C50+2</f>
        <v>143</v>
      </c>
      <c r="D52" s="63" t="s">
        <v>398</v>
      </c>
      <c r="E52" s="64">
        <f>ROUND(($O$6-H52)/365,0)-1</f>
        <v>47</v>
      </c>
      <c r="F52" s="98">
        <v>27925.0</v>
      </c>
      <c r="G52" s="63" t="s">
        <v>399</v>
      </c>
      <c r="H52" s="98">
        <f t="shared" ref="H52:H89" si="15">F52</f>
        <v>27925</v>
      </c>
      <c r="I52" s="153" t="s">
        <v>400</v>
      </c>
      <c r="J52" s="64" t="s">
        <v>342</v>
      </c>
      <c r="K52" s="64" t="s">
        <v>14</v>
      </c>
      <c r="L52" s="64"/>
      <c r="M52" s="64">
        <v>1.0</v>
      </c>
      <c r="N52" s="52" t="s">
        <v>21</v>
      </c>
      <c r="O52" s="120"/>
      <c r="P52" s="54"/>
      <c r="Q52" s="54"/>
      <c r="R52" s="55"/>
      <c r="S52" s="56"/>
      <c r="T52" s="57">
        <v>1.0</v>
      </c>
      <c r="U52" s="57"/>
      <c r="V52" s="57"/>
      <c r="W52" s="55"/>
      <c r="X52" s="56"/>
      <c r="Y52" s="57"/>
      <c r="Z52" s="58"/>
      <c r="AA52" s="54"/>
      <c r="AB52" s="54"/>
      <c r="AC52" s="54"/>
      <c r="AD52" s="54"/>
      <c r="AE52" s="54"/>
    </row>
    <row r="53" ht="21.0" customHeight="1">
      <c r="A53" s="59">
        <f t="shared" si="3"/>
        <v>44</v>
      </c>
      <c r="B53" s="60" t="s">
        <v>22</v>
      </c>
      <c r="C53" s="154">
        <f t="shared" ref="C53:C166" si="16">C52+1</f>
        <v>144</v>
      </c>
      <c r="D53" s="155" t="s">
        <v>109</v>
      </c>
      <c r="E53" s="156">
        <f>ROUND(($O$6-H53)/365,0)</f>
        <v>45</v>
      </c>
      <c r="F53" s="159">
        <v>28759.0</v>
      </c>
      <c r="G53" s="155" t="s">
        <v>401</v>
      </c>
      <c r="H53" s="159">
        <f t="shared" si="15"/>
        <v>28759</v>
      </c>
      <c r="I53" s="160" t="s">
        <v>402</v>
      </c>
      <c r="J53" s="156" t="s">
        <v>342</v>
      </c>
      <c r="K53" s="156" t="s">
        <v>14</v>
      </c>
      <c r="L53" s="156"/>
      <c r="M53" s="156">
        <v>0.0</v>
      </c>
      <c r="N53" s="157" t="s">
        <v>21</v>
      </c>
      <c r="O53" s="158"/>
      <c r="P53" s="54"/>
      <c r="Q53" s="54"/>
      <c r="R53" s="55"/>
      <c r="S53" s="56"/>
      <c r="T53" s="57">
        <v>1.0</v>
      </c>
      <c r="U53" s="57"/>
      <c r="V53" s="57"/>
      <c r="W53" s="55"/>
      <c r="X53" s="56"/>
      <c r="Y53" s="57"/>
      <c r="Z53" s="58"/>
      <c r="AA53" s="54"/>
      <c r="AB53" s="54"/>
      <c r="AC53" s="54"/>
      <c r="AD53" s="54"/>
      <c r="AE53" s="54"/>
    </row>
    <row r="54" ht="21.0" customHeight="1">
      <c r="A54" s="59">
        <f t="shared" si="3"/>
        <v>45</v>
      </c>
      <c r="B54" s="60" t="s">
        <v>22</v>
      </c>
      <c r="C54" s="60">
        <f t="shared" si="16"/>
        <v>145</v>
      </c>
      <c r="D54" s="63" t="s">
        <v>403</v>
      </c>
      <c r="E54" s="64">
        <f>ROUND(($O$6-H54)/365,0)-1</f>
        <v>27</v>
      </c>
      <c r="F54" s="98">
        <v>35209.0</v>
      </c>
      <c r="G54" s="63" t="s">
        <v>404</v>
      </c>
      <c r="H54" s="98">
        <f t="shared" si="15"/>
        <v>35209</v>
      </c>
      <c r="I54" s="153" t="s">
        <v>405</v>
      </c>
      <c r="J54" s="64" t="s">
        <v>342</v>
      </c>
      <c r="K54" s="64" t="s">
        <v>14</v>
      </c>
      <c r="L54" s="64"/>
      <c r="M54" s="64">
        <v>1.0</v>
      </c>
      <c r="N54" s="52" t="s">
        <v>21</v>
      </c>
      <c r="O54" s="120"/>
      <c r="P54" s="54"/>
      <c r="Q54" s="54"/>
      <c r="R54" s="55"/>
      <c r="S54" s="56"/>
      <c r="T54" s="57">
        <v>1.0</v>
      </c>
      <c r="U54" s="57"/>
      <c r="V54" s="57"/>
      <c r="W54" s="55"/>
      <c r="X54" s="56"/>
      <c r="Y54" s="57"/>
      <c r="Z54" s="58"/>
      <c r="AA54" s="54"/>
      <c r="AB54" s="54"/>
      <c r="AC54" s="54"/>
      <c r="AD54" s="54"/>
      <c r="AE54" s="54"/>
    </row>
    <row r="55" ht="21.0" customHeight="1">
      <c r="A55" s="59">
        <f t="shared" si="3"/>
        <v>46</v>
      </c>
      <c r="B55" s="60" t="s">
        <v>22</v>
      </c>
      <c r="C55" s="60">
        <f t="shared" si="16"/>
        <v>146</v>
      </c>
      <c r="D55" s="63" t="s">
        <v>406</v>
      </c>
      <c r="E55" s="64">
        <f t="shared" ref="E55:E56" si="17">ROUND(($O$6-H55)/365,0)</f>
        <v>44</v>
      </c>
      <c r="F55" s="98">
        <v>29204.0</v>
      </c>
      <c r="G55" s="63" t="s">
        <v>407</v>
      </c>
      <c r="H55" s="98">
        <f t="shared" si="15"/>
        <v>29204</v>
      </c>
      <c r="I55" s="153" t="s">
        <v>408</v>
      </c>
      <c r="J55" s="64" t="s">
        <v>342</v>
      </c>
      <c r="K55" s="64" t="s">
        <v>13</v>
      </c>
      <c r="L55" s="64"/>
      <c r="M55" s="64">
        <v>1.0</v>
      </c>
      <c r="N55" s="52" t="s">
        <v>21</v>
      </c>
      <c r="O55" s="120"/>
      <c r="P55" s="54"/>
      <c r="Q55" s="54"/>
      <c r="R55" s="55"/>
      <c r="S55" s="56"/>
      <c r="T55" s="57"/>
      <c r="U55" s="57"/>
      <c r="V55" s="57"/>
      <c r="W55" s="55"/>
      <c r="X55" s="56">
        <v>1.0</v>
      </c>
      <c r="Y55" s="57"/>
      <c r="Z55" s="58"/>
      <c r="AA55" s="54"/>
      <c r="AB55" s="54"/>
      <c r="AC55" s="54"/>
      <c r="AD55" s="54"/>
      <c r="AE55" s="54"/>
    </row>
    <row r="56" ht="21.0" customHeight="1">
      <c r="A56" s="59">
        <f t="shared" si="3"/>
        <v>47</v>
      </c>
      <c r="B56" s="60" t="s">
        <v>22</v>
      </c>
      <c r="C56" s="60">
        <f t="shared" si="16"/>
        <v>147</v>
      </c>
      <c r="D56" s="63" t="s">
        <v>409</v>
      </c>
      <c r="E56" s="64">
        <f t="shared" si="17"/>
        <v>37</v>
      </c>
      <c r="F56" s="98">
        <v>31722.0</v>
      </c>
      <c r="G56" s="63" t="s">
        <v>410</v>
      </c>
      <c r="H56" s="98">
        <f t="shared" si="15"/>
        <v>31722</v>
      </c>
      <c r="I56" s="153" t="s">
        <v>411</v>
      </c>
      <c r="J56" s="64" t="s">
        <v>342</v>
      </c>
      <c r="K56" s="64" t="s">
        <v>13</v>
      </c>
      <c r="L56" s="64"/>
      <c r="M56" s="64">
        <v>1.0</v>
      </c>
      <c r="N56" s="52" t="s">
        <v>21</v>
      </c>
      <c r="O56" s="120"/>
      <c r="P56" s="54"/>
      <c r="Q56" s="54"/>
      <c r="R56" s="55"/>
      <c r="S56" s="56"/>
      <c r="T56" s="57"/>
      <c r="U56" s="57"/>
      <c r="V56" s="57"/>
      <c r="W56" s="55"/>
      <c r="X56" s="56">
        <v>1.0</v>
      </c>
      <c r="Y56" s="57"/>
      <c r="Z56" s="58"/>
      <c r="AA56" s="54"/>
      <c r="AB56" s="54"/>
      <c r="AC56" s="54"/>
      <c r="AD56" s="54"/>
      <c r="AE56" s="54"/>
    </row>
    <row r="57" ht="21.0" customHeight="1">
      <c r="A57" s="59">
        <f t="shared" si="3"/>
        <v>48</v>
      </c>
      <c r="B57" s="60" t="s">
        <v>22</v>
      </c>
      <c r="C57" s="60">
        <f t="shared" si="16"/>
        <v>148</v>
      </c>
      <c r="D57" s="63" t="s">
        <v>412</v>
      </c>
      <c r="E57" s="64">
        <f>ROUND(($O$6-H57)/365,0)-1</f>
        <v>33</v>
      </c>
      <c r="F57" s="98">
        <v>32884.0</v>
      </c>
      <c r="G57" s="63" t="s">
        <v>413</v>
      </c>
      <c r="H57" s="98">
        <f t="shared" si="15"/>
        <v>32884</v>
      </c>
      <c r="I57" s="153" t="s">
        <v>414</v>
      </c>
      <c r="J57" s="64" t="s">
        <v>342</v>
      </c>
      <c r="K57" s="64" t="s">
        <v>12</v>
      </c>
      <c r="L57" s="64"/>
      <c r="M57" s="64">
        <v>1.0</v>
      </c>
      <c r="N57" s="52" t="s">
        <v>21</v>
      </c>
      <c r="O57" s="120"/>
      <c r="P57" s="54"/>
      <c r="Q57" s="54"/>
      <c r="R57" s="55">
        <v>1.0</v>
      </c>
      <c r="S57" s="56"/>
      <c r="T57" s="57"/>
      <c r="U57" s="57"/>
      <c r="V57" s="57"/>
      <c r="W57" s="55"/>
      <c r="X57" s="56"/>
      <c r="Y57" s="57"/>
      <c r="Z57" s="58"/>
      <c r="AA57" s="54"/>
      <c r="AB57" s="54"/>
      <c r="AC57" s="54"/>
      <c r="AD57" s="54"/>
      <c r="AE57" s="54"/>
    </row>
    <row r="58" ht="21.0" customHeight="1">
      <c r="A58" s="59">
        <f t="shared" si="3"/>
        <v>49</v>
      </c>
      <c r="B58" s="60" t="s">
        <v>22</v>
      </c>
      <c r="C58" s="60">
        <f t="shared" si="16"/>
        <v>149</v>
      </c>
      <c r="D58" s="63" t="s">
        <v>415</v>
      </c>
      <c r="E58" s="64">
        <f t="shared" ref="E58:E59" si="18">ROUND(($O$6-H58)/365,0)</f>
        <v>52</v>
      </c>
      <c r="F58" s="98">
        <v>26217.0</v>
      </c>
      <c r="G58" s="63" t="s">
        <v>416</v>
      </c>
      <c r="H58" s="98">
        <f t="shared" si="15"/>
        <v>26217</v>
      </c>
      <c r="I58" s="153" t="s">
        <v>417</v>
      </c>
      <c r="J58" s="64" t="s">
        <v>342</v>
      </c>
      <c r="K58" s="64" t="s">
        <v>13</v>
      </c>
      <c r="L58" s="64"/>
      <c r="M58" s="64">
        <v>1.0</v>
      </c>
      <c r="N58" s="52" t="s">
        <v>21</v>
      </c>
      <c r="O58" s="120"/>
      <c r="P58" s="54"/>
      <c r="Q58" s="54"/>
      <c r="R58" s="55"/>
      <c r="S58" s="56">
        <v>1.0</v>
      </c>
      <c r="T58" s="57"/>
      <c r="U58" s="57"/>
      <c r="V58" s="57"/>
      <c r="W58" s="55"/>
      <c r="X58" s="56"/>
      <c r="Y58" s="57"/>
      <c r="Z58" s="58"/>
      <c r="AA58" s="54"/>
      <c r="AB58" s="54"/>
      <c r="AC58" s="54"/>
      <c r="AD58" s="54"/>
      <c r="AE58" s="54"/>
    </row>
    <row r="59" ht="21.0" customHeight="1">
      <c r="A59" s="59">
        <f t="shared" si="3"/>
        <v>50</v>
      </c>
      <c r="B59" s="60" t="s">
        <v>22</v>
      </c>
      <c r="C59" s="60">
        <f t="shared" si="16"/>
        <v>150</v>
      </c>
      <c r="D59" s="62" t="s">
        <v>418</v>
      </c>
      <c r="E59" s="64">
        <f t="shared" si="18"/>
        <v>56</v>
      </c>
      <c r="F59" s="98">
        <v>24851.0</v>
      </c>
      <c r="G59" s="63" t="s">
        <v>419</v>
      </c>
      <c r="H59" s="98">
        <f t="shared" si="15"/>
        <v>24851</v>
      </c>
      <c r="I59" s="153" t="s">
        <v>420</v>
      </c>
      <c r="J59" s="64" t="s">
        <v>342</v>
      </c>
      <c r="K59" s="64" t="s">
        <v>13</v>
      </c>
      <c r="L59" s="64"/>
      <c r="M59" s="64">
        <v>1.0</v>
      </c>
      <c r="N59" s="52" t="s">
        <v>21</v>
      </c>
      <c r="O59" s="120"/>
      <c r="P59" s="54"/>
      <c r="Q59" s="54"/>
      <c r="R59" s="55"/>
      <c r="S59" s="56"/>
      <c r="T59" s="57"/>
      <c r="U59" s="57"/>
      <c r="V59" s="57"/>
      <c r="W59" s="55"/>
      <c r="X59" s="56">
        <v>1.0</v>
      </c>
      <c r="Y59" s="57"/>
      <c r="Z59" s="58"/>
      <c r="AA59" s="54"/>
      <c r="AB59" s="54"/>
      <c r="AC59" s="54"/>
      <c r="AD59" s="54"/>
      <c r="AE59" s="54"/>
    </row>
    <row r="60" ht="21.0" customHeight="1">
      <c r="A60" s="59">
        <f t="shared" si="3"/>
        <v>51</v>
      </c>
      <c r="B60" s="60" t="s">
        <v>22</v>
      </c>
      <c r="C60" s="60">
        <f t="shared" si="16"/>
        <v>151</v>
      </c>
      <c r="D60" s="63" t="s">
        <v>421</v>
      </c>
      <c r="E60" s="64">
        <f>ROUND(($O$6-H60)/365,0)-1</f>
        <v>42</v>
      </c>
      <c r="F60" s="98">
        <v>29713.0</v>
      </c>
      <c r="G60" s="63" t="s">
        <v>422</v>
      </c>
      <c r="H60" s="98">
        <f t="shared" si="15"/>
        <v>29713</v>
      </c>
      <c r="I60" s="153" t="s">
        <v>423</v>
      </c>
      <c r="J60" s="64" t="s">
        <v>342</v>
      </c>
      <c r="K60" s="64" t="s">
        <v>13</v>
      </c>
      <c r="L60" s="64"/>
      <c r="M60" s="64">
        <v>1.0</v>
      </c>
      <c r="N60" s="52" t="s">
        <v>21</v>
      </c>
      <c r="O60" s="120"/>
      <c r="P60" s="54"/>
      <c r="Q60" s="54"/>
      <c r="R60" s="55"/>
      <c r="S60" s="56"/>
      <c r="T60" s="57"/>
      <c r="U60" s="57"/>
      <c r="V60" s="57"/>
      <c r="W60" s="55"/>
      <c r="X60" s="56">
        <v>1.0</v>
      </c>
      <c r="Y60" s="57"/>
      <c r="Z60" s="58"/>
      <c r="AA60" s="54"/>
      <c r="AB60" s="54"/>
      <c r="AC60" s="54"/>
      <c r="AD60" s="54"/>
      <c r="AE60" s="54"/>
    </row>
    <row r="61" ht="21.0" customHeight="1">
      <c r="A61" s="59">
        <f t="shared" si="3"/>
        <v>52</v>
      </c>
      <c r="B61" s="60" t="s">
        <v>22</v>
      </c>
      <c r="C61" s="60">
        <f t="shared" si="16"/>
        <v>152</v>
      </c>
      <c r="D61" s="63" t="s">
        <v>424</v>
      </c>
      <c r="E61" s="64">
        <f>ROUND(($O$6-H61)/365,0)</f>
        <v>48</v>
      </c>
      <c r="F61" s="98">
        <v>27693.0</v>
      </c>
      <c r="G61" s="63" t="s">
        <v>425</v>
      </c>
      <c r="H61" s="98">
        <f t="shared" si="15"/>
        <v>27693</v>
      </c>
      <c r="I61" s="153" t="s">
        <v>426</v>
      </c>
      <c r="J61" s="64" t="s">
        <v>342</v>
      </c>
      <c r="K61" s="64" t="s">
        <v>12</v>
      </c>
      <c r="L61" s="64"/>
      <c r="M61" s="64">
        <v>1.0</v>
      </c>
      <c r="N61" s="52" t="s">
        <v>21</v>
      </c>
      <c r="O61" s="120"/>
      <c r="P61" s="54"/>
      <c r="Q61" s="54"/>
      <c r="R61" s="55"/>
      <c r="S61" s="56"/>
      <c r="T61" s="57"/>
      <c r="U61" s="57"/>
      <c r="V61" s="57"/>
      <c r="W61" s="55">
        <v>1.0</v>
      </c>
      <c r="X61" s="56"/>
      <c r="Y61" s="57"/>
      <c r="Z61" s="58"/>
      <c r="AA61" s="54"/>
      <c r="AB61" s="54"/>
      <c r="AC61" s="54"/>
      <c r="AD61" s="54"/>
      <c r="AE61" s="54"/>
    </row>
    <row r="62" ht="21.0" customHeight="1">
      <c r="A62" s="59">
        <f t="shared" si="3"/>
        <v>53</v>
      </c>
      <c r="B62" s="60" t="s">
        <v>22</v>
      </c>
      <c r="C62" s="60">
        <f t="shared" si="16"/>
        <v>153</v>
      </c>
      <c r="D62" s="63" t="s">
        <v>427</v>
      </c>
      <c r="E62" s="64">
        <f t="shared" ref="E62:E63" si="19">ROUND(($O$6-H62)/365,0)-1</f>
        <v>32</v>
      </c>
      <c r="F62" s="98">
        <v>33288.0</v>
      </c>
      <c r="G62" s="63" t="s">
        <v>428</v>
      </c>
      <c r="H62" s="98">
        <f t="shared" si="15"/>
        <v>33288</v>
      </c>
      <c r="I62" s="153" t="s">
        <v>429</v>
      </c>
      <c r="J62" s="64" t="s">
        <v>342</v>
      </c>
      <c r="K62" s="64" t="s">
        <v>13</v>
      </c>
      <c r="L62" s="64"/>
      <c r="M62" s="64">
        <v>1.0</v>
      </c>
      <c r="N62" s="52" t="s">
        <v>21</v>
      </c>
      <c r="O62" s="120"/>
      <c r="P62" s="54"/>
      <c r="Q62" s="54"/>
      <c r="R62" s="55"/>
      <c r="S62" s="56">
        <v>1.0</v>
      </c>
      <c r="T62" s="57"/>
      <c r="U62" s="57"/>
      <c r="V62" s="57"/>
      <c r="W62" s="55"/>
      <c r="X62" s="56"/>
      <c r="Y62" s="57"/>
      <c r="Z62" s="58"/>
      <c r="AA62" s="54"/>
      <c r="AB62" s="54"/>
      <c r="AC62" s="54"/>
      <c r="AD62" s="54"/>
      <c r="AE62" s="54"/>
    </row>
    <row r="63" ht="21.0" customHeight="1">
      <c r="A63" s="59">
        <f t="shared" si="3"/>
        <v>54</v>
      </c>
      <c r="B63" s="60" t="s">
        <v>22</v>
      </c>
      <c r="C63" s="60">
        <f t="shared" si="16"/>
        <v>154</v>
      </c>
      <c r="D63" s="63" t="s">
        <v>430</v>
      </c>
      <c r="E63" s="64">
        <f t="shared" si="19"/>
        <v>35</v>
      </c>
      <c r="F63" s="98">
        <v>32255.0</v>
      </c>
      <c r="G63" s="63" t="s">
        <v>431</v>
      </c>
      <c r="H63" s="98">
        <f t="shared" si="15"/>
        <v>32255</v>
      </c>
      <c r="I63" s="153" t="s">
        <v>432</v>
      </c>
      <c r="J63" s="64" t="s">
        <v>342</v>
      </c>
      <c r="K63" s="64" t="s">
        <v>12</v>
      </c>
      <c r="L63" s="64"/>
      <c r="M63" s="64">
        <v>1.0</v>
      </c>
      <c r="N63" s="52" t="s">
        <v>21</v>
      </c>
      <c r="O63" s="120"/>
      <c r="P63" s="54"/>
      <c r="Q63" s="54"/>
      <c r="R63" s="55">
        <v>1.0</v>
      </c>
      <c r="S63" s="56"/>
      <c r="T63" s="57"/>
      <c r="U63" s="57"/>
      <c r="V63" s="57"/>
      <c r="W63" s="55"/>
      <c r="X63" s="56"/>
      <c r="Y63" s="57"/>
      <c r="Z63" s="58"/>
      <c r="AA63" s="54"/>
      <c r="AB63" s="54"/>
      <c r="AC63" s="54"/>
      <c r="AD63" s="54"/>
      <c r="AE63" s="54"/>
    </row>
    <row r="64" ht="21.0" customHeight="1">
      <c r="A64" s="59">
        <f t="shared" si="3"/>
        <v>55</v>
      </c>
      <c r="B64" s="60" t="s">
        <v>22</v>
      </c>
      <c r="C64" s="60">
        <f t="shared" si="16"/>
        <v>155</v>
      </c>
      <c r="D64" s="63" t="s">
        <v>433</v>
      </c>
      <c r="E64" s="64">
        <f>ROUND(($O$6-H64)/365,0)</f>
        <v>43</v>
      </c>
      <c r="F64" s="98">
        <v>29496.0</v>
      </c>
      <c r="G64" s="63" t="s">
        <v>434</v>
      </c>
      <c r="H64" s="98">
        <f t="shared" si="15"/>
        <v>29496</v>
      </c>
      <c r="I64" s="153" t="s">
        <v>435</v>
      </c>
      <c r="J64" s="64" t="s">
        <v>342</v>
      </c>
      <c r="K64" s="64" t="s">
        <v>14</v>
      </c>
      <c r="L64" s="64"/>
      <c r="M64" s="64">
        <v>1.0</v>
      </c>
      <c r="N64" s="52" t="s">
        <v>21</v>
      </c>
      <c r="O64" s="120"/>
      <c r="P64" s="54"/>
      <c r="Q64" s="54"/>
      <c r="R64" s="55"/>
      <c r="S64" s="56"/>
      <c r="T64" s="57">
        <v>1.0</v>
      </c>
      <c r="U64" s="57"/>
      <c r="V64" s="57"/>
      <c r="W64" s="55"/>
      <c r="X64" s="56"/>
      <c r="Y64" s="57"/>
      <c r="Z64" s="58"/>
      <c r="AA64" s="54"/>
      <c r="AB64" s="54"/>
      <c r="AC64" s="54"/>
      <c r="AD64" s="54"/>
      <c r="AE64" s="54"/>
    </row>
    <row r="65" ht="21.0" customHeight="1">
      <c r="A65" s="59">
        <f t="shared" si="3"/>
        <v>56</v>
      </c>
      <c r="B65" s="60" t="s">
        <v>22</v>
      </c>
      <c r="C65" s="60">
        <f t="shared" si="16"/>
        <v>156</v>
      </c>
      <c r="D65" s="63" t="s">
        <v>436</v>
      </c>
      <c r="E65" s="64">
        <f>ROUND(($O$6-H65)/365,0)-1</f>
        <v>45</v>
      </c>
      <c r="F65" s="98">
        <v>28498.0</v>
      </c>
      <c r="G65" s="63" t="s">
        <v>437</v>
      </c>
      <c r="H65" s="98">
        <f t="shared" si="15"/>
        <v>28498</v>
      </c>
      <c r="I65" s="153" t="s">
        <v>438</v>
      </c>
      <c r="J65" s="64" t="s">
        <v>439</v>
      </c>
      <c r="K65" s="64" t="s">
        <v>14</v>
      </c>
      <c r="L65" s="64" t="s">
        <v>13</v>
      </c>
      <c r="M65" s="64">
        <v>1.0</v>
      </c>
      <c r="N65" s="52" t="s">
        <v>21</v>
      </c>
      <c r="O65" s="120"/>
      <c r="P65" s="54"/>
      <c r="Q65" s="54"/>
      <c r="R65" s="55"/>
      <c r="S65" s="56"/>
      <c r="T65" s="57">
        <v>1.0</v>
      </c>
      <c r="U65" s="57"/>
      <c r="V65" s="57"/>
      <c r="W65" s="55"/>
      <c r="X65" s="56"/>
      <c r="Y65" s="57"/>
      <c r="Z65" s="58"/>
      <c r="AA65" s="54"/>
      <c r="AB65" s="54"/>
      <c r="AC65" s="54"/>
      <c r="AD65" s="54"/>
      <c r="AE65" s="54"/>
    </row>
    <row r="66" ht="21.0" customHeight="1">
      <c r="A66" s="59">
        <f t="shared" si="3"/>
        <v>57</v>
      </c>
      <c r="B66" s="60" t="s">
        <v>22</v>
      </c>
      <c r="C66" s="60">
        <f t="shared" si="16"/>
        <v>157</v>
      </c>
      <c r="D66" s="63" t="s">
        <v>440</v>
      </c>
      <c r="E66" s="64">
        <f>ROUND(($O$6-H66)/365,0)</f>
        <v>56</v>
      </c>
      <c r="F66" s="98">
        <v>24818.0</v>
      </c>
      <c r="G66" s="63" t="s">
        <v>441</v>
      </c>
      <c r="H66" s="98">
        <f t="shared" si="15"/>
        <v>24818</v>
      </c>
      <c r="I66" s="153" t="s">
        <v>442</v>
      </c>
      <c r="J66" s="64" t="s">
        <v>439</v>
      </c>
      <c r="K66" s="64" t="s">
        <v>14</v>
      </c>
      <c r="L66" s="64" t="s">
        <v>13</v>
      </c>
      <c r="M66" s="64">
        <v>1.0</v>
      </c>
      <c r="N66" s="52" t="s">
        <v>21</v>
      </c>
      <c r="O66" s="120"/>
      <c r="P66" s="54"/>
      <c r="Q66" s="54"/>
      <c r="R66" s="55"/>
      <c r="S66" s="56"/>
      <c r="T66" s="57">
        <v>1.0</v>
      </c>
      <c r="U66" s="57"/>
      <c r="V66" s="57"/>
      <c r="W66" s="55"/>
      <c r="X66" s="56"/>
      <c r="Y66" s="57"/>
      <c r="Z66" s="58"/>
      <c r="AA66" s="54"/>
      <c r="AB66" s="54"/>
      <c r="AC66" s="54"/>
      <c r="AD66" s="54"/>
      <c r="AE66" s="54"/>
    </row>
    <row r="67" ht="21.0" customHeight="1">
      <c r="A67" s="59">
        <f t="shared" si="3"/>
        <v>58</v>
      </c>
      <c r="B67" s="60" t="s">
        <v>22</v>
      </c>
      <c r="C67" s="60">
        <f t="shared" si="16"/>
        <v>158</v>
      </c>
      <c r="D67" s="62" t="s">
        <v>443</v>
      </c>
      <c r="E67" s="64">
        <f t="shared" ref="E67:E70" si="20">ROUND(($O$6-H67)/365,0)-1</f>
        <v>36</v>
      </c>
      <c r="F67" s="98">
        <v>31899.0</v>
      </c>
      <c r="G67" s="63" t="s">
        <v>444</v>
      </c>
      <c r="H67" s="98">
        <f t="shared" si="15"/>
        <v>31899</v>
      </c>
      <c r="I67" s="153" t="s">
        <v>445</v>
      </c>
      <c r="J67" s="64" t="s">
        <v>342</v>
      </c>
      <c r="K67" s="64" t="s">
        <v>13</v>
      </c>
      <c r="L67" s="64"/>
      <c r="M67" s="64">
        <v>1.0</v>
      </c>
      <c r="N67" s="52" t="s">
        <v>21</v>
      </c>
      <c r="O67" s="120"/>
      <c r="P67" s="54"/>
      <c r="Q67" s="54"/>
      <c r="R67" s="55"/>
      <c r="S67" s="56">
        <v>1.0</v>
      </c>
      <c r="T67" s="57"/>
      <c r="U67" s="57"/>
      <c r="V67" s="57"/>
      <c r="W67" s="55"/>
      <c r="X67" s="56"/>
      <c r="Y67" s="57"/>
      <c r="Z67" s="58"/>
      <c r="AA67" s="54"/>
      <c r="AB67" s="54"/>
      <c r="AC67" s="54"/>
      <c r="AD67" s="54"/>
      <c r="AE67" s="54"/>
    </row>
    <row r="68" ht="21.0" customHeight="1">
      <c r="A68" s="59">
        <f t="shared" si="3"/>
        <v>59</v>
      </c>
      <c r="B68" s="60" t="s">
        <v>22</v>
      </c>
      <c r="C68" s="60">
        <f t="shared" si="16"/>
        <v>159</v>
      </c>
      <c r="D68" s="63" t="s">
        <v>446</v>
      </c>
      <c r="E68" s="64">
        <f t="shared" si="20"/>
        <v>41</v>
      </c>
      <c r="F68" s="98">
        <v>30007.0</v>
      </c>
      <c r="G68" s="63" t="s">
        <v>447</v>
      </c>
      <c r="H68" s="98">
        <f t="shared" si="15"/>
        <v>30007</v>
      </c>
      <c r="I68" s="153" t="s">
        <v>448</v>
      </c>
      <c r="J68" s="64" t="s">
        <v>439</v>
      </c>
      <c r="K68" s="64" t="s">
        <v>12</v>
      </c>
      <c r="L68" s="64"/>
      <c r="M68" s="64">
        <v>1.0</v>
      </c>
      <c r="N68" s="52" t="s">
        <v>21</v>
      </c>
      <c r="O68" s="120"/>
      <c r="P68" s="54"/>
      <c r="Q68" s="54"/>
      <c r="R68" s="55"/>
      <c r="S68" s="56"/>
      <c r="T68" s="57"/>
      <c r="U68" s="57"/>
      <c r="V68" s="57"/>
      <c r="W68" s="55">
        <v>1.0</v>
      </c>
      <c r="X68" s="56"/>
      <c r="Y68" s="57"/>
      <c r="Z68" s="58"/>
      <c r="AA68" s="54"/>
      <c r="AB68" s="54"/>
      <c r="AC68" s="54"/>
      <c r="AD68" s="54"/>
      <c r="AE68" s="54"/>
    </row>
    <row r="69" ht="21.0" customHeight="1">
      <c r="A69" s="59">
        <f t="shared" si="3"/>
        <v>60</v>
      </c>
      <c r="B69" s="60" t="s">
        <v>22</v>
      </c>
      <c r="C69" s="60">
        <f t="shared" si="16"/>
        <v>160</v>
      </c>
      <c r="D69" s="62" t="s">
        <v>449</v>
      </c>
      <c r="E69" s="64">
        <f t="shared" si="20"/>
        <v>44</v>
      </c>
      <c r="F69" s="98">
        <v>28930.0</v>
      </c>
      <c r="G69" s="63" t="s">
        <v>450</v>
      </c>
      <c r="H69" s="98">
        <f t="shared" si="15"/>
        <v>28930</v>
      </c>
      <c r="I69" s="153" t="s">
        <v>451</v>
      </c>
      <c r="J69" s="64" t="s">
        <v>342</v>
      </c>
      <c r="K69" s="64" t="s">
        <v>13</v>
      </c>
      <c r="L69" s="64"/>
      <c r="M69" s="64">
        <v>1.0</v>
      </c>
      <c r="N69" s="52" t="s">
        <v>21</v>
      </c>
      <c r="O69" s="120"/>
      <c r="P69" s="54"/>
      <c r="Q69" s="54"/>
      <c r="R69" s="55"/>
      <c r="S69" s="56">
        <v>1.0</v>
      </c>
      <c r="T69" s="57"/>
      <c r="U69" s="57"/>
      <c r="V69" s="57"/>
      <c r="W69" s="55"/>
      <c r="X69" s="56"/>
      <c r="Y69" s="57"/>
      <c r="Z69" s="58"/>
      <c r="AA69" s="54"/>
      <c r="AB69" s="54"/>
      <c r="AC69" s="54"/>
      <c r="AD69" s="54"/>
      <c r="AE69" s="54"/>
    </row>
    <row r="70" ht="21.0" customHeight="1">
      <c r="A70" s="59">
        <f t="shared" si="3"/>
        <v>61</v>
      </c>
      <c r="B70" s="60" t="s">
        <v>22</v>
      </c>
      <c r="C70" s="60">
        <f t="shared" si="16"/>
        <v>161</v>
      </c>
      <c r="D70" s="63" t="s">
        <v>452</v>
      </c>
      <c r="E70" s="64">
        <f t="shared" si="20"/>
        <v>47</v>
      </c>
      <c r="F70" s="98">
        <v>27797.0</v>
      </c>
      <c r="G70" s="63" t="s">
        <v>453</v>
      </c>
      <c r="H70" s="98">
        <f t="shared" si="15"/>
        <v>27797</v>
      </c>
      <c r="I70" s="153" t="s">
        <v>454</v>
      </c>
      <c r="J70" s="64" t="s">
        <v>342</v>
      </c>
      <c r="K70" s="64" t="s">
        <v>13</v>
      </c>
      <c r="L70" s="64"/>
      <c r="M70" s="64">
        <v>1.0</v>
      </c>
      <c r="N70" s="52" t="s">
        <v>21</v>
      </c>
      <c r="O70" s="120"/>
      <c r="P70" s="54"/>
      <c r="Q70" s="54"/>
      <c r="R70" s="55"/>
      <c r="S70" s="56">
        <v>1.0</v>
      </c>
      <c r="T70" s="57"/>
      <c r="U70" s="57"/>
      <c r="V70" s="57"/>
      <c r="W70" s="55"/>
      <c r="X70" s="56"/>
      <c r="Y70" s="57"/>
      <c r="Z70" s="58"/>
      <c r="AA70" s="54"/>
      <c r="AB70" s="54"/>
      <c r="AC70" s="54"/>
      <c r="AD70" s="54"/>
      <c r="AE70" s="54"/>
    </row>
    <row r="71" ht="21.0" customHeight="1">
      <c r="A71" s="59">
        <f t="shared" si="3"/>
        <v>62</v>
      </c>
      <c r="B71" s="60" t="s">
        <v>22</v>
      </c>
      <c r="C71" s="60">
        <f t="shared" si="16"/>
        <v>162</v>
      </c>
      <c r="D71" s="63" t="s">
        <v>455</v>
      </c>
      <c r="E71" s="64">
        <v>16.0</v>
      </c>
      <c r="F71" s="98"/>
      <c r="G71" s="63" t="s">
        <v>456</v>
      </c>
      <c r="H71" s="98" t="str">
        <f t="shared" si="15"/>
        <v/>
      </c>
      <c r="I71" s="153" t="s">
        <v>457</v>
      </c>
      <c r="J71" s="64" t="s">
        <v>342</v>
      </c>
      <c r="K71" s="64" t="s">
        <v>13</v>
      </c>
      <c r="L71" s="64"/>
      <c r="M71" s="64">
        <v>1.0</v>
      </c>
      <c r="N71" s="52" t="s">
        <v>21</v>
      </c>
      <c r="O71" s="120"/>
      <c r="P71" s="54"/>
      <c r="Q71" s="54"/>
      <c r="R71" s="55"/>
      <c r="S71" s="56">
        <v>1.0</v>
      </c>
      <c r="T71" s="57"/>
      <c r="U71" s="57"/>
      <c r="V71" s="57"/>
      <c r="W71" s="55"/>
      <c r="X71" s="56"/>
      <c r="Y71" s="57"/>
      <c r="Z71" s="58"/>
      <c r="AA71" s="54"/>
      <c r="AB71" s="54"/>
      <c r="AC71" s="54"/>
      <c r="AD71" s="54"/>
      <c r="AE71" s="54"/>
    </row>
    <row r="72" ht="21.0" customHeight="1">
      <c r="A72" s="59">
        <f t="shared" si="3"/>
        <v>63</v>
      </c>
      <c r="B72" s="60" t="s">
        <v>22</v>
      </c>
      <c r="C72" s="60">
        <f t="shared" si="16"/>
        <v>163</v>
      </c>
      <c r="D72" s="62" t="s">
        <v>458</v>
      </c>
      <c r="E72" s="64">
        <f>ROUND(($O$6-H72)/365,0)</f>
        <v>24</v>
      </c>
      <c r="F72" s="98">
        <v>36412.0</v>
      </c>
      <c r="G72" s="63" t="s">
        <v>459</v>
      </c>
      <c r="H72" s="98">
        <f t="shared" si="15"/>
        <v>36412</v>
      </c>
      <c r="I72" s="153" t="s">
        <v>460</v>
      </c>
      <c r="J72" s="64" t="s">
        <v>342</v>
      </c>
      <c r="K72" s="64" t="s">
        <v>15</v>
      </c>
      <c r="L72" s="64"/>
      <c r="M72" s="64">
        <v>1.0</v>
      </c>
      <c r="N72" s="52" t="s">
        <v>21</v>
      </c>
      <c r="O72" s="120"/>
      <c r="P72" s="54"/>
      <c r="Q72" s="54"/>
      <c r="R72" s="55"/>
      <c r="S72" s="56"/>
      <c r="T72" s="57"/>
      <c r="U72" s="57">
        <v>1.0</v>
      </c>
      <c r="V72" s="57"/>
      <c r="W72" s="55"/>
      <c r="X72" s="56"/>
      <c r="Y72" s="57"/>
      <c r="Z72" s="58"/>
      <c r="AA72" s="54"/>
      <c r="AB72" s="54"/>
      <c r="AC72" s="54"/>
      <c r="AD72" s="54"/>
      <c r="AE72" s="54"/>
    </row>
    <row r="73" ht="21.0" customHeight="1">
      <c r="A73" s="59">
        <f t="shared" si="3"/>
        <v>64</v>
      </c>
      <c r="B73" s="60" t="s">
        <v>22</v>
      </c>
      <c r="C73" s="60">
        <f t="shared" si="16"/>
        <v>164</v>
      </c>
      <c r="D73" s="63" t="s">
        <v>461</v>
      </c>
      <c r="E73" s="64">
        <f t="shared" ref="E73:E77" si="21">ROUND(($O$6-H73)/365,0)-1</f>
        <v>25</v>
      </c>
      <c r="F73" s="98">
        <v>35858.0</v>
      </c>
      <c r="G73" s="63" t="s">
        <v>462</v>
      </c>
      <c r="H73" s="98">
        <f t="shared" si="15"/>
        <v>35858</v>
      </c>
      <c r="I73" s="153" t="s">
        <v>463</v>
      </c>
      <c r="J73" s="64" t="s">
        <v>342</v>
      </c>
      <c r="K73" s="64" t="s">
        <v>13</v>
      </c>
      <c r="L73" s="64"/>
      <c r="M73" s="64">
        <v>1.0</v>
      </c>
      <c r="N73" s="52" t="s">
        <v>21</v>
      </c>
      <c r="O73" s="120"/>
      <c r="P73" s="54"/>
      <c r="Q73" s="54"/>
      <c r="R73" s="55"/>
      <c r="S73" s="56">
        <v>1.0</v>
      </c>
      <c r="T73" s="57"/>
      <c r="U73" s="57"/>
      <c r="V73" s="57"/>
      <c r="W73" s="55"/>
      <c r="X73" s="56"/>
      <c r="Y73" s="57"/>
      <c r="Z73" s="58"/>
      <c r="AA73" s="54"/>
      <c r="AB73" s="54"/>
      <c r="AC73" s="54"/>
      <c r="AD73" s="54"/>
      <c r="AE73" s="54"/>
    </row>
    <row r="74" ht="21.0" customHeight="1">
      <c r="A74" s="59">
        <f t="shared" si="3"/>
        <v>65</v>
      </c>
      <c r="B74" s="60" t="s">
        <v>22</v>
      </c>
      <c r="C74" s="60">
        <f t="shared" si="16"/>
        <v>165</v>
      </c>
      <c r="D74" s="63" t="s">
        <v>464</v>
      </c>
      <c r="E74" s="64">
        <f t="shared" si="21"/>
        <v>51</v>
      </c>
      <c r="F74" s="98">
        <v>26455.0</v>
      </c>
      <c r="G74" s="63" t="s">
        <v>465</v>
      </c>
      <c r="H74" s="98">
        <f t="shared" si="15"/>
        <v>26455</v>
      </c>
      <c r="I74" s="153" t="s">
        <v>466</v>
      </c>
      <c r="J74" s="64" t="s">
        <v>342</v>
      </c>
      <c r="K74" s="64" t="s">
        <v>13</v>
      </c>
      <c r="L74" s="64"/>
      <c r="M74" s="64">
        <v>1.0</v>
      </c>
      <c r="N74" s="52" t="s">
        <v>21</v>
      </c>
      <c r="O74" s="120"/>
      <c r="P74" s="54"/>
      <c r="Q74" s="54"/>
      <c r="R74" s="55"/>
      <c r="S74" s="56">
        <v>1.0</v>
      </c>
      <c r="T74" s="57"/>
      <c r="U74" s="57"/>
      <c r="V74" s="57"/>
      <c r="W74" s="55"/>
      <c r="X74" s="56"/>
      <c r="Y74" s="57"/>
      <c r="Z74" s="58"/>
      <c r="AA74" s="54"/>
      <c r="AB74" s="54"/>
      <c r="AC74" s="54"/>
      <c r="AD74" s="54"/>
      <c r="AE74" s="54"/>
    </row>
    <row r="75" ht="21.0" customHeight="1">
      <c r="A75" s="59">
        <f t="shared" si="3"/>
        <v>66</v>
      </c>
      <c r="B75" s="60" t="s">
        <v>22</v>
      </c>
      <c r="C75" s="60">
        <f t="shared" si="16"/>
        <v>166</v>
      </c>
      <c r="D75" s="62" t="s">
        <v>467</v>
      </c>
      <c r="E75" s="64">
        <f t="shared" si="21"/>
        <v>22</v>
      </c>
      <c r="F75" s="98">
        <v>36914.0</v>
      </c>
      <c r="G75" s="63" t="s">
        <v>468</v>
      </c>
      <c r="H75" s="98">
        <f t="shared" si="15"/>
        <v>36914</v>
      </c>
      <c r="I75" s="153" t="s">
        <v>469</v>
      </c>
      <c r="J75" s="64" t="s">
        <v>342</v>
      </c>
      <c r="K75" s="64" t="s">
        <v>13</v>
      </c>
      <c r="L75" s="64"/>
      <c r="M75" s="64">
        <v>1.0</v>
      </c>
      <c r="N75" s="52" t="s">
        <v>21</v>
      </c>
      <c r="O75" s="120"/>
      <c r="P75" s="54"/>
      <c r="Q75" s="54"/>
      <c r="R75" s="55"/>
      <c r="S75" s="56">
        <v>1.0</v>
      </c>
      <c r="T75" s="57"/>
      <c r="U75" s="57"/>
      <c r="V75" s="57"/>
      <c r="W75" s="55"/>
      <c r="X75" s="56"/>
      <c r="Y75" s="57"/>
      <c r="Z75" s="58"/>
      <c r="AA75" s="54"/>
      <c r="AB75" s="54"/>
      <c r="AC75" s="54"/>
      <c r="AD75" s="54"/>
      <c r="AE75" s="54"/>
    </row>
    <row r="76" ht="21.0" customHeight="1">
      <c r="A76" s="59">
        <f t="shared" si="3"/>
        <v>67</v>
      </c>
      <c r="B76" s="60" t="s">
        <v>22</v>
      </c>
      <c r="C76" s="60">
        <f t="shared" si="16"/>
        <v>167</v>
      </c>
      <c r="D76" s="62" t="s">
        <v>470</v>
      </c>
      <c r="E76" s="64">
        <f t="shared" si="21"/>
        <v>64</v>
      </c>
      <c r="F76" s="98">
        <v>21550.0</v>
      </c>
      <c r="G76" s="63" t="s">
        <v>471</v>
      </c>
      <c r="H76" s="98">
        <f t="shared" si="15"/>
        <v>21550</v>
      </c>
      <c r="I76" s="153" t="s">
        <v>472</v>
      </c>
      <c r="J76" s="64" t="s">
        <v>342</v>
      </c>
      <c r="K76" s="64" t="s">
        <v>13</v>
      </c>
      <c r="L76" s="64"/>
      <c r="M76" s="64">
        <v>1.0</v>
      </c>
      <c r="N76" s="52" t="s">
        <v>21</v>
      </c>
      <c r="O76" s="120"/>
      <c r="P76" s="54"/>
      <c r="Q76" s="54"/>
      <c r="R76" s="55"/>
      <c r="S76" s="56">
        <v>1.0</v>
      </c>
      <c r="T76" s="57"/>
      <c r="U76" s="57"/>
      <c r="V76" s="57"/>
      <c r="W76" s="55"/>
      <c r="X76" s="56"/>
      <c r="Y76" s="57"/>
      <c r="Z76" s="58"/>
      <c r="AA76" s="54"/>
      <c r="AB76" s="54"/>
      <c r="AC76" s="54"/>
      <c r="AD76" s="54"/>
      <c r="AE76" s="54"/>
    </row>
    <row r="77" ht="21.0" customHeight="1">
      <c r="A77" s="59">
        <f t="shared" si="3"/>
        <v>68</v>
      </c>
      <c r="B77" s="60" t="s">
        <v>22</v>
      </c>
      <c r="C77" s="60">
        <f t="shared" si="16"/>
        <v>168</v>
      </c>
      <c r="D77" s="63" t="s">
        <v>473</v>
      </c>
      <c r="E77" s="64">
        <f t="shared" si="21"/>
        <v>25</v>
      </c>
      <c r="F77" s="98">
        <v>35804.0</v>
      </c>
      <c r="G77" s="63" t="s">
        <v>474</v>
      </c>
      <c r="H77" s="98">
        <f t="shared" si="15"/>
        <v>35804</v>
      </c>
      <c r="I77" s="153" t="s">
        <v>475</v>
      </c>
      <c r="J77" s="64" t="s">
        <v>342</v>
      </c>
      <c r="K77" s="64" t="s">
        <v>12</v>
      </c>
      <c r="L77" s="64"/>
      <c r="M77" s="64">
        <v>1.0</v>
      </c>
      <c r="N77" s="52" t="s">
        <v>21</v>
      </c>
      <c r="O77" s="120"/>
      <c r="P77" s="54"/>
      <c r="Q77" s="54"/>
      <c r="R77" s="55"/>
      <c r="S77" s="56"/>
      <c r="T77" s="57"/>
      <c r="U77" s="57"/>
      <c r="V77" s="57"/>
      <c r="W77" s="55">
        <v>1.0</v>
      </c>
      <c r="X77" s="56"/>
      <c r="Y77" s="57"/>
      <c r="Z77" s="58"/>
      <c r="AA77" s="54"/>
      <c r="AB77" s="54"/>
      <c r="AC77" s="54"/>
      <c r="AD77" s="54"/>
      <c r="AE77" s="54"/>
    </row>
    <row r="78" ht="21.0" customHeight="1">
      <c r="A78" s="59">
        <f t="shared" si="3"/>
        <v>69</v>
      </c>
      <c r="B78" s="60" t="s">
        <v>22</v>
      </c>
      <c r="C78" s="60">
        <f t="shared" si="16"/>
        <v>169</v>
      </c>
      <c r="D78" s="63" t="s">
        <v>476</v>
      </c>
      <c r="E78" s="64">
        <f>ROUND(($O$6-H78)/365,0)</f>
        <v>31</v>
      </c>
      <c r="F78" s="98">
        <v>33870.0</v>
      </c>
      <c r="G78" s="63" t="s">
        <v>477</v>
      </c>
      <c r="H78" s="98">
        <f t="shared" si="15"/>
        <v>33870</v>
      </c>
      <c r="I78" s="153" t="s">
        <v>478</v>
      </c>
      <c r="J78" s="64" t="s">
        <v>342</v>
      </c>
      <c r="K78" s="64" t="s">
        <v>13</v>
      </c>
      <c r="L78" s="64"/>
      <c r="M78" s="64">
        <v>1.0</v>
      </c>
      <c r="N78" s="52" t="s">
        <v>21</v>
      </c>
      <c r="O78" s="120"/>
      <c r="P78" s="54"/>
      <c r="Q78" s="54"/>
      <c r="R78" s="55"/>
      <c r="S78" s="56"/>
      <c r="T78" s="57"/>
      <c r="U78" s="57"/>
      <c r="V78" s="57"/>
      <c r="W78" s="55"/>
      <c r="X78" s="56">
        <v>1.0</v>
      </c>
      <c r="Y78" s="57"/>
      <c r="Z78" s="58"/>
      <c r="AA78" s="54"/>
      <c r="AB78" s="54"/>
      <c r="AC78" s="54"/>
      <c r="AD78" s="54"/>
      <c r="AE78" s="54"/>
    </row>
    <row r="79" ht="21.0" customHeight="1">
      <c r="A79" s="59">
        <f t="shared" si="3"/>
        <v>70</v>
      </c>
      <c r="B79" s="60" t="s">
        <v>22</v>
      </c>
      <c r="C79" s="60">
        <f t="shared" si="16"/>
        <v>170</v>
      </c>
      <c r="D79" s="63" t="s">
        <v>479</v>
      </c>
      <c r="E79" s="64">
        <f>ROUND(($O$6-H79)/365,0)-1</f>
        <v>32</v>
      </c>
      <c r="F79" s="98">
        <v>33311.0</v>
      </c>
      <c r="G79" s="63" t="s">
        <v>480</v>
      </c>
      <c r="H79" s="98">
        <f t="shared" si="15"/>
        <v>33311</v>
      </c>
      <c r="I79" s="153" t="s">
        <v>481</v>
      </c>
      <c r="J79" s="64" t="s">
        <v>342</v>
      </c>
      <c r="K79" s="64" t="s">
        <v>13</v>
      </c>
      <c r="L79" s="64"/>
      <c r="M79" s="64">
        <v>1.0</v>
      </c>
      <c r="N79" s="52" t="s">
        <v>21</v>
      </c>
      <c r="O79" s="120"/>
      <c r="P79" s="54"/>
      <c r="Q79" s="54"/>
      <c r="R79" s="55"/>
      <c r="S79" s="56">
        <v>1.0</v>
      </c>
      <c r="T79" s="57"/>
      <c r="U79" s="57"/>
      <c r="V79" s="57"/>
      <c r="W79" s="55"/>
      <c r="X79" s="56"/>
      <c r="Y79" s="57"/>
      <c r="Z79" s="58"/>
      <c r="AA79" s="54"/>
      <c r="AB79" s="54"/>
      <c r="AC79" s="54"/>
      <c r="AD79" s="54"/>
      <c r="AE79" s="54"/>
    </row>
    <row r="80" ht="21.0" customHeight="1">
      <c r="A80" s="59">
        <f t="shared" si="3"/>
        <v>71</v>
      </c>
      <c r="B80" s="60" t="s">
        <v>22</v>
      </c>
      <c r="C80" s="60">
        <f t="shared" si="16"/>
        <v>171</v>
      </c>
      <c r="D80" s="63" t="s">
        <v>482</v>
      </c>
      <c r="E80" s="64">
        <f>ROUND(($O$6-H80)/365,0)</f>
        <v>62</v>
      </c>
      <c r="F80" s="98">
        <v>22499.0</v>
      </c>
      <c r="G80" s="63" t="s">
        <v>483</v>
      </c>
      <c r="H80" s="98">
        <f t="shared" si="15"/>
        <v>22499</v>
      </c>
      <c r="I80" s="153" t="s">
        <v>484</v>
      </c>
      <c r="J80" s="64" t="s">
        <v>342</v>
      </c>
      <c r="K80" s="64" t="s">
        <v>14</v>
      </c>
      <c r="L80" s="64"/>
      <c r="M80" s="64">
        <v>1.0</v>
      </c>
      <c r="N80" s="52" t="s">
        <v>21</v>
      </c>
      <c r="O80" s="120"/>
      <c r="P80" s="54"/>
      <c r="Q80" s="54"/>
      <c r="R80" s="55"/>
      <c r="S80" s="56"/>
      <c r="T80" s="57">
        <v>1.0</v>
      </c>
      <c r="U80" s="57"/>
      <c r="V80" s="57"/>
      <c r="W80" s="55"/>
      <c r="X80" s="56"/>
      <c r="Y80" s="57"/>
      <c r="Z80" s="58"/>
      <c r="AA80" s="54"/>
      <c r="AB80" s="54"/>
      <c r="AC80" s="54"/>
      <c r="AD80" s="54"/>
      <c r="AE80" s="54"/>
    </row>
    <row r="81" ht="21.0" customHeight="1">
      <c r="A81" s="59">
        <f t="shared" si="3"/>
        <v>72</v>
      </c>
      <c r="B81" s="60" t="s">
        <v>22</v>
      </c>
      <c r="C81" s="60">
        <f t="shared" si="16"/>
        <v>172</v>
      </c>
      <c r="D81" s="63" t="s">
        <v>485</v>
      </c>
      <c r="E81" s="64">
        <f>ROUND(($O$6-H81)/365,0)-1</f>
        <v>49</v>
      </c>
      <c r="F81" s="98">
        <v>27165.0</v>
      </c>
      <c r="G81" s="63" t="s">
        <v>486</v>
      </c>
      <c r="H81" s="98">
        <f t="shared" si="15"/>
        <v>27165</v>
      </c>
      <c r="I81" s="153" t="s">
        <v>487</v>
      </c>
      <c r="J81" s="64" t="s">
        <v>342</v>
      </c>
      <c r="K81" s="64" t="s">
        <v>13</v>
      </c>
      <c r="L81" s="64"/>
      <c r="M81" s="64">
        <v>1.0</v>
      </c>
      <c r="N81" s="52" t="s">
        <v>21</v>
      </c>
      <c r="O81" s="120"/>
      <c r="P81" s="54"/>
      <c r="Q81" s="54"/>
      <c r="R81" s="55"/>
      <c r="S81" s="56"/>
      <c r="T81" s="57"/>
      <c r="U81" s="57"/>
      <c r="V81" s="57"/>
      <c r="W81" s="55"/>
      <c r="X81" s="56">
        <v>1.0</v>
      </c>
      <c r="Y81" s="57"/>
      <c r="Z81" s="58"/>
      <c r="AA81" s="54"/>
      <c r="AB81" s="54"/>
      <c r="AC81" s="54"/>
      <c r="AD81" s="54"/>
      <c r="AE81" s="54"/>
    </row>
    <row r="82" ht="21.0" customHeight="1">
      <c r="A82" s="59">
        <f t="shared" si="3"/>
        <v>73</v>
      </c>
      <c r="B82" s="60" t="s">
        <v>22</v>
      </c>
      <c r="C82" s="60">
        <f t="shared" si="16"/>
        <v>173</v>
      </c>
      <c r="D82" s="63" t="s">
        <v>488</v>
      </c>
      <c r="E82" s="64">
        <f t="shared" ref="E82:E84" si="22">ROUND(($O$6-H82)/365,0)</f>
        <v>30</v>
      </c>
      <c r="F82" s="98">
        <v>34226.0</v>
      </c>
      <c r="G82" s="63" t="s">
        <v>489</v>
      </c>
      <c r="H82" s="98">
        <f t="shared" si="15"/>
        <v>34226</v>
      </c>
      <c r="I82" s="153"/>
      <c r="J82" s="64" t="s">
        <v>342</v>
      </c>
      <c r="K82" s="64" t="s">
        <v>13</v>
      </c>
      <c r="L82" s="64"/>
      <c r="M82" s="64">
        <v>1.0</v>
      </c>
      <c r="N82" s="52" t="s">
        <v>21</v>
      </c>
      <c r="O82" s="120"/>
      <c r="P82" s="54"/>
      <c r="Q82" s="54"/>
      <c r="R82" s="55"/>
      <c r="S82" s="56"/>
      <c r="T82" s="57"/>
      <c r="U82" s="57"/>
      <c r="V82" s="57"/>
      <c r="W82" s="55"/>
      <c r="X82" s="56">
        <v>1.0</v>
      </c>
      <c r="Y82" s="57"/>
      <c r="Z82" s="58"/>
      <c r="AA82" s="54"/>
      <c r="AB82" s="54"/>
      <c r="AC82" s="54"/>
      <c r="AD82" s="54"/>
      <c r="AE82" s="54"/>
    </row>
    <row r="83" ht="21.0" customHeight="1">
      <c r="A83" s="59">
        <f t="shared" si="3"/>
        <v>74</v>
      </c>
      <c r="B83" s="60" t="s">
        <v>22</v>
      </c>
      <c r="C83" s="60">
        <f t="shared" si="16"/>
        <v>174</v>
      </c>
      <c r="D83" s="63" t="s">
        <v>190</v>
      </c>
      <c r="E83" s="64">
        <f t="shared" si="22"/>
        <v>45</v>
      </c>
      <c r="F83" s="98">
        <v>28695.0</v>
      </c>
      <c r="G83" s="63" t="s">
        <v>490</v>
      </c>
      <c r="H83" s="98">
        <f t="shared" si="15"/>
        <v>28695</v>
      </c>
      <c r="I83" s="153"/>
      <c r="J83" s="64" t="s">
        <v>342</v>
      </c>
      <c r="K83" s="64" t="s">
        <v>12</v>
      </c>
      <c r="L83" s="64"/>
      <c r="M83" s="64">
        <v>1.0</v>
      </c>
      <c r="N83" s="52" t="s">
        <v>21</v>
      </c>
      <c r="O83" s="120"/>
      <c r="P83" s="54"/>
      <c r="Q83" s="54"/>
      <c r="R83" s="55"/>
      <c r="S83" s="56"/>
      <c r="T83" s="57"/>
      <c r="U83" s="57"/>
      <c r="V83" s="57"/>
      <c r="W83" s="55">
        <v>1.0</v>
      </c>
      <c r="X83" s="56"/>
      <c r="Y83" s="57"/>
      <c r="Z83" s="58"/>
      <c r="AA83" s="54"/>
      <c r="AB83" s="54"/>
      <c r="AC83" s="54"/>
      <c r="AD83" s="54"/>
      <c r="AE83" s="54"/>
    </row>
    <row r="84" ht="21.0" customHeight="1">
      <c r="A84" s="59">
        <f t="shared" si="3"/>
        <v>75</v>
      </c>
      <c r="B84" s="60" t="s">
        <v>22</v>
      </c>
      <c r="C84" s="60">
        <f t="shared" si="16"/>
        <v>175</v>
      </c>
      <c r="D84" s="63" t="s">
        <v>193</v>
      </c>
      <c r="E84" s="64">
        <f t="shared" si="22"/>
        <v>26</v>
      </c>
      <c r="F84" s="98">
        <v>35682.0</v>
      </c>
      <c r="G84" s="63" t="s">
        <v>491</v>
      </c>
      <c r="H84" s="98">
        <f t="shared" si="15"/>
        <v>35682</v>
      </c>
      <c r="I84" s="153" t="s">
        <v>492</v>
      </c>
      <c r="J84" s="64" t="s">
        <v>342</v>
      </c>
      <c r="K84" s="64" t="s">
        <v>305</v>
      </c>
      <c r="L84" s="64"/>
      <c r="M84" s="64">
        <v>1.0</v>
      </c>
      <c r="N84" s="52" t="s">
        <v>21</v>
      </c>
      <c r="O84" s="120"/>
      <c r="P84" s="54"/>
      <c r="Q84" s="54"/>
      <c r="R84" s="55"/>
      <c r="S84" s="56"/>
      <c r="T84" s="57">
        <v>1.0</v>
      </c>
      <c r="U84" s="57"/>
      <c r="V84" s="57"/>
      <c r="W84" s="55"/>
      <c r="X84" s="56"/>
      <c r="Y84" s="57"/>
      <c r="Z84" s="58"/>
      <c r="AA84" s="54"/>
      <c r="AB84" s="54"/>
      <c r="AC84" s="54"/>
      <c r="AD84" s="54"/>
      <c r="AE84" s="54"/>
    </row>
    <row r="85" ht="21.0" customHeight="1">
      <c r="A85" s="59">
        <f t="shared" si="3"/>
        <v>76</v>
      </c>
      <c r="B85" s="60" t="s">
        <v>22</v>
      </c>
      <c r="C85" s="60">
        <f t="shared" si="16"/>
        <v>176</v>
      </c>
      <c r="D85" s="63" t="s">
        <v>493</v>
      </c>
      <c r="E85" s="64">
        <f t="shared" ref="E85:E89" si="23">ROUND(($O$6-H85)/365,0)-1</f>
        <v>48</v>
      </c>
      <c r="F85" s="98">
        <v>27557.0</v>
      </c>
      <c r="G85" s="63" t="s">
        <v>494</v>
      </c>
      <c r="H85" s="98">
        <f t="shared" si="15"/>
        <v>27557</v>
      </c>
      <c r="I85" s="153" t="s">
        <v>495</v>
      </c>
      <c r="J85" s="64" t="s">
        <v>342</v>
      </c>
      <c r="K85" s="64" t="s">
        <v>13</v>
      </c>
      <c r="L85" s="64"/>
      <c r="M85" s="64">
        <v>1.0</v>
      </c>
      <c r="N85" s="52" t="s">
        <v>21</v>
      </c>
      <c r="O85" s="120"/>
      <c r="P85" s="54"/>
      <c r="Q85" s="54"/>
      <c r="R85" s="55"/>
      <c r="S85" s="56"/>
      <c r="T85" s="57"/>
      <c r="U85" s="57"/>
      <c r="V85" s="57"/>
      <c r="W85" s="55"/>
      <c r="X85" s="56">
        <v>1.0</v>
      </c>
      <c r="Y85" s="57"/>
      <c r="Z85" s="58"/>
      <c r="AA85" s="54"/>
      <c r="AB85" s="54"/>
      <c r="AC85" s="54"/>
      <c r="AD85" s="54"/>
      <c r="AE85" s="54"/>
    </row>
    <row r="86" ht="21.0" customHeight="1">
      <c r="A86" s="59">
        <f t="shared" si="3"/>
        <v>77</v>
      </c>
      <c r="B86" s="60" t="s">
        <v>22</v>
      </c>
      <c r="C86" s="60">
        <f t="shared" si="16"/>
        <v>177</v>
      </c>
      <c r="D86" s="63" t="s">
        <v>496</v>
      </c>
      <c r="E86" s="64">
        <f t="shared" si="23"/>
        <v>52</v>
      </c>
      <c r="F86" s="98">
        <v>26069.0</v>
      </c>
      <c r="G86" s="63" t="s">
        <v>497</v>
      </c>
      <c r="H86" s="98">
        <f t="shared" si="15"/>
        <v>26069</v>
      </c>
      <c r="I86" s="153" t="s">
        <v>498</v>
      </c>
      <c r="J86" s="64" t="s">
        <v>342</v>
      </c>
      <c r="K86" s="64" t="s">
        <v>12</v>
      </c>
      <c r="L86" s="64" t="s">
        <v>13</v>
      </c>
      <c r="M86" s="64">
        <v>1.0</v>
      </c>
      <c r="N86" s="52" t="s">
        <v>21</v>
      </c>
      <c r="O86" s="120"/>
      <c r="P86" s="54"/>
      <c r="Q86" s="54"/>
      <c r="R86" s="55"/>
      <c r="S86" s="56"/>
      <c r="T86" s="57"/>
      <c r="U86" s="57"/>
      <c r="V86" s="57"/>
      <c r="W86" s="55">
        <v>1.0</v>
      </c>
      <c r="X86" s="56"/>
      <c r="Y86" s="57"/>
      <c r="Z86" s="58"/>
      <c r="AA86" s="54"/>
      <c r="AB86" s="54"/>
      <c r="AC86" s="54"/>
      <c r="AD86" s="54"/>
      <c r="AE86" s="54"/>
    </row>
    <row r="87" ht="21.0" customHeight="1">
      <c r="A87" s="59">
        <f t="shared" si="3"/>
        <v>78</v>
      </c>
      <c r="B87" s="60" t="s">
        <v>22</v>
      </c>
      <c r="C87" s="60">
        <f t="shared" si="16"/>
        <v>178</v>
      </c>
      <c r="D87" s="62" t="s">
        <v>499</v>
      </c>
      <c r="E87" s="64">
        <f t="shared" si="23"/>
        <v>39</v>
      </c>
      <c r="F87" s="98">
        <v>30789.0</v>
      </c>
      <c r="G87" s="63" t="s">
        <v>500</v>
      </c>
      <c r="H87" s="98">
        <f t="shared" si="15"/>
        <v>30789</v>
      </c>
      <c r="I87" s="153" t="s">
        <v>501</v>
      </c>
      <c r="J87" s="64" t="s">
        <v>342</v>
      </c>
      <c r="K87" s="64" t="s">
        <v>14</v>
      </c>
      <c r="L87" s="64"/>
      <c r="M87" s="64">
        <v>1.0</v>
      </c>
      <c r="N87" s="52" t="s">
        <v>21</v>
      </c>
      <c r="O87" s="120"/>
      <c r="P87" s="54"/>
      <c r="Q87" s="54"/>
      <c r="R87" s="55"/>
      <c r="S87" s="56"/>
      <c r="T87" s="57">
        <v>1.0</v>
      </c>
      <c r="U87" s="57"/>
      <c r="V87" s="57"/>
      <c r="W87" s="55"/>
      <c r="X87" s="56"/>
      <c r="Y87" s="57"/>
      <c r="Z87" s="58"/>
      <c r="AA87" s="54"/>
      <c r="AB87" s="54"/>
      <c r="AC87" s="54"/>
      <c r="AD87" s="54"/>
      <c r="AE87" s="54"/>
    </row>
    <row r="88" ht="21.0" customHeight="1">
      <c r="A88" s="59">
        <f t="shared" si="3"/>
        <v>79</v>
      </c>
      <c r="B88" s="60" t="s">
        <v>22</v>
      </c>
      <c r="C88" s="60">
        <f t="shared" si="16"/>
        <v>179</v>
      </c>
      <c r="D88" s="63" t="s">
        <v>502</v>
      </c>
      <c r="E88" s="64">
        <f t="shared" si="23"/>
        <v>31</v>
      </c>
      <c r="F88" s="98">
        <v>33729.0</v>
      </c>
      <c r="G88" s="63" t="s">
        <v>503</v>
      </c>
      <c r="H88" s="98">
        <f t="shared" si="15"/>
        <v>33729</v>
      </c>
      <c r="I88" s="153"/>
      <c r="J88" s="64" t="s">
        <v>342</v>
      </c>
      <c r="K88" s="64" t="s">
        <v>12</v>
      </c>
      <c r="L88" s="64"/>
      <c r="M88" s="64">
        <v>1.0</v>
      </c>
      <c r="N88" s="52" t="s">
        <v>21</v>
      </c>
      <c r="O88" s="120"/>
      <c r="P88" s="54"/>
      <c r="Q88" s="54"/>
      <c r="R88" s="55">
        <v>1.0</v>
      </c>
      <c r="S88" s="56"/>
      <c r="T88" s="57"/>
      <c r="U88" s="57"/>
      <c r="V88" s="57"/>
      <c r="W88" s="55"/>
      <c r="X88" s="56"/>
      <c r="Y88" s="57"/>
      <c r="Z88" s="58"/>
      <c r="AA88" s="54"/>
      <c r="AB88" s="54"/>
      <c r="AC88" s="54"/>
      <c r="AD88" s="54"/>
      <c r="AE88" s="54"/>
    </row>
    <row r="89" ht="21.0" customHeight="1">
      <c r="A89" s="59">
        <f t="shared" si="3"/>
        <v>80</v>
      </c>
      <c r="B89" s="60" t="s">
        <v>22</v>
      </c>
      <c r="C89" s="60">
        <f t="shared" si="16"/>
        <v>180</v>
      </c>
      <c r="D89" s="63" t="s">
        <v>504</v>
      </c>
      <c r="E89" s="64">
        <f t="shared" si="23"/>
        <v>31</v>
      </c>
      <c r="F89" s="98">
        <v>33708.0</v>
      </c>
      <c r="G89" s="63" t="s">
        <v>505</v>
      </c>
      <c r="H89" s="98">
        <f t="shared" si="15"/>
        <v>33708</v>
      </c>
      <c r="I89" s="153" t="s">
        <v>506</v>
      </c>
      <c r="J89" s="64" t="s">
        <v>342</v>
      </c>
      <c r="K89" s="64" t="s">
        <v>12</v>
      </c>
      <c r="L89" s="64"/>
      <c r="M89" s="64">
        <v>1.0</v>
      </c>
      <c r="N89" s="52" t="s">
        <v>21</v>
      </c>
      <c r="O89" s="120"/>
      <c r="P89" s="54"/>
      <c r="Q89" s="54"/>
      <c r="R89" s="55"/>
      <c r="S89" s="56"/>
      <c r="T89" s="57"/>
      <c r="U89" s="57"/>
      <c r="V89" s="57"/>
      <c r="W89" s="55">
        <v>1.0</v>
      </c>
      <c r="X89" s="56"/>
      <c r="Y89" s="57"/>
      <c r="Z89" s="58"/>
      <c r="AA89" s="54"/>
      <c r="AB89" s="54"/>
      <c r="AC89" s="54"/>
      <c r="AD89" s="54"/>
      <c r="AE89" s="54"/>
    </row>
    <row r="90" ht="21.0" customHeight="1">
      <c r="A90" s="59">
        <f t="shared" si="3"/>
        <v>81</v>
      </c>
      <c r="B90" s="60" t="s">
        <v>22</v>
      </c>
      <c r="C90" s="60">
        <f t="shared" si="16"/>
        <v>181</v>
      </c>
      <c r="D90" s="63" t="s">
        <v>173</v>
      </c>
      <c r="E90" s="64"/>
      <c r="F90" s="98"/>
      <c r="G90" s="63"/>
      <c r="H90" s="63"/>
      <c r="I90" s="153"/>
      <c r="J90" s="64"/>
      <c r="K90" s="64" t="s">
        <v>13</v>
      </c>
      <c r="L90" s="64"/>
      <c r="M90" s="64">
        <v>1.0</v>
      </c>
      <c r="N90" s="52" t="s">
        <v>21</v>
      </c>
      <c r="O90" s="120"/>
      <c r="P90" s="54"/>
      <c r="Q90" s="54"/>
      <c r="R90" s="55"/>
      <c r="S90" s="56"/>
      <c r="T90" s="57"/>
      <c r="U90" s="57"/>
      <c r="V90" s="57"/>
      <c r="W90" s="55"/>
      <c r="X90" s="56">
        <v>1.0</v>
      </c>
      <c r="Y90" s="57"/>
      <c r="Z90" s="58"/>
      <c r="AA90" s="54"/>
      <c r="AB90" s="54"/>
      <c r="AC90" s="54"/>
      <c r="AD90" s="54"/>
      <c r="AE90" s="54"/>
    </row>
    <row r="91" ht="21.0" customHeight="1">
      <c r="A91" s="59">
        <f t="shared" si="3"/>
        <v>82</v>
      </c>
      <c r="B91" s="60" t="s">
        <v>22</v>
      </c>
      <c r="C91" s="60">
        <f t="shared" si="16"/>
        <v>182</v>
      </c>
      <c r="D91" s="63" t="s">
        <v>507</v>
      </c>
      <c r="E91" s="64"/>
      <c r="F91" s="98"/>
      <c r="G91" s="63"/>
      <c r="H91" s="63"/>
      <c r="I91" s="153"/>
      <c r="J91" s="64"/>
      <c r="K91" s="64" t="s">
        <v>13</v>
      </c>
      <c r="L91" s="64"/>
      <c r="M91" s="64">
        <v>1.0</v>
      </c>
      <c r="N91" s="52" t="s">
        <v>21</v>
      </c>
      <c r="O91" s="120"/>
      <c r="P91" s="54"/>
      <c r="Q91" s="54"/>
      <c r="R91" s="55"/>
      <c r="S91" s="56">
        <v>1.0</v>
      </c>
      <c r="T91" s="57"/>
      <c r="U91" s="57"/>
      <c r="V91" s="57"/>
      <c r="W91" s="55"/>
      <c r="X91" s="56"/>
      <c r="Y91" s="57"/>
      <c r="Z91" s="58"/>
      <c r="AA91" s="54"/>
      <c r="AB91" s="54"/>
      <c r="AC91" s="54"/>
      <c r="AD91" s="54"/>
      <c r="AE91" s="54"/>
    </row>
    <row r="92" ht="21.0" customHeight="1">
      <c r="A92" s="59">
        <f t="shared" si="3"/>
        <v>83</v>
      </c>
      <c r="B92" s="60" t="s">
        <v>22</v>
      </c>
      <c r="C92" s="60">
        <f t="shared" si="16"/>
        <v>183</v>
      </c>
      <c r="D92" s="63" t="s">
        <v>508</v>
      </c>
      <c r="E92" s="64">
        <f>ROUND(($O$6-H92)/365,0)-1</f>
        <v>22</v>
      </c>
      <c r="F92" s="98">
        <v>37029.0</v>
      </c>
      <c r="G92" s="63" t="s">
        <v>509</v>
      </c>
      <c r="H92" s="98">
        <f>F92</f>
        <v>37029</v>
      </c>
      <c r="I92" s="153"/>
      <c r="J92" s="64" t="s">
        <v>342</v>
      </c>
      <c r="K92" s="64" t="s">
        <v>12</v>
      </c>
      <c r="L92" s="64"/>
      <c r="M92" s="64">
        <v>1.0</v>
      </c>
      <c r="N92" s="52" t="s">
        <v>21</v>
      </c>
      <c r="O92" s="120"/>
      <c r="P92" s="54"/>
      <c r="Q92" s="54"/>
      <c r="R92" s="55"/>
      <c r="S92" s="56"/>
      <c r="T92" s="57"/>
      <c r="U92" s="57"/>
      <c r="V92" s="57"/>
      <c r="W92" s="55">
        <v>1.0</v>
      </c>
      <c r="X92" s="56"/>
      <c r="Y92" s="57"/>
      <c r="Z92" s="58"/>
      <c r="AA92" s="54"/>
      <c r="AB92" s="54"/>
      <c r="AC92" s="54"/>
      <c r="AD92" s="54"/>
      <c r="AE92" s="54"/>
    </row>
    <row r="93" ht="21.0" customHeight="1">
      <c r="A93" s="59">
        <f t="shared" si="3"/>
        <v>84</v>
      </c>
      <c r="B93" s="60" t="s">
        <v>22</v>
      </c>
      <c r="C93" s="60">
        <f t="shared" si="16"/>
        <v>184</v>
      </c>
      <c r="D93" s="63" t="s">
        <v>26</v>
      </c>
      <c r="E93" s="64"/>
      <c r="F93" s="98"/>
      <c r="G93" s="63"/>
      <c r="H93" s="63"/>
      <c r="I93" s="153"/>
      <c r="J93" s="64"/>
      <c r="K93" s="64" t="s">
        <v>13</v>
      </c>
      <c r="L93" s="64"/>
      <c r="M93" s="64">
        <v>1.0</v>
      </c>
      <c r="N93" s="52" t="s">
        <v>21</v>
      </c>
      <c r="O93" s="120"/>
      <c r="P93" s="54"/>
      <c r="Q93" s="54"/>
      <c r="R93" s="55"/>
      <c r="S93" s="56">
        <v>1.0</v>
      </c>
      <c r="T93" s="57"/>
      <c r="U93" s="57"/>
      <c r="V93" s="57"/>
      <c r="W93" s="55"/>
      <c r="X93" s="56"/>
      <c r="Y93" s="57"/>
      <c r="Z93" s="58"/>
      <c r="AA93" s="54"/>
      <c r="AB93" s="54"/>
      <c r="AC93" s="54"/>
      <c r="AD93" s="54"/>
      <c r="AE93" s="54"/>
    </row>
    <row r="94" ht="21.0" customHeight="1">
      <c r="A94" s="59">
        <f t="shared" si="3"/>
        <v>85</v>
      </c>
      <c r="B94" s="60" t="s">
        <v>22</v>
      </c>
      <c r="C94" s="60">
        <f t="shared" si="16"/>
        <v>185</v>
      </c>
      <c r="D94" s="63" t="s">
        <v>510</v>
      </c>
      <c r="E94" s="64">
        <f t="shared" ref="E94:E95" si="24">ROUND(($O$6-H94)/365,0)-1</f>
        <v>55</v>
      </c>
      <c r="F94" s="98">
        <v>24879.0</v>
      </c>
      <c r="G94" s="63" t="s">
        <v>511</v>
      </c>
      <c r="H94" s="98">
        <f t="shared" ref="H94:H120" si="25">F94</f>
        <v>24879</v>
      </c>
      <c r="I94" s="153"/>
      <c r="J94" s="64" t="s">
        <v>342</v>
      </c>
      <c r="K94" s="64" t="s">
        <v>13</v>
      </c>
      <c r="L94" s="64"/>
      <c r="M94" s="64">
        <v>1.0</v>
      </c>
      <c r="N94" s="52" t="s">
        <v>21</v>
      </c>
      <c r="O94" s="120"/>
      <c r="P94" s="54"/>
      <c r="Q94" s="54"/>
      <c r="R94" s="55"/>
      <c r="S94" s="56"/>
      <c r="T94" s="57"/>
      <c r="U94" s="57"/>
      <c r="V94" s="57"/>
      <c r="W94" s="55"/>
      <c r="X94" s="56">
        <v>1.0</v>
      </c>
      <c r="Y94" s="57"/>
      <c r="Z94" s="58"/>
      <c r="AA94" s="54"/>
      <c r="AB94" s="54"/>
      <c r="AC94" s="54"/>
      <c r="AD94" s="54"/>
      <c r="AE94" s="54"/>
    </row>
    <row r="95" ht="21.0" customHeight="1">
      <c r="A95" s="59">
        <f t="shared" si="3"/>
        <v>86</v>
      </c>
      <c r="B95" s="60" t="s">
        <v>22</v>
      </c>
      <c r="C95" s="60">
        <f t="shared" si="16"/>
        <v>186</v>
      </c>
      <c r="D95" s="63" t="s">
        <v>512</v>
      </c>
      <c r="E95" s="64">
        <f t="shared" si="24"/>
        <v>26</v>
      </c>
      <c r="F95" s="98">
        <v>35460.0</v>
      </c>
      <c r="G95" s="63" t="s">
        <v>513</v>
      </c>
      <c r="H95" s="98">
        <f t="shared" si="25"/>
        <v>35460</v>
      </c>
      <c r="I95" s="153"/>
      <c r="J95" s="64" t="s">
        <v>342</v>
      </c>
      <c r="K95" s="64" t="s">
        <v>14</v>
      </c>
      <c r="L95" s="64"/>
      <c r="M95" s="64">
        <v>1.0</v>
      </c>
      <c r="N95" s="52" t="s">
        <v>21</v>
      </c>
      <c r="O95" s="120"/>
      <c r="P95" s="54"/>
      <c r="Q95" s="54"/>
      <c r="R95" s="55"/>
      <c r="S95" s="56"/>
      <c r="T95" s="57">
        <v>1.0</v>
      </c>
      <c r="U95" s="57"/>
      <c r="V95" s="57"/>
      <c r="W95" s="55"/>
      <c r="X95" s="56"/>
      <c r="Y95" s="57"/>
      <c r="Z95" s="58"/>
      <c r="AA95" s="54"/>
      <c r="AB95" s="54"/>
      <c r="AC95" s="54"/>
      <c r="AD95" s="54"/>
      <c r="AE95" s="54"/>
    </row>
    <row r="96" ht="21.0" customHeight="1">
      <c r="A96" s="59">
        <f t="shared" si="3"/>
        <v>87</v>
      </c>
      <c r="B96" s="60" t="s">
        <v>22</v>
      </c>
      <c r="C96" s="60">
        <f t="shared" si="16"/>
        <v>187</v>
      </c>
      <c r="D96" s="63" t="s">
        <v>193</v>
      </c>
      <c r="E96" s="64">
        <f>ROUND(($O$6-H96)/365,0)</f>
        <v>62</v>
      </c>
      <c r="F96" s="98">
        <v>22489.0</v>
      </c>
      <c r="G96" s="63" t="s">
        <v>514</v>
      </c>
      <c r="H96" s="98">
        <f t="shared" si="25"/>
        <v>22489</v>
      </c>
      <c r="I96" s="153"/>
      <c r="J96" s="64" t="s">
        <v>342</v>
      </c>
      <c r="K96" s="64" t="s">
        <v>13</v>
      </c>
      <c r="L96" s="64"/>
      <c r="M96" s="64">
        <v>1.0</v>
      </c>
      <c r="N96" s="52" t="s">
        <v>21</v>
      </c>
      <c r="O96" s="120"/>
      <c r="P96" s="54"/>
      <c r="Q96" s="54"/>
      <c r="R96" s="55"/>
      <c r="S96" s="56">
        <v>1.0</v>
      </c>
      <c r="T96" s="57"/>
      <c r="U96" s="57"/>
      <c r="V96" s="57"/>
      <c r="W96" s="55"/>
      <c r="X96" s="56"/>
      <c r="Y96" s="57"/>
      <c r="Z96" s="58"/>
      <c r="AA96" s="54"/>
      <c r="AB96" s="54"/>
      <c r="AC96" s="54"/>
      <c r="AD96" s="54"/>
      <c r="AE96" s="54"/>
    </row>
    <row r="97" ht="21.0" customHeight="1">
      <c r="A97" s="59">
        <f t="shared" si="3"/>
        <v>88</v>
      </c>
      <c r="B97" s="60" t="s">
        <v>22</v>
      </c>
      <c r="C97" s="60">
        <f t="shared" si="16"/>
        <v>188</v>
      </c>
      <c r="D97" s="63" t="s">
        <v>515</v>
      </c>
      <c r="E97" s="64">
        <f>ROUND(($O$6-H97)/365,0)-1</f>
        <v>30</v>
      </c>
      <c r="F97" s="98">
        <v>34005.0</v>
      </c>
      <c r="G97" s="63" t="s">
        <v>516</v>
      </c>
      <c r="H97" s="98">
        <f t="shared" si="25"/>
        <v>34005</v>
      </c>
      <c r="I97" s="153"/>
      <c r="J97" s="64" t="s">
        <v>342</v>
      </c>
      <c r="K97" s="64" t="s">
        <v>13</v>
      </c>
      <c r="L97" s="64"/>
      <c r="M97" s="64">
        <v>1.0</v>
      </c>
      <c r="N97" s="52" t="s">
        <v>21</v>
      </c>
      <c r="O97" s="120"/>
      <c r="P97" s="54"/>
      <c r="Q97" s="54"/>
      <c r="R97" s="55"/>
      <c r="S97" s="56">
        <v>1.0</v>
      </c>
      <c r="T97" s="57"/>
      <c r="U97" s="57"/>
      <c r="V97" s="57"/>
      <c r="W97" s="55"/>
      <c r="X97" s="56"/>
      <c r="Y97" s="57"/>
      <c r="Z97" s="58"/>
      <c r="AA97" s="54"/>
      <c r="AB97" s="54"/>
      <c r="AC97" s="54"/>
      <c r="AD97" s="54"/>
      <c r="AE97" s="54"/>
    </row>
    <row r="98" ht="21.0" customHeight="1">
      <c r="A98" s="59">
        <f t="shared" si="3"/>
        <v>89</v>
      </c>
      <c r="B98" s="60" t="s">
        <v>22</v>
      </c>
      <c r="C98" s="60">
        <f t="shared" si="16"/>
        <v>189</v>
      </c>
      <c r="D98" s="63" t="s">
        <v>517</v>
      </c>
      <c r="E98" s="64">
        <f t="shared" ref="E98:E101" si="26">ROUND(($O$6-H98)/365,0)</f>
        <v>49</v>
      </c>
      <c r="F98" s="98">
        <v>27254.0</v>
      </c>
      <c r="G98" s="63" t="s">
        <v>518</v>
      </c>
      <c r="H98" s="98">
        <f t="shared" si="25"/>
        <v>27254</v>
      </c>
      <c r="I98" s="153"/>
      <c r="J98" s="64" t="s">
        <v>342</v>
      </c>
      <c r="K98" s="64" t="s">
        <v>13</v>
      </c>
      <c r="L98" s="64"/>
      <c r="M98" s="64">
        <v>1.0</v>
      </c>
      <c r="N98" s="52" t="s">
        <v>21</v>
      </c>
      <c r="O98" s="120"/>
      <c r="P98" s="54"/>
      <c r="Q98" s="54"/>
      <c r="R98" s="55"/>
      <c r="S98" s="56"/>
      <c r="T98" s="57"/>
      <c r="U98" s="57"/>
      <c r="V98" s="57"/>
      <c r="W98" s="55"/>
      <c r="X98" s="56">
        <v>1.0</v>
      </c>
      <c r="Y98" s="57"/>
      <c r="Z98" s="58"/>
      <c r="AA98" s="54"/>
      <c r="AB98" s="54"/>
      <c r="AC98" s="54"/>
      <c r="AD98" s="54"/>
      <c r="AE98" s="54"/>
    </row>
    <row r="99" ht="21.0" customHeight="1">
      <c r="A99" s="59">
        <f t="shared" si="3"/>
        <v>90</v>
      </c>
      <c r="B99" s="60" t="s">
        <v>22</v>
      </c>
      <c r="C99" s="60">
        <f t="shared" si="16"/>
        <v>190</v>
      </c>
      <c r="D99" s="63" t="s">
        <v>519</v>
      </c>
      <c r="E99" s="64">
        <f t="shared" si="26"/>
        <v>44</v>
      </c>
      <c r="F99" s="98">
        <v>29173.0</v>
      </c>
      <c r="G99" s="63" t="s">
        <v>520</v>
      </c>
      <c r="H99" s="98">
        <f t="shared" si="25"/>
        <v>29173</v>
      </c>
      <c r="I99" s="153"/>
      <c r="J99" s="64" t="s">
        <v>342</v>
      </c>
      <c r="K99" s="64" t="s">
        <v>12</v>
      </c>
      <c r="L99" s="64" t="s">
        <v>13</v>
      </c>
      <c r="M99" s="64">
        <v>1.0</v>
      </c>
      <c r="N99" s="52" t="s">
        <v>21</v>
      </c>
      <c r="O99" s="120"/>
      <c r="P99" s="54"/>
      <c r="Q99" s="54"/>
      <c r="R99" s="55"/>
      <c r="S99" s="56"/>
      <c r="T99" s="57"/>
      <c r="U99" s="57"/>
      <c r="V99" s="57"/>
      <c r="W99" s="55">
        <v>1.0</v>
      </c>
      <c r="X99" s="56"/>
      <c r="Y99" s="57"/>
      <c r="Z99" s="58"/>
      <c r="AA99" s="54"/>
      <c r="AB99" s="54"/>
      <c r="AC99" s="54"/>
      <c r="AD99" s="54"/>
      <c r="AE99" s="54"/>
    </row>
    <row r="100" ht="21.0" customHeight="1">
      <c r="A100" s="59">
        <f t="shared" si="3"/>
        <v>91</v>
      </c>
      <c r="B100" s="60" t="s">
        <v>22</v>
      </c>
      <c r="C100" s="60">
        <f t="shared" si="16"/>
        <v>191</v>
      </c>
      <c r="D100" s="63" t="s">
        <v>521</v>
      </c>
      <c r="E100" s="64">
        <f t="shared" si="26"/>
        <v>59</v>
      </c>
      <c r="F100" s="98">
        <v>23677.0</v>
      </c>
      <c r="G100" s="63" t="s">
        <v>522</v>
      </c>
      <c r="H100" s="98">
        <f t="shared" si="25"/>
        <v>23677</v>
      </c>
      <c r="I100" s="153" t="s">
        <v>523</v>
      </c>
      <c r="J100" s="64" t="s">
        <v>342</v>
      </c>
      <c r="K100" s="64" t="s">
        <v>14</v>
      </c>
      <c r="L100" s="64"/>
      <c r="M100" s="64">
        <v>1.0</v>
      </c>
      <c r="N100" s="52" t="s">
        <v>21</v>
      </c>
      <c r="O100" s="120"/>
      <c r="P100" s="54"/>
      <c r="Q100" s="54"/>
      <c r="R100" s="55"/>
      <c r="S100" s="56"/>
      <c r="T100" s="57">
        <v>1.0</v>
      </c>
      <c r="U100" s="57"/>
      <c r="V100" s="57"/>
      <c r="W100" s="55"/>
      <c r="X100" s="56"/>
      <c r="Y100" s="57"/>
      <c r="Z100" s="58"/>
      <c r="AA100" s="54"/>
      <c r="AB100" s="54"/>
      <c r="AC100" s="54"/>
      <c r="AD100" s="54"/>
      <c r="AE100" s="54"/>
    </row>
    <row r="101" ht="21.0" customHeight="1">
      <c r="A101" s="59">
        <f t="shared" si="3"/>
        <v>92</v>
      </c>
      <c r="B101" s="60" t="s">
        <v>22</v>
      </c>
      <c r="C101" s="60">
        <f t="shared" si="16"/>
        <v>192</v>
      </c>
      <c r="D101" s="63" t="s">
        <v>524</v>
      </c>
      <c r="E101" s="64">
        <f t="shared" si="26"/>
        <v>45</v>
      </c>
      <c r="F101" s="98">
        <v>28937.0</v>
      </c>
      <c r="G101" s="63" t="s">
        <v>525</v>
      </c>
      <c r="H101" s="98">
        <f t="shared" si="25"/>
        <v>28937</v>
      </c>
      <c r="I101" s="153"/>
      <c r="J101" s="64" t="s">
        <v>342</v>
      </c>
      <c r="K101" s="64" t="s">
        <v>12</v>
      </c>
      <c r="L101" s="64"/>
      <c r="M101" s="64">
        <v>1.0</v>
      </c>
      <c r="N101" s="52" t="s">
        <v>21</v>
      </c>
      <c r="O101" s="120"/>
      <c r="P101" s="54"/>
      <c r="Q101" s="54"/>
      <c r="R101" s="55"/>
      <c r="S101" s="56"/>
      <c r="T101" s="57"/>
      <c r="U101" s="57"/>
      <c r="V101" s="57"/>
      <c r="W101" s="55">
        <v>1.0</v>
      </c>
      <c r="X101" s="56"/>
      <c r="Y101" s="57"/>
      <c r="Z101" s="58"/>
      <c r="AA101" s="54"/>
      <c r="AB101" s="54"/>
      <c r="AC101" s="54"/>
      <c r="AD101" s="54"/>
      <c r="AE101" s="54"/>
    </row>
    <row r="102" ht="21.0" customHeight="1">
      <c r="A102" s="59">
        <f t="shared" si="3"/>
        <v>93</v>
      </c>
      <c r="B102" s="60" t="s">
        <v>22</v>
      </c>
      <c r="C102" s="60">
        <f t="shared" si="16"/>
        <v>193</v>
      </c>
      <c r="D102" s="62" t="s">
        <v>526</v>
      </c>
      <c r="E102" s="64">
        <f>ROUND(($O$6-H102)/365,0)-1</f>
        <v>63</v>
      </c>
      <c r="F102" s="98">
        <v>22027.0</v>
      </c>
      <c r="G102" s="63" t="s">
        <v>527</v>
      </c>
      <c r="H102" s="98">
        <f t="shared" si="25"/>
        <v>22027</v>
      </c>
      <c r="I102" s="153" t="s">
        <v>528</v>
      </c>
      <c r="J102" s="64" t="s">
        <v>342</v>
      </c>
      <c r="K102" s="64" t="s">
        <v>14</v>
      </c>
      <c r="L102" s="64"/>
      <c r="M102" s="64">
        <v>1.0</v>
      </c>
      <c r="N102" s="52" t="s">
        <v>21</v>
      </c>
      <c r="O102" s="120"/>
      <c r="P102" s="54"/>
      <c r="Q102" s="54"/>
      <c r="R102" s="55"/>
      <c r="S102" s="56"/>
      <c r="T102" s="57">
        <v>1.0</v>
      </c>
      <c r="U102" s="57"/>
      <c r="V102" s="57"/>
      <c r="W102" s="55"/>
      <c r="X102" s="56"/>
      <c r="Y102" s="57"/>
      <c r="Z102" s="58"/>
      <c r="AA102" s="54"/>
      <c r="AB102" s="54"/>
      <c r="AC102" s="54"/>
      <c r="AD102" s="54"/>
      <c r="AE102" s="54"/>
    </row>
    <row r="103" ht="21.0" customHeight="1">
      <c r="A103" s="59">
        <f t="shared" si="3"/>
        <v>94</v>
      </c>
      <c r="B103" s="60" t="s">
        <v>22</v>
      </c>
      <c r="C103" s="60">
        <f t="shared" si="16"/>
        <v>194</v>
      </c>
      <c r="D103" s="63" t="s">
        <v>80</v>
      </c>
      <c r="E103" s="64">
        <f t="shared" ref="E103:E104" si="27">ROUND(($O$6-H103)/365,0)</f>
        <v>43</v>
      </c>
      <c r="F103" s="98">
        <v>29402.0</v>
      </c>
      <c r="G103" s="63" t="s">
        <v>529</v>
      </c>
      <c r="H103" s="98">
        <f t="shared" si="25"/>
        <v>29402</v>
      </c>
      <c r="I103" s="153" t="s">
        <v>530</v>
      </c>
      <c r="J103" s="64" t="s">
        <v>342</v>
      </c>
      <c r="K103" s="64" t="s">
        <v>14</v>
      </c>
      <c r="L103" s="64"/>
      <c r="M103" s="64">
        <v>1.0</v>
      </c>
      <c r="N103" s="52" t="s">
        <v>21</v>
      </c>
      <c r="O103" s="120"/>
      <c r="P103" s="54"/>
      <c r="Q103" s="54"/>
      <c r="R103" s="55"/>
      <c r="S103" s="56"/>
      <c r="T103" s="57">
        <v>1.0</v>
      </c>
      <c r="U103" s="57"/>
      <c r="V103" s="57"/>
      <c r="W103" s="55"/>
      <c r="X103" s="56"/>
      <c r="Y103" s="57"/>
      <c r="Z103" s="58"/>
      <c r="AA103" s="54"/>
      <c r="AB103" s="54"/>
      <c r="AC103" s="54"/>
      <c r="AD103" s="54"/>
      <c r="AE103" s="54"/>
    </row>
    <row r="104" ht="21.0" customHeight="1">
      <c r="A104" s="59">
        <f t="shared" si="3"/>
        <v>95</v>
      </c>
      <c r="B104" s="60" t="s">
        <v>22</v>
      </c>
      <c r="C104" s="60">
        <f t="shared" si="16"/>
        <v>195</v>
      </c>
      <c r="D104" s="63" t="s">
        <v>531</v>
      </c>
      <c r="E104" s="64">
        <f t="shared" si="27"/>
        <v>65</v>
      </c>
      <c r="F104" s="98">
        <v>21467.0</v>
      </c>
      <c r="G104" s="63" t="s">
        <v>532</v>
      </c>
      <c r="H104" s="98">
        <f t="shared" si="25"/>
        <v>21467</v>
      </c>
      <c r="I104" s="153" t="s">
        <v>533</v>
      </c>
      <c r="J104" s="64" t="s">
        <v>342</v>
      </c>
      <c r="K104" s="64" t="s">
        <v>13</v>
      </c>
      <c r="L104" s="64"/>
      <c r="M104" s="64">
        <v>1.0</v>
      </c>
      <c r="N104" s="52" t="s">
        <v>21</v>
      </c>
      <c r="O104" s="120"/>
      <c r="P104" s="54"/>
      <c r="Q104" s="54"/>
      <c r="R104" s="55"/>
      <c r="S104" s="56"/>
      <c r="T104" s="57"/>
      <c r="U104" s="57"/>
      <c r="V104" s="57"/>
      <c r="W104" s="55"/>
      <c r="X104" s="56">
        <v>1.0</v>
      </c>
      <c r="Y104" s="57"/>
      <c r="Z104" s="58"/>
      <c r="AA104" s="54"/>
      <c r="AB104" s="54"/>
      <c r="AC104" s="54"/>
      <c r="AD104" s="54"/>
      <c r="AE104" s="54"/>
    </row>
    <row r="105" ht="21.0" customHeight="1">
      <c r="A105" s="59">
        <f t="shared" si="3"/>
        <v>96</v>
      </c>
      <c r="B105" s="60" t="s">
        <v>22</v>
      </c>
      <c r="C105" s="60">
        <f t="shared" si="16"/>
        <v>196</v>
      </c>
      <c r="D105" s="63" t="s">
        <v>534</v>
      </c>
      <c r="E105" s="64">
        <f>ROUND(($O$6-H105)/365,0)-1</f>
        <v>22</v>
      </c>
      <c r="F105" s="98">
        <v>37053.0</v>
      </c>
      <c r="G105" s="63"/>
      <c r="H105" s="98">
        <f t="shared" si="25"/>
        <v>37053</v>
      </c>
      <c r="I105" s="153"/>
      <c r="J105" s="64" t="s">
        <v>342</v>
      </c>
      <c r="K105" s="64" t="s">
        <v>12</v>
      </c>
      <c r="L105" s="64"/>
      <c r="M105" s="64">
        <v>1.0</v>
      </c>
      <c r="N105" s="52" t="s">
        <v>21</v>
      </c>
      <c r="O105" s="120"/>
      <c r="P105" s="54"/>
      <c r="Q105" s="54"/>
      <c r="R105" s="55">
        <v>1.0</v>
      </c>
      <c r="S105" s="56"/>
      <c r="T105" s="57"/>
      <c r="U105" s="57"/>
      <c r="V105" s="57"/>
      <c r="W105" s="55"/>
      <c r="X105" s="56"/>
      <c r="Y105" s="57"/>
      <c r="Z105" s="58"/>
      <c r="AA105" s="54"/>
      <c r="AB105" s="54"/>
      <c r="AC105" s="54"/>
      <c r="AD105" s="54"/>
      <c r="AE105" s="54"/>
    </row>
    <row r="106" ht="21.0" customHeight="1">
      <c r="A106" s="59">
        <f t="shared" si="3"/>
        <v>97</v>
      </c>
      <c r="B106" s="60" t="s">
        <v>22</v>
      </c>
      <c r="C106" s="60">
        <f t="shared" si="16"/>
        <v>197</v>
      </c>
      <c r="D106" s="63" t="s">
        <v>535</v>
      </c>
      <c r="E106" s="64">
        <f>ROUND(($O$6-H106)/365,0)</f>
        <v>28</v>
      </c>
      <c r="F106" s="98">
        <v>34934.0</v>
      </c>
      <c r="G106" s="63" t="s">
        <v>536</v>
      </c>
      <c r="H106" s="98">
        <f t="shared" si="25"/>
        <v>34934</v>
      </c>
      <c r="I106" s="153" t="s">
        <v>537</v>
      </c>
      <c r="J106" s="64" t="s">
        <v>342</v>
      </c>
      <c r="K106" s="64" t="s">
        <v>12</v>
      </c>
      <c r="L106" s="64" t="s">
        <v>13</v>
      </c>
      <c r="M106" s="64">
        <v>1.0</v>
      </c>
      <c r="N106" s="52" t="s">
        <v>21</v>
      </c>
      <c r="O106" s="120"/>
      <c r="P106" s="54"/>
      <c r="Q106" s="54"/>
      <c r="R106" s="55"/>
      <c r="S106" s="56"/>
      <c r="T106" s="57"/>
      <c r="U106" s="57"/>
      <c r="V106" s="57"/>
      <c r="W106" s="55">
        <v>1.0</v>
      </c>
      <c r="X106" s="56"/>
      <c r="Y106" s="57"/>
      <c r="Z106" s="58"/>
      <c r="AA106" s="54"/>
      <c r="AB106" s="54"/>
      <c r="AC106" s="54"/>
      <c r="AD106" s="54"/>
      <c r="AE106" s="54"/>
    </row>
    <row r="107" ht="21.0" customHeight="1">
      <c r="A107" s="161">
        <f t="shared" si="3"/>
        <v>98</v>
      </c>
      <c r="B107" s="162" t="s">
        <v>22</v>
      </c>
      <c r="C107" s="162">
        <f t="shared" si="16"/>
        <v>198</v>
      </c>
      <c r="D107" s="163" t="s">
        <v>538</v>
      </c>
      <c r="E107" s="164" t="s">
        <v>539</v>
      </c>
      <c r="F107" s="163"/>
      <c r="G107" s="163"/>
      <c r="H107" s="163" t="str">
        <f t="shared" si="25"/>
        <v/>
      </c>
      <c r="I107" s="165"/>
      <c r="J107" s="166"/>
      <c r="K107" s="166" t="s">
        <v>14</v>
      </c>
      <c r="L107" s="166"/>
      <c r="M107" s="166">
        <v>1.0</v>
      </c>
      <c r="N107" s="167" t="s">
        <v>21</v>
      </c>
      <c r="O107" s="168"/>
      <c r="P107" s="54"/>
      <c r="Q107" s="54"/>
      <c r="R107" s="55"/>
      <c r="S107" s="56"/>
      <c r="T107" s="57">
        <v>1.0</v>
      </c>
      <c r="U107" s="57"/>
      <c r="V107" s="57"/>
      <c r="W107" s="55"/>
      <c r="X107" s="56"/>
      <c r="Y107" s="57"/>
      <c r="Z107" s="58"/>
      <c r="AA107" s="54"/>
      <c r="AB107" s="54"/>
      <c r="AC107" s="54"/>
      <c r="AD107" s="54"/>
      <c r="AE107" s="54"/>
    </row>
    <row r="108" ht="21.0" customHeight="1">
      <c r="A108" s="161">
        <f t="shared" si="3"/>
        <v>99</v>
      </c>
      <c r="B108" s="162" t="s">
        <v>22</v>
      </c>
      <c r="C108" s="162">
        <f t="shared" si="16"/>
        <v>199</v>
      </c>
      <c r="D108" s="163" t="s">
        <v>31</v>
      </c>
      <c r="E108" s="164" t="s">
        <v>539</v>
      </c>
      <c r="F108" s="163">
        <v>27557.0</v>
      </c>
      <c r="G108" s="163" t="s">
        <v>494</v>
      </c>
      <c r="H108" s="163">
        <f t="shared" si="25"/>
        <v>27557</v>
      </c>
      <c r="I108" s="165" t="s">
        <v>495</v>
      </c>
      <c r="J108" s="166" t="s">
        <v>342</v>
      </c>
      <c r="K108" s="166" t="s">
        <v>15</v>
      </c>
      <c r="L108" s="166"/>
      <c r="M108" s="166">
        <v>1.0</v>
      </c>
      <c r="N108" s="167" t="s">
        <v>21</v>
      </c>
      <c r="O108" s="168"/>
      <c r="P108" s="54"/>
      <c r="Q108" s="54"/>
      <c r="R108" s="55"/>
      <c r="S108" s="56"/>
      <c r="T108" s="57"/>
      <c r="U108" s="57">
        <v>1.0</v>
      </c>
      <c r="V108" s="57"/>
      <c r="W108" s="55"/>
      <c r="X108" s="56"/>
      <c r="Y108" s="57"/>
      <c r="Z108" s="58"/>
      <c r="AA108" s="54"/>
      <c r="AB108" s="54"/>
      <c r="AC108" s="54"/>
      <c r="AD108" s="54"/>
      <c r="AE108" s="54"/>
    </row>
    <row r="109" ht="21.0" customHeight="1">
      <c r="A109" s="161">
        <f t="shared" si="3"/>
        <v>100</v>
      </c>
      <c r="B109" s="162" t="s">
        <v>22</v>
      </c>
      <c r="C109" s="162">
        <f t="shared" si="16"/>
        <v>200</v>
      </c>
      <c r="D109" s="163" t="s">
        <v>540</v>
      </c>
      <c r="E109" s="164" t="s">
        <v>539</v>
      </c>
      <c r="F109" s="163">
        <v>27557.0</v>
      </c>
      <c r="G109" s="163" t="s">
        <v>494</v>
      </c>
      <c r="H109" s="163">
        <f t="shared" si="25"/>
        <v>27557</v>
      </c>
      <c r="I109" s="165" t="s">
        <v>495</v>
      </c>
      <c r="J109" s="166" t="s">
        <v>342</v>
      </c>
      <c r="K109" s="166" t="s">
        <v>15</v>
      </c>
      <c r="L109" s="166"/>
      <c r="M109" s="166">
        <v>1.0</v>
      </c>
      <c r="N109" s="167" t="s">
        <v>21</v>
      </c>
      <c r="O109" s="168"/>
      <c r="P109" s="54"/>
      <c r="Q109" s="54"/>
      <c r="R109" s="55"/>
      <c r="S109" s="56"/>
      <c r="T109" s="57"/>
      <c r="U109" s="57">
        <v>1.0</v>
      </c>
      <c r="V109" s="57"/>
      <c r="W109" s="55"/>
      <c r="X109" s="56"/>
      <c r="Y109" s="57"/>
      <c r="Z109" s="58"/>
      <c r="AA109" s="54"/>
      <c r="AB109" s="54"/>
      <c r="AC109" s="54"/>
      <c r="AD109" s="54"/>
      <c r="AE109" s="54"/>
    </row>
    <row r="110" ht="21.0" customHeight="1">
      <c r="A110" s="59">
        <f t="shared" si="3"/>
        <v>101</v>
      </c>
      <c r="B110" s="60" t="s">
        <v>22</v>
      </c>
      <c r="C110" s="60">
        <f t="shared" si="16"/>
        <v>201</v>
      </c>
      <c r="D110" s="63" t="s">
        <v>541</v>
      </c>
      <c r="E110" s="64">
        <f t="shared" ref="E110:E115" si="28">ROUND(($O$6-H110)/365,0)-1</f>
        <v>57</v>
      </c>
      <c r="F110" s="98">
        <v>24156.0</v>
      </c>
      <c r="G110" s="63" t="s">
        <v>542</v>
      </c>
      <c r="H110" s="98">
        <f t="shared" si="25"/>
        <v>24156</v>
      </c>
      <c r="I110" s="153" t="s">
        <v>543</v>
      </c>
      <c r="J110" s="64" t="s">
        <v>342</v>
      </c>
      <c r="K110" s="64" t="s">
        <v>14</v>
      </c>
      <c r="L110" s="64"/>
      <c r="M110" s="64">
        <v>1.0</v>
      </c>
      <c r="N110" s="52" t="s">
        <v>21</v>
      </c>
      <c r="O110" s="120"/>
      <c r="P110" s="54"/>
      <c r="Q110" s="54"/>
      <c r="R110" s="55"/>
      <c r="S110" s="56"/>
      <c r="T110" s="57"/>
      <c r="U110" s="57"/>
      <c r="V110" s="57"/>
      <c r="W110" s="55"/>
      <c r="X110" s="56"/>
      <c r="Y110" s="57">
        <v>1.0</v>
      </c>
      <c r="Z110" s="58"/>
      <c r="AA110" s="54"/>
      <c r="AB110" s="54"/>
      <c r="AC110" s="54"/>
      <c r="AD110" s="54"/>
      <c r="AE110" s="54"/>
    </row>
    <row r="111" ht="21.0" customHeight="1">
      <c r="A111" s="59">
        <f t="shared" si="3"/>
        <v>102</v>
      </c>
      <c r="B111" s="60" t="s">
        <v>22</v>
      </c>
      <c r="C111" s="60">
        <f t="shared" si="16"/>
        <v>202</v>
      </c>
      <c r="D111" s="63" t="s">
        <v>544</v>
      </c>
      <c r="E111" s="64">
        <f t="shared" si="28"/>
        <v>32</v>
      </c>
      <c r="F111" s="98">
        <v>33292.0</v>
      </c>
      <c r="G111" s="63" t="s">
        <v>545</v>
      </c>
      <c r="H111" s="98">
        <f t="shared" si="25"/>
        <v>33292</v>
      </c>
      <c r="I111" s="153" t="s">
        <v>546</v>
      </c>
      <c r="J111" s="64" t="s">
        <v>342</v>
      </c>
      <c r="K111" s="64" t="s">
        <v>12</v>
      </c>
      <c r="L111" s="64"/>
      <c r="M111" s="64">
        <v>1.0</v>
      </c>
      <c r="N111" s="52" t="s">
        <v>21</v>
      </c>
      <c r="O111" s="120"/>
      <c r="P111" s="54"/>
      <c r="Q111" s="54"/>
      <c r="R111" s="55">
        <v>1.0</v>
      </c>
      <c r="S111" s="56"/>
      <c r="T111" s="57"/>
      <c r="U111" s="57"/>
      <c r="V111" s="57"/>
      <c r="W111" s="55"/>
      <c r="X111" s="56"/>
      <c r="Y111" s="57"/>
      <c r="Z111" s="58"/>
      <c r="AA111" s="54"/>
      <c r="AB111" s="54"/>
      <c r="AC111" s="54"/>
      <c r="AD111" s="54"/>
      <c r="AE111" s="54"/>
    </row>
    <row r="112" ht="21.0" customHeight="1">
      <c r="A112" s="59">
        <f t="shared" si="3"/>
        <v>103</v>
      </c>
      <c r="B112" s="60" t="s">
        <v>22</v>
      </c>
      <c r="C112" s="60">
        <f t="shared" si="16"/>
        <v>203</v>
      </c>
      <c r="D112" s="62" t="s">
        <v>547</v>
      </c>
      <c r="E112" s="64">
        <f t="shared" si="28"/>
        <v>31</v>
      </c>
      <c r="F112" s="98">
        <v>33630.0</v>
      </c>
      <c r="G112" s="63" t="s">
        <v>548</v>
      </c>
      <c r="H112" s="98">
        <f t="shared" si="25"/>
        <v>33630</v>
      </c>
      <c r="I112" s="153" t="s">
        <v>549</v>
      </c>
      <c r="J112" s="64" t="s">
        <v>342</v>
      </c>
      <c r="K112" s="64" t="s">
        <v>14</v>
      </c>
      <c r="L112" s="64"/>
      <c r="M112" s="64">
        <v>1.0</v>
      </c>
      <c r="N112" s="52" t="s">
        <v>21</v>
      </c>
      <c r="O112" s="120"/>
      <c r="P112" s="54"/>
      <c r="Q112" s="54"/>
      <c r="R112" s="55"/>
      <c r="S112" s="56"/>
      <c r="T112" s="57">
        <v>1.0</v>
      </c>
      <c r="U112" s="57"/>
      <c r="V112" s="57"/>
      <c r="W112" s="55"/>
      <c r="X112" s="56"/>
      <c r="Y112" s="57"/>
      <c r="Z112" s="58"/>
      <c r="AA112" s="54"/>
      <c r="AB112" s="54"/>
      <c r="AC112" s="54"/>
      <c r="AD112" s="54"/>
      <c r="AE112" s="54"/>
    </row>
    <row r="113" ht="21.0" customHeight="1">
      <c r="A113" s="59">
        <f t="shared" si="3"/>
        <v>104</v>
      </c>
      <c r="B113" s="60" t="s">
        <v>22</v>
      </c>
      <c r="C113" s="60">
        <f t="shared" si="16"/>
        <v>204</v>
      </c>
      <c r="D113" s="63" t="s">
        <v>550</v>
      </c>
      <c r="E113" s="64">
        <f t="shared" si="28"/>
        <v>43</v>
      </c>
      <c r="F113" s="98">
        <v>29360.0</v>
      </c>
      <c r="G113" s="63" t="s">
        <v>551</v>
      </c>
      <c r="H113" s="98">
        <f t="shared" si="25"/>
        <v>29360</v>
      </c>
      <c r="I113" s="153" t="s">
        <v>552</v>
      </c>
      <c r="J113" s="64" t="s">
        <v>346</v>
      </c>
      <c r="K113" s="64" t="s">
        <v>12</v>
      </c>
      <c r="L113" s="64"/>
      <c r="M113" s="64">
        <v>1.0</v>
      </c>
      <c r="N113" s="52" t="s">
        <v>21</v>
      </c>
      <c r="O113" s="120"/>
      <c r="P113" s="54"/>
      <c r="Q113" s="54"/>
      <c r="R113" s="55"/>
      <c r="S113" s="56"/>
      <c r="T113" s="57"/>
      <c r="U113" s="57"/>
      <c r="V113" s="57"/>
      <c r="W113" s="55">
        <v>1.0</v>
      </c>
      <c r="X113" s="56"/>
      <c r="Y113" s="57"/>
      <c r="Z113" s="58"/>
      <c r="AA113" s="54"/>
      <c r="AB113" s="54"/>
      <c r="AC113" s="54"/>
      <c r="AD113" s="54"/>
      <c r="AE113" s="54"/>
    </row>
    <row r="114" ht="21.0" customHeight="1">
      <c r="A114" s="59">
        <f t="shared" si="3"/>
        <v>105</v>
      </c>
      <c r="B114" s="60" t="s">
        <v>22</v>
      </c>
      <c r="C114" s="60">
        <f t="shared" si="16"/>
        <v>205</v>
      </c>
      <c r="D114" s="63" t="s">
        <v>553</v>
      </c>
      <c r="E114" s="64">
        <f t="shared" si="28"/>
        <v>43</v>
      </c>
      <c r="F114" s="98">
        <v>29276.0</v>
      </c>
      <c r="G114" s="63" t="s">
        <v>554</v>
      </c>
      <c r="H114" s="98">
        <f t="shared" si="25"/>
        <v>29276</v>
      </c>
      <c r="I114" s="153" t="s">
        <v>555</v>
      </c>
      <c r="J114" s="64" t="s">
        <v>342</v>
      </c>
      <c r="K114" s="64" t="s">
        <v>12</v>
      </c>
      <c r="L114" s="64"/>
      <c r="M114" s="64">
        <v>1.0</v>
      </c>
      <c r="N114" s="52" t="s">
        <v>21</v>
      </c>
      <c r="O114" s="120"/>
      <c r="P114" s="54"/>
      <c r="Q114" s="54"/>
      <c r="R114" s="55"/>
      <c r="S114" s="56"/>
      <c r="T114" s="57"/>
      <c r="U114" s="57"/>
      <c r="V114" s="57"/>
      <c r="W114" s="55">
        <v>1.0</v>
      </c>
      <c r="X114" s="56"/>
      <c r="Y114" s="57"/>
      <c r="Z114" s="58"/>
      <c r="AA114" s="54"/>
      <c r="AB114" s="54"/>
      <c r="AC114" s="54"/>
      <c r="AD114" s="54"/>
      <c r="AE114" s="54"/>
    </row>
    <row r="115" ht="21.0" customHeight="1">
      <c r="A115" s="59">
        <f t="shared" si="3"/>
        <v>106</v>
      </c>
      <c r="B115" s="60" t="s">
        <v>22</v>
      </c>
      <c r="C115" s="60">
        <f t="shared" si="16"/>
        <v>206</v>
      </c>
      <c r="D115" s="63" t="s">
        <v>556</v>
      </c>
      <c r="E115" s="64">
        <f t="shared" si="28"/>
        <v>42</v>
      </c>
      <c r="F115" s="98">
        <v>29658.0</v>
      </c>
      <c r="G115" s="63" t="s">
        <v>557</v>
      </c>
      <c r="H115" s="98">
        <f t="shared" si="25"/>
        <v>29658</v>
      </c>
      <c r="I115" s="153" t="s">
        <v>558</v>
      </c>
      <c r="J115" s="64" t="s">
        <v>559</v>
      </c>
      <c r="K115" s="64" t="s">
        <v>13</v>
      </c>
      <c r="L115" s="64"/>
      <c r="M115" s="64">
        <v>1.0</v>
      </c>
      <c r="N115" s="52" t="s">
        <v>21</v>
      </c>
      <c r="O115" s="120"/>
      <c r="P115" s="54"/>
      <c r="Q115" s="54"/>
      <c r="R115" s="55"/>
      <c r="S115" s="56"/>
      <c r="T115" s="57"/>
      <c r="U115" s="57"/>
      <c r="V115" s="57"/>
      <c r="W115" s="55"/>
      <c r="X115" s="56">
        <v>1.0</v>
      </c>
      <c r="Y115" s="57"/>
      <c r="Z115" s="58"/>
      <c r="AA115" s="54"/>
      <c r="AB115" s="54"/>
      <c r="AC115" s="54"/>
      <c r="AD115" s="54"/>
      <c r="AE115" s="54"/>
    </row>
    <row r="116" ht="21.0" customHeight="1">
      <c r="A116" s="59">
        <f t="shared" si="3"/>
        <v>107</v>
      </c>
      <c r="B116" s="60" t="s">
        <v>22</v>
      </c>
      <c r="C116" s="60">
        <f t="shared" si="16"/>
        <v>207</v>
      </c>
      <c r="D116" s="63" t="s">
        <v>560</v>
      </c>
      <c r="E116" s="64">
        <f>ROUND(($O$6-H116)/365,0)</f>
        <v>34</v>
      </c>
      <c r="F116" s="98">
        <v>32785.0</v>
      </c>
      <c r="G116" s="63" t="s">
        <v>561</v>
      </c>
      <c r="H116" s="98">
        <f t="shared" si="25"/>
        <v>32785</v>
      </c>
      <c r="I116" s="153" t="s">
        <v>562</v>
      </c>
      <c r="J116" s="64" t="s">
        <v>342</v>
      </c>
      <c r="K116" s="64" t="s">
        <v>14</v>
      </c>
      <c r="L116" s="64"/>
      <c r="M116" s="64">
        <v>1.0</v>
      </c>
      <c r="N116" s="52" t="s">
        <v>21</v>
      </c>
      <c r="O116" s="120"/>
      <c r="P116" s="54"/>
      <c r="Q116" s="54"/>
      <c r="R116" s="55"/>
      <c r="S116" s="56"/>
      <c r="T116" s="57">
        <v>1.0</v>
      </c>
      <c r="U116" s="57"/>
      <c r="V116" s="57"/>
      <c r="W116" s="55"/>
      <c r="X116" s="56"/>
      <c r="Y116" s="57"/>
      <c r="Z116" s="58"/>
      <c r="AA116" s="54"/>
      <c r="AB116" s="54"/>
      <c r="AC116" s="54"/>
      <c r="AD116" s="54"/>
      <c r="AE116" s="54"/>
    </row>
    <row r="117" ht="21.0" customHeight="1">
      <c r="A117" s="161">
        <f t="shared" si="3"/>
        <v>108</v>
      </c>
      <c r="B117" s="162" t="s">
        <v>22</v>
      </c>
      <c r="C117" s="162">
        <f t="shared" si="16"/>
        <v>208</v>
      </c>
      <c r="D117" s="163" t="s">
        <v>563</v>
      </c>
      <c r="E117" s="164" t="s">
        <v>539</v>
      </c>
      <c r="F117" s="163">
        <v>27636.0</v>
      </c>
      <c r="G117" s="163" t="s">
        <v>564</v>
      </c>
      <c r="H117" s="163">
        <f t="shared" si="25"/>
        <v>27636</v>
      </c>
      <c r="I117" s="165" t="s">
        <v>565</v>
      </c>
      <c r="J117" s="166" t="s">
        <v>342</v>
      </c>
      <c r="K117" s="166" t="s">
        <v>13</v>
      </c>
      <c r="L117" s="166"/>
      <c r="M117" s="166">
        <v>1.0</v>
      </c>
      <c r="N117" s="167" t="s">
        <v>21</v>
      </c>
      <c r="O117" s="168"/>
      <c r="P117" s="54"/>
      <c r="Q117" s="54"/>
      <c r="R117" s="55"/>
      <c r="S117" s="56"/>
      <c r="T117" s="57"/>
      <c r="U117" s="57"/>
      <c r="V117" s="57"/>
      <c r="W117" s="55"/>
      <c r="X117" s="56">
        <v>1.0</v>
      </c>
      <c r="Y117" s="57"/>
      <c r="Z117" s="58"/>
      <c r="AA117" s="54"/>
      <c r="AB117" s="54"/>
      <c r="AC117" s="54"/>
      <c r="AD117" s="54"/>
      <c r="AE117" s="54"/>
    </row>
    <row r="118" ht="21.0" customHeight="1">
      <c r="A118" s="59">
        <f t="shared" si="3"/>
        <v>109</v>
      </c>
      <c r="B118" s="60" t="s">
        <v>22</v>
      </c>
      <c r="C118" s="60">
        <f t="shared" si="16"/>
        <v>209</v>
      </c>
      <c r="D118" s="63" t="s">
        <v>566</v>
      </c>
      <c r="E118" s="64">
        <v>57.0</v>
      </c>
      <c r="F118" s="98"/>
      <c r="G118" s="63" t="s">
        <v>567</v>
      </c>
      <c r="H118" s="98" t="str">
        <f t="shared" si="25"/>
        <v/>
      </c>
      <c r="I118" s="153" t="s">
        <v>568</v>
      </c>
      <c r="J118" s="64" t="s">
        <v>342</v>
      </c>
      <c r="K118" s="64" t="s">
        <v>14</v>
      </c>
      <c r="L118" s="64"/>
      <c r="M118" s="64">
        <v>1.0</v>
      </c>
      <c r="N118" s="52" t="s">
        <v>21</v>
      </c>
      <c r="O118" s="120"/>
      <c r="P118" s="54"/>
      <c r="Q118" s="54"/>
      <c r="R118" s="55"/>
      <c r="S118" s="56"/>
      <c r="T118" s="57">
        <v>1.0</v>
      </c>
      <c r="U118" s="57"/>
      <c r="V118" s="57"/>
      <c r="W118" s="55"/>
      <c r="X118" s="56"/>
      <c r="Y118" s="57"/>
      <c r="Z118" s="58"/>
      <c r="AA118" s="54"/>
      <c r="AB118" s="54"/>
      <c r="AC118" s="54"/>
      <c r="AD118" s="54"/>
      <c r="AE118" s="54"/>
    </row>
    <row r="119" ht="21.0" customHeight="1">
      <c r="A119" s="59">
        <f t="shared" si="3"/>
        <v>110</v>
      </c>
      <c r="B119" s="60" t="s">
        <v>22</v>
      </c>
      <c r="C119" s="60">
        <f t="shared" si="16"/>
        <v>210</v>
      </c>
      <c r="D119" s="63" t="s">
        <v>569</v>
      </c>
      <c r="E119" s="64">
        <v>57.0</v>
      </c>
      <c r="F119" s="98">
        <v>30808.0</v>
      </c>
      <c r="G119" s="63" t="s">
        <v>570</v>
      </c>
      <c r="H119" s="98">
        <f t="shared" si="25"/>
        <v>30808</v>
      </c>
      <c r="I119" s="153" t="s">
        <v>571</v>
      </c>
      <c r="J119" s="64" t="s">
        <v>342</v>
      </c>
      <c r="K119" s="64" t="s">
        <v>14</v>
      </c>
      <c r="L119" s="64"/>
      <c r="M119" s="64">
        <v>1.0</v>
      </c>
      <c r="N119" s="52" t="s">
        <v>21</v>
      </c>
      <c r="O119" s="120"/>
      <c r="P119" s="54"/>
      <c r="Q119" s="54"/>
      <c r="R119" s="55"/>
      <c r="S119" s="56"/>
      <c r="T119" s="57">
        <v>1.0</v>
      </c>
      <c r="U119" s="57"/>
      <c r="V119" s="57"/>
      <c r="W119" s="55"/>
      <c r="X119" s="56"/>
      <c r="Y119" s="57"/>
      <c r="Z119" s="58"/>
      <c r="AA119" s="54"/>
      <c r="AB119" s="54"/>
      <c r="AC119" s="54"/>
      <c r="AD119" s="54"/>
      <c r="AE119" s="54"/>
    </row>
    <row r="120" ht="21.0" customHeight="1">
      <c r="A120" s="59">
        <f t="shared" si="3"/>
        <v>111</v>
      </c>
      <c r="B120" s="60" t="s">
        <v>22</v>
      </c>
      <c r="C120" s="60">
        <f t="shared" si="16"/>
        <v>211</v>
      </c>
      <c r="D120" s="63" t="s">
        <v>572</v>
      </c>
      <c r="E120" s="64"/>
      <c r="F120" s="98"/>
      <c r="G120" s="63" t="s">
        <v>573</v>
      </c>
      <c r="H120" s="98" t="str">
        <f t="shared" si="25"/>
        <v/>
      </c>
      <c r="I120" s="153"/>
      <c r="J120" s="64" t="s">
        <v>342</v>
      </c>
      <c r="K120" s="64" t="s">
        <v>13</v>
      </c>
      <c r="L120" s="64"/>
      <c r="M120" s="64">
        <v>1.0</v>
      </c>
      <c r="N120" s="52" t="s">
        <v>21</v>
      </c>
      <c r="O120" s="120"/>
      <c r="P120" s="54"/>
      <c r="Q120" s="54"/>
      <c r="R120" s="55"/>
      <c r="S120" s="56"/>
      <c r="T120" s="57">
        <v>1.0</v>
      </c>
      <c r="U120" s="57"/>
      <c r="V120" s="57"/>
      <c r="W120" s="55"/>
      <c r="X120" s="56"/>
      <c r="Y120" s="57"/>
      <c r="Z120" s="58"/>
      <c r="AA120" s="54"/>
      <c r="AB120" s="54"/>
      <c r="AC120" s="54"/>
      <c r="AD120" s="54"/>
      <c r="AE120" s="54"/>
    </row>
    <row r="121" ht="21.0" customHeight="1">
      <c r="A121" s="161">
        <f t="shared" si="3"/>
        <v>112</v>
      </c>
      <c r="B121" s="162" t="s">
        <v>22</v>
      </c>
      <c r="C121" s="162">
        <f t="shared" si="16"/>
        <v>212</v>
      </c>
      <c r="D121" s="163" t="s">
        <v>574</v>
      </c>
      <c r="E121" s="164" t="s">
        <v>539</v>
      </c>
      <c r="F121" s="163"/>
      <c r="G121" s="163" t="s">
        <v>575</v>
      </c>
      <c r="H121" s="163"/>
      <c r="I121" s="165"/>
      <c r="J121" s="166" t="s">
        <v>342</v>
      </c>
      <c r="K121" s="166" t="s">
        <v>13</v>
      </c>
      <c r="L121" s="166"/>
      <c r="M121" s="166">
        <v>1.0</v>
      </c>
      <c r="N121" s="167" t="s">
        <v>21</v>
      </c>
      <c r="O121" s="168"/>
      <c r="P121" s="54"/>
      <c r="Q121" s="54"/>
      <c r="R121" s="55"/>
      <c r="S121" s="56">
        <v>1.0</v>
      </c>
      <c r="T121" s="57"/>
      <c r="U121" s="57"/>
      <c r="V121" s="57"/>
      <c r="W121" s="55"/>
      <c r="X121" s="56"/>
      <c r="Y121" s="57"/>
      <c r="Z121" s="58"/>
      <c r="AA121" s="54"/>
      <c r="AB121" s="54"/>
      <c r="AC121" s="54"/>
      <c r="AD121" s="54"/>
      <c r="AE121" s="54"/>
    </row>
    <row r="122" ht="21.0" customHeight="1">
      <c r="A122" s="161">
        <f t="shared" si="3"/>
        <v>113</v>
      </c>
      <c r="B122" s="162" t="s">
        <v>22</v>
      </c>
      <c r="C122" s="162">
        <f t="shared" si="16"/>
        <v>213</v>
      </c>
      <c r="D122" s="163" t="s">
        <v>576</v>
      </c>
      <c r="E122" s="164" t="s">
        <v>539</v>
      </c>
      <c r="F122" s="163"/>
      <c r="G122" s="163"/>
      <c r="H122" s="163"/>
      <c r="I122" s="165"/>
      <c r="J122" s="166" t="s">
        <v>342</v>
      </c>
      <c r="K122" s="166" t="s">
        <v>577</v>
      </c>
      <c r="L122" s="166"/>
      <c r="M122" s="166">
        <v>1.0</v>
      </c>
      <c r="N122" s="167" t="s">
        <v>21</v>
      </c>
      <c r="O122" s="168"/>
      <c r="P122" s="54"/>
      <c r="Q122" s="54"/>
      <c r="R122" s="55"/>
      <c r="S122" s="56"/>
      <c r="T122" s="57"/>
      <c r="U122" s="57"/>
      <c r="V122" s="57"/>
      <c r="W122" s="55"/>
      <c r="X122" s="56">
        <v>1.0</v>
      </c>
      <c r="Y122" s="57"/>
      <c r="Z122" s="58"/>
      <c r="AA122" s="54"/>
      <c r="AB122" s="54"/>
      <c r="AC122" s="54"/>
      <c r="AD122" s="54"/>
      <c r="AE122" s="54"/>
    </row>
    <row r="123" ht="21.0" customHeight="1">
      <c r="A123" s="161">
        <f t="shared" si="3"/>
        <v>114</v>
      </c>
      <c r="B123" s="162" t="s">
        <v>22</v>
      </c>
      <c r="C123" s="162">
        <f t="shared" si="16"/>
        <v>214</v>
      </c>
      <c r="D123" s="163" t="s">
        <v>578</v>
      </c>
      <c r="E123" s="164" t="s">
        <v>539</v>
      </c>
      <c r="F123" s="163"/>
      <c r="G123" s="163"/>
      <c r="H123" s="163"/>
      <c r="I123" s="165"/>
      <c r="J123" s="166"/>
      <c r="K123" s="166" t="s">
        <v>12</v>
      </c>
      <c r="L123" s="166"/>
      <c r="M123" s="166">
        <v>1.0</v>
      </c>
      <c r="N123" s="167"/>
      <c r="O123" s="168"/>
      <c r="P123" s="54"/>
      <c r="Q123" s="54"/>
      <c r="R123" s="55"/>
      <c r="S123" s="56"/>
      <c r="T123" s="57"/>
      <c r="U123" s="57"/>
      <c r="V123" s="57"/>
      <c r="W123" s="55"/>
      <c r="X123" s="56">
        <v>1.0</v>
      </c>
      <c r="Y123" s="57"/>
      <c r="Z123" s="58"/>
      <c r="AA123" s="54"/>
      <c r="AB123" s="54"/>
      <c r="AC123" s="54"/>
      <c r="AD123" s="54"/>
      <c r="AE123" s="54"/>
    </row>
    <row r="124" ht="21.0" customHeight="1">
      <c r="A124" s="161">
        <f t="shared" si="3"/>
        <v>115</v>
      </c>
      <c r="B124" s="162" t="s">
        <v>22</v>
      </c>
      <c r="C124" s="162">
        <f t="shared" si="16"/>
        <v>215</v>
      </c>
      <c r="D124" s="163" t="s">
        <v>579</v>
      </c>
      <c r="E124" s="164" t="s">
        <v>539</v>
      </c>
      <c r="F124" s="163"/>
      <c r="G124" s="163"/>
      <c r="H124" s="163"/>
      <c r="I124" s="165"/>
      <c r="J124" s="166" t="s">
        <v>342</v>
      </c>
      <c r="K124" s="166" t="s">
        <v>13</v>
      </c>
      <c r="L124" s="166"/>
      <c r="M124" s="166">
        <v>1.0</v>
      </c>
      <c r="N124" s="167" t="s">
        <v>21</v>
      </c>
      <c r="O124" s="168"/>
      <c r="P124" s="54"/>
      <c r="Q124" s="54"/>
      <c r="R124" s="55"/>
      <c r="S124" s="56"/>
      <c r="T124" s="57"/>
      <c r="U124" s="57"/>
      <c r="V124" s="57"/>
      <c r="W124" s="55"/>
      <c r="X124" s="56">
        <v>1.0</v>
      </c>
      <c r="Y124" s="57"/>
      <c r="Z124" s="58"/>
      <c r="AA124" s="54"/>
      <c r="AB124" s="54"/>
      <c r="AC124" s="54"/>
      <c r="AD124" s="54"/>
      <c r="AE124" s="54"/>
    </row>
    <row r="125" ht="21.0" customHeight="1">
      <c r="A125" s="161">
        <f t="shared" si="3"/>
        <v>116</v>
      </c>
      <c r="B125" s="162" t="s">
        <v>22</v>
      </c>
      <c r="C125" s="162">
        <f t="shared" si="16"/>
        <v>216</v>
      </c>
      <c r="D125" s="163" t="s">
        <v>49</v>
      </c>
      <c r="E125" s="164" t="s">
        <v>539</v>
      </c>
      <c r="F125" s="163"/>
      <c r="G125" s="163"/>
      <c r="H125" s="163"/>
      <c r="I125" s="165"/>
      <c r="J125" s="166" t="s">
        <v>342</v>
      </c>
      <c r="K125" s="166" t="s">
        <v>13</v>
      </c>
      <c r="L125" s="166"/>
      <c r="M125" s="166">
        <v>1.0</v>
      </c>
      <c r="N125" s="167" t="s">
        <v>21</v>
      </c>
      <c r="O125" s="168"/>
      <c r="P125" s="54"/>
      <c r="Q125" s="54"/>
      <c r="R125" s="55"/>
      <c r="S125" s="56"/>
      <c r="T125" s="57"/>
      <c r="U125" s="57"/>
      <c r="V125" s="57"/>
      <c r="W125" s="55"/>
      <c r="X125" s="56">
        <v>1.0</v>
      </c>
      <c r="Y125" s="57"/>
      <c r="Z125" s="58"/>
      <c r="AA125" s="54"/>
      <c r="AB125" s="54"/>
      <c r="AC125" s="54"/>
      <c r="AD125" s="54"/>
      <c r="AE125" s="54"/>
    </row>
    <row r="126" ht="21.0" customHeight="1">
      <c r="A126" s="161">
        <f t="shared" si="3"/>
        <v>117</v>
      </c>
      <c r="B126" s="162" t="s">
        <v>22</v>
      </c>
      <c r="C126" s="162">
        <f t="shared" si="16"/>
        <v>217</v>
      </c>
      <c r="D126" s="163" t="s">
        <v>580</v>
      </c>
      <c r="E126" s="164" t="s">
        <v>539</v>
      </c>
      <c r="F126" s="163"/>
      <c r="G126" s="163"/>
      <c r="H126" s="163"/>
      <c r="I126" s="165"/>
      <c r="J126" s="166" t="s">
        <v>342</v>
      </c>
      <c r="K126" s="166" t="s">
        <v>13</v>
      </c>
      <c r="L126" s="166"/>
      <c r="M126" s="166">
        <v>1.0</v>
      </c>
      <c r="N126" s="167" t="s">
        <v>21</v>
      </c>
      <c r="O126" s="168"/>
      <c r="P126" s="54"/>
      <c r="Q126" s="54"/>
      <c r="R126" s="55"/>
      <c r="S126" s="56"/>
      <c r="T126" s="57"/>
      <c r="U126" s="57"/>
      <c r="V126" s="57"/>
      <c r="W126" s="55"/>
      <c r="X126" s="56">
        <v>1.0</v>
      </c>
      <c r="Y126" s="57"/>
      <c r="Z126" s="58"/>
      <c r="AA126" s="54"/>
      <c r="AB126" s="54"/>
      <c r="AC126" s="54"/>
      <c r="AD126" s="54"/>
      <c r="AE126" s="54"/>
    </row>
    <row r="127" ht="21.0" customHeight="1">
      <c r="A127" s="161">
        <f t="shared" si="3"/>
        <v>118</v>
      </c>
      <c r="B127" s="162" t="s">
        <v>22</v>
      </c>
      <c r="C127" s="162">
        <f t="shared" si="16"/>
        <v>218</v>
      </c>
      <c r="D127" s="163" t="s">
        <v>581</v>
      </c>
      <c r="E127" s="164" t="s">
        <v>539</v>
      </c>
      <c r="F127" s="163"/>
      <c r="G127" s="163"/>
      <c r="H127" s="163"/>
      <c r="I127" s="165"/>
      <c r="J127" s="166" t="s">
        <v>342</v>
      </c>
      <c r="K127" s="166" t="s">
        <v>13</v>
      </c>
      <c r="L127" s="166"/>
      <c r="M127" s="166">
        <v>1.0</v>
      </c>
      <c r="N127" s="167" t="s">
        <v>21</v>
      </c>
      <c r="O127" s="168"/>
      <c r="P127" s="54"/>
      <c r="Q127" s="54"/>
      <c r="R127" s="55"/>
      <c r="S127" s="56">
        <v>1.0</v>
      </c>
      <c r="T127" s="57"/>
      <c r="U127" s="57"/>
      <c r="V127" s="57"/>
      <c r="W127" s="55"/>
      <c r="X127" s="56"/>
      <c r="Y127" s="57"/>
      <c r="Z127" s="58"/>
      <c r="AA127" s="54"/>
      <c r="AB127" s="54"/>
      <c r="AC127" s="54"/>
      <c r="AD127" s="54"/>
      <c r="AE127" s="54"/>
    </row>
    <row r="128" ht="21.0" customHeight="1">
      <c r="A128" s="161">
        <f t="shared" si="3"/>
        <v>119</v>
      </c>
      <c r="B128" s="162" t="s">
        <v>22</v>
      </c>
      <c r="C128" s="162">
        <f t="shared" si="16"/>
        <v>219</v>
      </c>
      <c r="D128" s="163" t="s">
        <v>65</v>
      </c>
      <c r="E128" s="164" t="s">
        <v>539</v>
      </c>
      <c r="F128" s="163"/>
      <c r="G128" s="163"/>
      <c r="H128" s="163"/>
      <c r="I128" s="165"/>
      <c r="J128" s="166" t="s">
        <v>342</v>
      </c>
      <c r="K128" s="166" t="s">
        <v>14</v>
      </c>
      <c r="L128" s="166"/>
      <c r="M128" s="166">
        <v>1.0</v>
      </c>
      <c r="N128" s="167" t="s">
        <v>21</v>
      </c>
      <c r="O128" s="168"/>
      <c r="P128" s="54"/>
      <c r="Q128" s="54"/>
      <c r="R128" s="55"/>
      <c r="S128" s="56"/>
      <c r="T128" s="57">
        <v>1.0</v>
      </c>
      <c r="U128" s="57"/>
      <c r="V128" s="57"/>
      <c r="W128" s="55"/>
      <c r="X128" s="56"/>
      <c r="Y128" s="57"/>
      <c r="Z128" s="58"/>
      <c r="AA128" s="54"/>
      <c r="AB128" s="54"/>
      <c r="AC128" s="54"/>
      <c r="AD128" s="54"/>
      <c r="AE128" s="54"/>
    </row>
    <row r="129" ht="21.0" customHeight="1">
      <c r="A129" s="59">
        <f t="shared" si="3"/>
        <v>120</v>
      </c>
      <c r="B129" s="60" t="s">
        <v>22</v>
      </c>
      <c r="C129" s="60">
        <f t="shared" si="16"/>
        <v>220</v>
      </c>
      <c r="D129" s="63" t="s">
        <v>582</v>
      </c>
      <c r="E129" s="64"/>
      <c r="F129" s="98"/>
      <c r="G129" s="63"/>
      <c r="H129" s="63"/>
      <c r="I129" s="153"/>
      <c r="J129" s="64" t="s">
        <v>342</v>
      </c>
      <c r="K129" s="64" t="s">
        <v>162</v>
      </c>
      <c r="L129" s="64"/>
      <c r="M129" s="64">
        <v>1.0</v>
      </c>
      <c r="N129" s="52" t="s">
        <v>21</v>
      </c>
      <c r="O129" s="120"/>
      <c r="P129" s="54"/>
      <c r="Q129" s="54"/>
      <c r="R129" s="55"/>
      <c r="S129" s="56"/>
      <c r="T129" s="57">
        <v>1.0</v>
      </c>
      <c r="U129" s="57"/>
      <c r="V129" s="57"/>
      <c r="W129" s="55"/>
      <c r="X129" s="56"/>
      <c r="Y129" s="57"/>
      <c r="Z129" s="58"/>
      <c r="AA129" s="54"/>
      <c r="AB129" s="54"/>
      <c r="AC129" s="54"/>
      <c r="AD129" s="54"/>
      <c r="AE129" s="54"/>
    </row>
    <row r="130" ht="21.0" customHeight="1">
      <c r="A130" s="161">
        <f t="shared" si="3"/>
        <v>121</v>
      </c>
      <c r="B130" s="162" t="s">
        <v>22</v>
      </c>
      <c r="C130" s="162">
        <f t="shared" si="16"/>
        <v>221</v>
      </c>
      <c r="D130" s="163" t="s">
        <v>53</v>
      </c>
      <c r="E130" s="164" t="s">
        <v>539</v>
      </c>
      <c r="F130" s="163"/>
      <c r="G130" s="163"/>
      <c r="H130" s="163"/>
      <c r="I130" s="165"/>
      <c r="J130" s="166" t="s">
        <v>342</v>
      </c>
      <c r="K130" s="166" t="s">
        <v>14</v>
      </c>
      <c r="L130" s="166"/>
      <c r="M130" s="166">
        <v>1.0</v>
      </c>
      <c r="N130" s="167" t="s">
        <v>21</v>
      </c>
      <c r="O130" s="168"/>
      <c r="P130" s="54"/>
      <c r="Q130" s="54"/>
      <c r="R130" s="55"/>
      <c r="S130" s="56"/>
      <c r="T130" s="57"/>
      <c r="U130" s="57"/>
      <c r="V130" s="57"/>
      <c r="W130" s="55"/>
      <c r="X130" s="56"/>
      <c r="Y130" s="57">
        <v>1.0</v>
      </c>
      <c r="Z130" s="58"/>
      <c r="AA130" s="54"/>
      <c r="AB130" s="54"/>
      <c r="AC130" s="54"/>
      <c r="AD130" s="54"/>
      <c r="AE130" s="54"/>
    </row>
    <row r="131" ht="21.0" customHeight="1">
      <c r="A131" s="161">
        <f t="shared" si="3"/>
        <v>122</v>
      </c>
      <c r="B131" s="162" t="s">
        <v>22</v>
      </c>
      <c r="C131" s="162">
        <f t="shared" si="16"/>
        <v>222</v>
      </c>
      <c r="D131" s="163" t="s">
        <v>583</v>
      </c>
      <c r="E131" s="164" t="s">
        <v>539</v>
      </c>
      <c r="F131" s="163"/>
      <c r="G131" s="163"/>
      <c r="H131" s="163"/>
      <c r="I131" s="165"/>
      <c r="J131" s="166" t="s">
        <v>342</v>
      </c>
      <c r="K131" s="166" t="s">
        <v>12</v>
      </c>
      <c r="L131" s="166"/>
      <c r="M131" s="166">
        <v>1.0</v>
      </c>
      <c r="N131" s="167" t="s">
        <v>21</v>
      </c>
      <c r="O131" s="168"/>
      <c r="P131" s="54"/>
      <c r="Q131" s="54"/>
      <c r="R131" s="55">
        <v>1.0</v>
      </c>
      <c r="S131" s="56"/>
      <c r="T131" s="57"/>
      <c r="U131" s="57"/>
      <c r="V131" s="57"/>
      <c r="W131" s="55"/>
      <c r="X131" s="56"/>
      <c r="Y131" s="57"/>
      <c r="Z131" s="58"/>
      <c r="AA131" s="54"/>
      <c r="AB131" s="54"/>
      <c r="AC131" s="54"/>
      <c r="AD131" s="54"/>
      <c r="AE131" s="54"/>
    </row>
    <row r="132" ht="21.0" customHeight="1">
      <c r="A132" s="161">
        <f t="shared" si="3"/>
        <v>123</v>
      </c>
      <c r="B132" s="162" t="s">
        <v>22</v>
      </c>
      <c r="C132" s="162">
        <f t="shared" si="16"/>
        <v>223</v>
      </c>
      <c r="D132" s="163" t="s">
        <v>584</v>
      </c>
      <c r="E132" s="164" t="s">
        <v>539</v>
      </c>
      <c r="F132" s="163"/>
      <c r="G132" s="163"/>
      <c r="H132" s="163" t="str">
        <f>F132</f>
        <v/>
      </c>
      <c r="I132" s="165"/>
      <c r="J132" s="166" t="s">
        <v>342</v>
      </c>
      <c r="K132" s="166" t="s">
        <v>162</v>
      </c>
      <c r="L132" s="166"/>
      <c r="M132" s="166">
        <v>1.0</v>
      </c>
      <c r="N132" s="167" t="s">
        <v>21</v>
      </c>
      <c r="O132" s="168"/>
      <c r="P132" s="54"/>
      <c r="Q132" s="54"/>
      <c r="R132" s="55"/>
      <c r="S132" s="56"/>
      <c r="T132" s="57"/>
      <c r="U132" s="57">
        <v>1.0</v>
      </c>
      <c r="V132" s="57"/>
      <c r="W132" s="55"/>
      <c r="X132" s="56"/>
      <c r="Y132" s="57"/>
      <c r="Z132" s="58"/>
      <c r="AA132" s="54"/>
      <c r="AB132" s="54"/>
      <c r="AC132" s="54"/>
      <c r="AD132" s="54"/>
      <c r="AE132" s="54"/>
    </row>
    <row r="133" ht="21.0" customHeight="1">
      <c r="A133" s="161">
        <f t="shared" si="3"/>
        <v>124</v>
      </c>
      <c r="B133" s="162" t="s">
        <v>22</v>
      </c>
      <c r="C133" s="162">
        <f t="shared" si="16"/>
        <v>224</v>
      </c>
      <c r="D133" s="163" t="s">
        <v>87</v>
      </c>
      <c r="E133" s="164" t="s">
        <v>539</v>
      </c>
      <c r="F133" s="163"/>
      <c r="G133" s="163"/>
      <c r="H133" s="163"/>
      <c r="I133" s="165"/>
      <c r="J133" s="166" t="s">
        <v>342</v>
      </c>
      <c r="K133" s="166" t="s">
        <v>13</v>
      </c>
      <c r="L133" s="166"/>
      <c r="M133" s="166">
        <v>1.0</v>
      </c>
      <c r="N133" s="167" t="s">
        <v>21</v>
      </c>
      <c r="O133" s="168"/>
      <c r="P133" s="54"/>
      <c r="Q133" s="54"/>
      <c r="R133" s="55"/>
      <c r="S133" s="56"/>
      <c r="T133" s="57"/>
      <c r="U133" s="57"/>
      <c r="V133" s="57"/>
      <c r="W133" s="55"/>
      <c r="X133" s="56">
        <v>1.0</v>
      </c>
      <c r="Y133" s="57"/>
      <c r="Z133" s="58"/>
      <c r="AA133" s="54"/>
      <c r="AB133" s="54"/>
      <c r="AC133" s="54"/>
      <c r="AD133" s="54"/>
      <c r="AE133" s="54"/>
    </row>
    <row r="134" ht="21.0" customHeight="1">
      <c r="A134" s="161">
        <f t="shared" si="3"/>
        <v>125</v>
      </c>
      <c r="B134" s="162" t="s">
        <v>22</v>
      </c>
      <c r="C134" s="162">
        <f t="shared" si="16"/>
        <v>225</v>
      </c>
      <c r="D134" s="163" t="s">
        <v>585</v>
      </c>
      <c r="E134" s="164" t="s">
        <v>539</v>
      </c>
      <c r="F134" s="163"/>
      <c r="G134" s="163"/>
      <c r="H134" s="163"/>
      <c r="I134" s="165"/>
      <c r="J134" s="166" t="s">
        <v>342</v>
      </c>
      <c r="K134" s="166" t="s">
        <v>162</v>
      </c>
      <c r="L134" s="166"/>
      <c r="M134" s="166">
        <v>1.0</v>
      </c>
      <c r="N134" s="167" t="s">
        <v>21</v>
      </c>
      <c r="O134" s="168"/>
      <c r="P134" s="54"/>
      <c r="Q134" s="54"/>
      <c r="R134" s="55"/>
      <c r="S134" s="56"/>
      <c r="T134" s="57"/>
      <c r="U134" s="57"/>
      <c r="V134" s="57">
        <v>1.0</v>
      </c>
      <c r="W134" s="55"/>
      <c r="X134" s="56"/>
      <c r="Y134" s="57"/>
      <c r="Z134" s="58"/>
      <c r="AA134" s="54"/>
      <c r="AB134" s="54"/>
      <c r="AC134" s="54"/>
      <c r="AD134" s="54"/>
      <c r="AE134" s="54"/>
    </row>
    <row r="135" ht="21.0" customHeight="1">
      <c r="A135" s="161">
        <f t="shared" si="3"/>
        <v>126</v>
      </c>
      <c r="B135" s="162" t="s">
        <v>22</v>
      </c>
      <c r="C135" s="162">
        <f t="shared" si="16"/>
        <v>226</v>
      </c>
      <c r="D135" s="163" t="s">
        <v>586</v>
      </c>
      <c r="E135" s="164" t="s">
        <v>539</v>
      </c>
      <c r="F135" s="163"/>
      <c r="G135" s="163"/>
      <c r="H135" s="163"/>
      <c r="I135" s="165"/>
      <c r="J135" s="166" t="s">
        <v>342</v>
      </c>
      <c r="K135" s="166" t="s">
        <v>14</v>
      </c>
      <c r="L135" s="166"/>
      <c r="M135" s="166">
        <v>1.0</v>
      </c>
      <c r="N135" s="167" t="s">
        <v>21</v>
      </c>
      <c r="O135" s="168"/>
      <c r="P135" s="54"/>
      <c r="Q135" s="54"/>
      <c r="R135" s="55"/>
      <c r="S135" s="56"/>
      <c r="T135" s="57"/>
      <c r="U135" s="57"/>
      <c r="V135" s="57"/>
      <c r="W135" s="55"/>
      <c r="X135" s="56"/>
      <c r="Y135" s="57">
        <v>1.0</v>
      </c>
      <c r="Z135" s="58"/>
      <c r="AA135" s="54"/>
      <c r="AB135" s="54"/>
      <c r="AC135" s="54"/>
      <c r="AD135" s="54"/>
      <c r="AE135" s="54"/>
    </row>
    <row r="136" ht="21.0" customHeight="1">
      <c r="A136" s="161">
        <f t="shared" si="3"/>
        <v>127</v>
      </c>
      <c r="B136" s="162" t="s">
        <v>22</v>
      </c>
      <c r="C136" s="162">
        <f t="shared" si="16"/>
        <v>227</v>
      </c>
      <c r="D136" s="163" t="s">
        <v>587</v>
      </c>
      <c r="E136" s="164" t="s">
        <v>539</v>
      </c>
      <c r="F136" s="163"/>
      <c r="G136" s="163"/>
      <c r="H136" s="163"/>
      <c r="I136" s="165"/>
      <c r="J136" s="166" t="s">
        <v>342</v>
      </c>
      <c r="K136" s="166" t="s">
        <v>13</v>
      </c>
      <c r="L136" s="166"/>
      <c r="M136" s="166">
        <v>1.0</v>
      </c>
      <c r="N136" s="167" t="s">
        <v>21</v>
      </c>
      <c r="O136" s="168"/>
      <c r="P136" s="54"/>
      <c r="Q136" s="54"/>
      <c r="R136" s="55"/>
      <c r="S136" s="56">
        <v>1.0</v>
      </c>
      <c r="T136" s="57"/>
      <c r="U136" s="57"/>
      <c r="V136" s="57"/>
      <c r="W136" s="55"/>
      <c r="X136" s="56"/>
      <c r="Y136" s="57"/>
      <c r="Z136" s="58"/>
      <c r="AA136" s="54"/>
      <c r="AB136" s="54"/>
      <c r="AC136" s="54"/>
      <c r="AD136" s="54"/>
      <c r="AE136" s="54"/>
    </row>
    <row r="137" ht="21.0" customHeight="1">
      <c r="A137" s="161">
        <f t="shared" si="3"/>
        <v>128</v>
      </c>
      <c r="B137" s="162" t="s">
        <v>22</v>
      </c>
      <c r="C137" s="162">
        <f t="shared" si="16"/>
        <v>228</v>
      </c>
      <c r="D137" s="163" t="s">
        <v>588</v>
      </c>
      <c r="E137" s="164" t="s">
        <v>539</v>
      </c>
      <c r="F137" s="163"/>
      <c r="G137" s="163"/>
      <c r="H137" s="163"/>
      <c r="I137" s="165"/>
      <c r="J137" s="166" t="s">
        <v>342</v>
      </c>
      <c r="K137" s="166" t="s">
        <v>13</v>
      </c>
      <c r="L137" s="166"/>
      <c r="M137" s="166">
        <v>1.0</v>
      </c>
      <c r="N137" s="167" t="s">
        <v>21</v>
      </c>
      <c r="O137" s="168"/>
      <c r="P137" s="54"/>
      <c r="Q137" s="54"/>
      <c r="R137" s="55"/>
      <c r="S137" s="56">
        <v>1.0</v>
      </c>
      <c r="T137" s="57"/>
      <c r="U137" s="57"/>
      <c r="V137" s="57"/>
      <c r="W137" s="55"/>
      <c r="X137" s="56"/>
      <c r="Y137" s="57"/>
      <c r="Z137" s="58"/>
      <c r="AA137" s="54"/>
      <c r="AB137" s="54"/>
      <c r="AC137" s="54"/>
      <c r="AD137" s="54"/>
      <c r="AE137" s="54"/>
    </row>
    <row r="138" ht="21.0" customHeight="1">
      <c r="A138" s="161">
        <f t="shared" si="3"/>
        <v>129</v>
      </c>
      <c r="B138" s="162" t="s">
        <v>22</v>
      </c>
      <c r="C138" s="162">
        <f t="shared" si="16"/>
        <v>229</v>
      </c>
      <c r="D138" s="163" t="s">
        <v>589</v>
      </c>
      <c r="E138" s="164" t="s">
        <v>539</v>
      </c>
      <c r="F138" s="163"/>
      <c r="G138" s="163"/>
      <c r="H138" s="163"/>
      <c r="I138" s="165"/>
      <c r="J138" s="166" t="s">
        <v>342</v>
      </c>
      <c r="K138" s="166" t="s">
        <v>12</v>
      </c>
      <c r="L138" s="166"/>
      <c r="M138" s="166">
        <v>1.0</v>
      </c>
      <c r="N138" s="167" t="s">
        <v>21</v>
      </c>
      <c r="O138" s="168"/>
      <c r="P138" s="54"/>
      <c r="Q138" s="54"/>
      <c r="R138" s="55"/>
      <c r="S138" s="56"/>
      <c r="T138" s="57"/>
      <c r="U138" s="57"/>
      <c r="V138" s="57"/>
      <c r="W138" s="55">
        <v>1.0</v>
      </c>
      <c r="X138" s="56"/>
      <c r="Y138" s="57"/>
      <c r="Z138" s="58"/>
      <c r="AA138" s="54"/>
      <c r="AB138" s="54"/>
      <c r="AC138" s="54"/>
      <c r="AD138" s="54"/>
      <c r="AE138" s="54"/>
    </row>
    <row r="139" ht="21.0" customHeight="1">
      <c r="A139" s="161">
        <f t="shared" si="3"/>
        <v>130</v>
      </c>
      <c r="B139" s="162" t="s">
        <v>22</v>
      </c>
      <c r="C139" s="162">
        <f t="shared" si="16"/>
        <v>230</v>
      </c>
      <c r="D139" s="163" t="s">
        <v>590</v>
      </c>
      <c r="E139" s="164" t="s">
        <v>539</v>
      </c>
      <c r="F139" s="163"/>
      <c r="G139" s="163"/>
      <c r="H139" s="163"/>
      <c r="I139" s="165"/>
      <c r="J139" s="166" t="s">
        <v>342</v>
      </c>
      <c r="K139" s="166" t="s">
        <v>13</v>
      </c>
      <c r="L139" s="166"/>
      <c r="M139" s="166">
        <v>1.0</v>
      </c>
      <c r="N139" s="167" t="s">
        <v>21</v>
      </c>
      <c r="O139" s="168"/>
      <c r="P139" s="54"/>
      <c r="Q139" s="54"/>
      <c r="R139" s="55"/>
      <c r="S139" s="56"/>
      <c r="T139" s="57"/>
      <c r="U139" s="57"/>
      <c r="V139" s="57"/>
      <c r="W139" s="55"/>
      <c r="X139" s="56">
        <v>1.0</v>
      </c>
      <c r="Y139" s="57"/>
      <c r="Z139" s="58"/>
      <c r="AA139" s="54"/>
      <c r="AB139" s="54"/>
      <c r="AC139" s="54"/>
      <c r="AD139" s="54"/>
      <c r="AE139" s="54"/>
    </row>
    <row r="140" ht="21.0" customHeight="1">
      <c r="A140" s="161">
        <f t="shared" si="3"/>
        <v>131</v>
      </c>
      <c r="B140" s="162" t="s">
        <v>22</v>
      </c>
      <c r="C140" s="162">
        <f t="shared" si="16"/>
        <v>231</v>
      </c>
      <c r="D140" s="163" t="s">
        <v>67</v>
      </c>
      <c r="E140" s="164" t="s">
        <v>539</v>
      </c>
      <c r="F140" s="163"/>
      <c r="G140" s="163" t="s">
        <v>591</v>
      </c>
      <c r="H140" s="163"/>
      <c r="I140" s="165"/>
      <c r="J140" s="166" t="s">
        <v>342</v>
      </c>
      <c r="K140" s="166" t="s">
        <v>14</v>
      </c>
      <c r="L140" s="166"/>
      <c r="M140" s="166">
        <v>1.0</v>
      </c>
      <c r="N140" s="167" t="s">
        <v>21</v>
      </c>
      <c r="O140" s="168"/>
      <c r="P140" s="54"/>
      <c r="Q140" s="54"/>
      <c r="R140" s="55"/>
      <c r="S140" s="56"/>
      <c r="T140" s="57"/>
      <c r="U140" s="57"/>
      <c r="V140" s="57">
        <v>1.0</v>
      </c>
      <c r="W140" s="55"/>
      <c r="X140" s="56"/>
      <c r="Y140" s="57"/>
      <c r="Z140" s="58"/>
      <c r="AA140" s="54"/>
      <c r="AB140" s="54"/>
      <c r="AC140" s="54"/>
      <c r="AD140" s="54"/>
      <c r="AE140" s="54"/>
    </row>
    <row r="141" ht="21.0" customHeight="1">
      <c r="A141" s="59">
        <f t="shared" si="3"/>
        <v>132</v>
      </c>
      <c r="B141" s="60" t="s">
        <v>22</v>
      </c>
      <c r="C141" s="60">
        <f t="shared" si="16"/>
        <v>232</v>
      </c>
      <c r="D141" s="63" t="s">
        <v>72</v>
      </c>
      <c r="E141" s="64"/>
      <c r="F141" s="63"/>
      <c r="G141" s="63" t="s">
        <v>592</v>
      </c>
      <c r="H141" s="63"/>
      <c r="I141" s="153" t="s">
        <v>593</v>
      </c>
      <c r="J141" s="64" t="s">
        <v>342</v>
      </c>
      <c r="K141" s="64" t="s">
        <v>14</v>
      </c>
      <c r="L141" s="64"/>
      <c r="M141" s="64">
        <v>1.0</v>
      </c>
      <c r="N141" s="52" t="s">
        <v>21</v>
      </c>
      <c r="O141" s="120"/>
      <c r="P141" s="54"/>
      <c r="Q141" s="54"/>
      <c r="R141" s="55"/>
      <c r="S141" s="56"/>
      <c r="T141" s="57">
        <v>1.0</v>
      </c>
      <c r="U141" s="57"/>
      <c r="V141" s="57"/>
      <c r="W141" s="55"/>
      <c r="X141" s="56"/>
      <c r="Y141" s="57"/>
      <c r="Z141" s="58"/>
      <c r="AA141" s="54"/>
      <c r="AB141" s="54"/>
      <c r="AC141" s="54"/>
      <c r="AD141" s="54"/>
      <c r="AE141" s="54"/>
    </row>
    <row r="142" ht="21.0" customHeight="1">
      <c r="A142" s="59">
        <f t="shared" si="3"/>
        <v>133</v>
      </c>
      <c r="B142" s="60" t="s">
        <v>22</v>
      </c>
      <c r="C142" s="60">
        <f t="shared" si="16"/>
        <v>233</v>
      </c>
      <c r="D142" s="63" t="s">
        <v>594</v>
      </c>
      <c r="E142" s="64">
        <f t="shared" ref="E142:E143" si="29">ROUND(($O$6-H142)/365,0)</f>
        <v>53</v>
      </c>
      <c r="F142" s="98">
        <v>25797.0</v>
      </c>
      <c r="G142" s="63" t="s">
        <v>595</v>
      </c>
      <c r="H142" s="98">
        <f t="shared" ref="H142:H150" si="30">F142</f>
        <v>25797</v>
      </c>
      <c r="I142" s="153" t="s">
        <v>596</v>
      </c>
      <c r="J142" s="64" t="s">
        <v>342</v>
      </c>
      <c r="K142" s="64" t="s">
        <v>12</v>
      </c>
      <c r="L142" s="64"/>
      <c r="M142" s="64">
        <v>1.0</v>
      </c>
      <c r="N142" s="52" t="s">
        <v>21</v>
      </c>
      <c r="O142" s="120"/>
      <c r="P142" s="54"/>
      <c r="Q142" s="54"/>
      <c r="R142" s="55"/>
      <c r="S142" s="56"/>
      <c r="T142" s="57"/>
      <c r="U142" s="57"/>
      <c r="V142" s="57"/>
      <c r="W142" s="55">
        <v>1.0</v>
      </c>
      <c r="X142" s="56"/>
      <c r="Y142" s="57"/>
      <c r="Z142" s="58"/>
      <c r="AA142" s="54"/>
      <c r="AB142" s="54"/>
      <c r="AC142" s="54"/>
      <c r="AD142" s="54"/>
      <c r="AE142" s="54"/>
    </row>
    <row r="143" ht="21.0" customHeight="1">
      <c r="A143" s="59">
        <f t="shared" si="3"/>
        <v>134</v>
      </c>
      <c r="B143" s="60" t="s">
        <v>22</v>
      </c>
      <c r="C143" s="60">
        <f t="shared" si="16"/>
        <v>234</v>
      </c>
      <c r="D143" s="62" t="s">
        <v>597</v>
      </c>
      <c r="E143" s="64">
        <f t="shared" si="29"/>
        <v>21</v>
      </c>
      <c r="F143" s="98">
        <v>37503.0</v>
      </c>
      <c r="G143" s="63" t="s">
        <v>598</v>
      </c>
      <c r="H143" s="98">
        <f t="shared" si="30"/>
        <v>37503</v>
      </c>
      <c r="I143" s="153" t="s">
        <v>599</v>
      </c>
      <c r="J143" s="64" t="s">
        <v>342</v>
      </c>
      <c r="K143" s="64" t="s">
        <v>14</v>
      </c>
      <c r="L143" s="64"/>
      <c r="M143" s="64">
        <v>1.0</v>
      </c>
      <c r="N143" s="52" t="s">
        <v>21</v>
      </c>
      <c r="O143" s="120"/>
      <c r="P143" s="54"/>
      <c r="Q143" s="54"/>
      <c r="R143" s="55"/>
      <c r="S143" s="56"/>
      <c r="T143" s="57"/>
      <c r="U143" s="57"/>
      <c r="V143" s="57"/>
      <c r="W143" s="55"/>
      <c r="X143" s="56"/>
      <c r="Y143" s="57">
        <v>1.0</v>
      </c>
      <c r="Z143" s="58"/>
      <c r="AA143" s="54"/>
      <c r="AB143" s="54"/>
      <c r="AC143" s="54"/>
      <c r="AD143" s="54"/>
      <c r="AE143" s="54"/>
    </row>
    <row r="144" ht="21.0" customHeight="1">
      <c r="A144" s="59">
        <f t="shared" si="3"/>
        <v>135</v>
      </c>
      <c r="B144" s="60" t="s">
        <v>22</v>
      </c>
      <c r="C144" s="60">
        <f t="shared" si="16"/>
        <v>235</v>
      </c>
      <c r="D144" s="63" t="s">
        <v>600</v>
      </c>
      <c r="E144" s="64">
        <f t="shared" ref="E144:E145" si="31">ROUND(($O$6-H144)/365,0)-1</f>
        <v>20</v>
      </c>
      <c r="F144" s="98">
        <v>37761.0</v>
      </c>
      <c r="G144" s="63" t="s">
        <v>601</v>
      </c>
      <c r="H144" s="98">
        <f t="shared" si="30"/>
        <v>37761</v>
      </c>
      <c r="I144" s="153" t="s">
        <v>599</v>
      </c>
      <c r="J144" s="64" t="s">
        <v>342</v>
      </c>
      <c r="K144" s="64" t="s">
        <v>14</v>
      </c>
      <c r="L144" s="64"/>
      <c r="M144" s="64">
        <v>1.0</v>
      </c>
      <c r="N144" s="52" t="s">
        <v>21</v>
      </c>
      <c r="O144" s="120"/>
      <c r="P144" s="54"/>
      <c r="Q144" s="54"/>
      <c r="R144" s="55"/>
      <c r="S144" s="56"/>
      <c r="T144" s="57">
        <v>1.0</v>
      </c>
      <c r="U144" s="57"/>
      <c r="V144" s="57"/>
      <c r="W144" s="55"/>
      <c r="X144" s="56"/>
      <c r="Y144" s="57"/>
      <c r="Z144" s="58"/>
      <c r="AA144" s="54"/>
      <c r="AB144" s="54"/>
      <c r="AC144" s="54"/>
      <c r="AD144" s="54"/>
      <c r="AE144" s="54"/>
    </row>
    <row r="145" ht="21.0" customHeight="1">
      <c r="A145" s="59">
        <f t="shared" si="3"/>
        <v>136</v>
      </c>
      <c r="B145" s="60" t="s">
        <v>22</v>
      </c>
      <c r="C145" s="60">
        <f t="shared" si="16"/>
        <v>236</v>
      </c>
      <c r="D145" s="63" t="s">
        <v>602</v>
      </c>
      <c r="E145" s="64">
        <f t="shared" si="31"/>
        <v>48</v>
      </c>
      <c r="F145" s="98">
        <v>27387.0</v>
      </c>
      <c r="G145" s="63" t="s">
        <v>603</v>
      </c>
      <c r="H145" s="98">
        <f t="shared" si="30"/>
        <v>27387</v>
      </c>
      <c r="I145" s="153" t="s">
        <v>604</v>
      </c>
      <c r="J145" s="64" t="s">
        <v>342</v>
      </c>
      <c r="K145" s="64" t="s">
        <v>12</v>
      </c>
      <c r="L145" s="64"/>
      <c r="M145" s="64">
        <v>1.0</v>
      </c>
      <c r="N145" s="52" t="s">
        <v>21</v>
      </c>
      <c r="O145" s="120"/>
      <c r="P145" s="54"/>
      <c r="Q145" s="54"/>
      <c r="R145" s="55">
        <v>1.0</v>
      </c>
      <c r="S145" s="56"/>
      <c r="T145" s="57"/>
      <c r="U145" s="57"/>
      <c r="V145" s="57"/>
      <c r="W145" s="55"/>
      <c r="X145" s="56"/>
      <c r="Y145" s="57"/>
      <c r="Z145" s="58"/>
      <c r="AA145" s="54"/>
      <c r="AB145" s="54"/>
      <c r="AC145" s="54"/>
      <c r="AD145" s="54"/>
      <c r="AE145" s="54"/>
    </row>
    <row r="146" ht="21.0" customHeight="1">
      <c r="A146" s="59">
        <f t="shared" si="3"/>
        <v>137</v>
      </c>
      <c r="B146" s="60" t="s">
        <v>22</v>
      </c>
      <c r="C146" s="60">
        <f t="shared" si="16"/>
        <v>237</v>
      </c>
      <c r="D146" s="62" t="s">
        <v>605</v>
      </c>
      <c r="E146" s="64">
        <f>ROUND(($O$6-H146)/365,0)</f>
        <v>20</v>
      </c>
      <c r="F146" s="98">
        <v>37905.0</v>
      </c>
      <c r="G146" s="63" t="s">
        <v>606</v>
      </c>
      <c r="H146" s="98">
        <f t="shared" si="30"/>
        <v>37905</v>
      </c>
      <c r="I146" s="153" t="s">
        <v>607</v>
      </c>
      <c r="J146" s="64" t="s">
        <v>342</v>
      </c>
      <c r="K146" s="64" t="s">
        <v>13</v>
      </c>
      <c r="L146" s="64"/>
      <c r="M146" s="64">
        <v>1.0</v>
      </c>
      <c r="N146" s="52" t="s">
        <v>21</v>
      </c>
      <c r="O146" s="120"/>
      <c r="P146" s="54"/>
      <c r="Q146" s="54"/>
      <c r="R146" s="55"/>
      <c r="S146" s="56">
        <v>1.0</v>
      </c>
      <c r="T146" s="57"/>
      <c r="U146" s="57"/>
      <c r="V146" s="57"/>
      <c r="W146" s="55"/>
      <c r="X146" s="56"/>
      <c r="Y146" s="57"/>
      <c r="Z146" s="58"/>
      <c r="AA146" s="54"/>
      <c r="AB146" s="54"/>
      <c r="AC146" s="54"/>
      <c r="AD146" s="54"/>
      <c r="AE146" s="54"/>
    </row>
    <row r="147" ht="21.0" customHeight="1">
      <c r="A147" s="59">
        <f t="shared" si="3"/>
        <v>138</v>
      </c>
      <c r="B147" s="60" t="s">
        <v>22</v>
      </c>
      <c r="C147" s="60">
        <f t="shared" si="16"/>
        <v>238</v>
      </c>
      <c r="D147" s="63" t="s">
        <v>608</v>
      </c>
      <c r="E147" s="64">
        <f>ROUND(($O$6-H147)/365,0)-1</f>
        <v>41</v>
      </c>
      <c r="F147" s="98">
        <v>30110.0</v>
      </c>
      <c r="G147" s="63" t="s">
        <v>609</v>
      </c>
      <c r="H147" s="98">
        <f t="shared" si="30"/>
        <v>30110</v>
      </c>
      <c r="I147" s="153"/>
      <c r="J147" s="64" t="s">
        <v>342</v>
      </c>
      <c r="K147" s="64"/>
      <c r="L147" s="64"/>
      <c r="M147" s="64"/>
      <c r="N147" s="52" t="s">
        <v>21</v>
      </c>
      <c r="O147" s="120"/>
      <c r="P147" s="54"/>
      <c r="Q147" s="54"/>
      <c r="R147" s="55"/>
      <c r="S147" s="56"/>
      <c r="T147" s="57"/>
      <c r="U147" s="57"/>
      <c r="V147" s="57"/>
      <c r="W147" s="55"/>
      <c r="X147" s="56"/>
      <c r="Y147" s="57"/>
      <c r="Z147" s="58"/>
      <c r="AA147" s="54"/>
      <c r="AB147" s="54"/>
      <c r="AC147" s="54"/>
      <c r="AD147" s="54"/>
      <c r="AE147" s="54"/>
    </row>
    <row r="148" ht="21.0" customHeight="1">
      <c r="A148" s="59">
        <f t="shared" si="3"/>
        <v>139</v>
      </c>
      <c r="B148" s="60" t="s">
        <v>22</v>
      </c>
      <c r="C148" s="60">
        <f t="shared" si="16"/>
        <v>239</v>
      </c>
      <c r="D148" s="62" t="s">
        <v>610</v>
      </c>
      <c r="E148" s="64">
        <f>ROUND(($O$6-H148)/365,0)</f>
        <v>21</v>
      </c>
      <c r="F148" s="98">
        <v>37707.0</v>
      </c>
      <c r="G148" s="63" t="s">
        <v>598</v>
      </c>
      <c r="H148" s="98">
        <f t="shared" si="30"/>
        <v>37707</v>
      </c>
      <c r="I148" s="153" t="s">
        <v>599</v>
      </c>
      <c r="J148" s="64" t="s">
        <v>342</v>
      </c>
      <c r="K148" s="64"/>
      <c r="L148" s="64"/>
      <c r="M148" s="64"/>
      <c r="N148" s="52" t="s">
        <v>21</v>
      </c>
      <c r="O148" s="120"/>
      <c r="P148" s="54"/>
      <c r="Q148" s="54"/>
      <c r="R148" s="55"/>
      <c r="S148" s="56"/>
      <c r="T148" s="57"/>
      <c r="U148" s="57"/>
      <c r="V148" s="57"/>
      <c r="W148" s="55"/>
      <c r="X148" s="56"/>
      <c r="Y148" s="57"/>
      <c r="Z148" s="58"/>
      <c r="AA148" s="54"/>
      <c r="AB148" s="54"/>
      <c r="AC148" s="54"/>
      <c r="AD148" s="54"/>
      <c r="AE148" s="54"/>
    </row>
    <row r="149" ht="21.0" customHeight="1">
      <c r="A149" s="59">
        <f t="shared" si="3"/>
        <v>140</v>
      </c>
      <c r="B149" s="60" t="s">
        <v>22</v>
      </c>
      <c r="C149" s="60">
        <f t="shared" si="16"/>
        <v>240</v>
      </c>
      <c r="D149" s="63" t="s">
        <v>611</v>
      </c>
      <c r="E149" s="64">
        <v>60.0</v>
      </c>
      <c r="F149" s="98"/>
      <c r="G149" s="63" t="s">
        <v>612</v>
      </c>
      <c r="H149" s="98" t="str">
        <f t="shared" si="30"/>
        <v/>
      </c>
      <c r="I149" s="153" t="s">
        <v>613</v>
      </c>
      <c r="J149" s="64" t="s">
        <v>342</v>
      </c>
      <c r="K149" s="64" t="s">
        <v>13</v>
      </c>
      <c r="L149" s="64"/>
      <c r="M149" s="64">
        <v>1.0</v>
      </c>
      <c r="N149" s="52" t="s">
        <v>21</v>
      </c>
      <c r="O149" s="120"/>
      <c r="P149" s="54"/>
      <c r="Q149" s="54"/>
      <c r="R149" s="55"/>
      <c r="S149" s="56">
        <v>1.0</v>
      </c>
      <c r="T149" s="57">
        <v>1.0</v>
      </c>
      <c r="U149" s="57"/>
      <c r="V149" s="57"/>
      <c r="W149" s="55"/>
      <c r="X149" s="56"/>
      <c r="Y149" s="57"/>
      <c r="Z149" s="58"/>
      <c r="AA149" s="54"/>
      <c r="AB149" s="54"/>
      <c r="AC149" s="54"/>
      <c r="AD149" s="54"/>
      <c r="AE149" s="54"/>
    </row>
    <row r="150" ht="21.0" customHeight="1">
      <c r="A150" s="59">
        <f t="shared" si="3"/>
        <v>141</v>
      </c>
      <c r="B150" s="60" t="s">
        <v>22</v>
      </c>
      <c r="C150" s="60">
        <f t="shared" si="16"/>
        <v>241</v>
      </c>
      <c r="D150" s="63" t="s">
        <v>614</v>
      </c>
      <c r="E150" s="64">
        <f>ROUND(($O$6-H150)/365,0)</f>
        <v>47</v>
      </c>
      <c r="F150" s="98">
        <v>28076.0</v>
      </c>
      <c r="G150" s="63" t="s">
        <v>615</v>
      </c>
      <c r="H150" s="98">
        <f t="shared" si="30"/>
        <v>28076</v>
      </c>
      <c r="I150" s="153" t="s">
        <v>616</v>
      </c>
      <c r="J150" s="64" t="s">
        <v>342</v>
      </c>
      <c r="K150" s="64" t="s">
        <v>13</v>
      </c>
      <c r="L150" s="64"/>
      <c r="M150" s="64">
        <v>1.0</v>
      </c>
      <c r="N150" s="52" t="s">
        <v>21</v>
      </c>
      <c r="O150" s="120"/>
      <c r="P150" s="54"/>
      <c r="Q150" s="54"/>
      <c r="R150" s="55"/>
      <c r="S150" s="56"/>
      <c r="T150" s="57"/>
      <c r="U150" s="57"/>
      <c r="V150" s="57"/>
      <c r="W150" s="55"/>
      <c r="X150" s="56">
        <v>1.0</v>
      </c>
      <c r="Y150" s="57"/>
      <c r="Z150" s="58"/>
      <c r="AA150" s="54"/>
      <c r="AB150" s="54"/>
      <c r="AC150" s="54"/>
      <c r="AD150" s="54"/>
      <c r="AE150" s="54"/>
    </row>
    <row r="151" ht="21.0" customHeight="1">
      <c r="A151" s="161">
        <f t="shared" si="3"/>
        <v>142</v>
      </c>
      <c r="B151" s="162" t="s">
        <v>22</v>
      </c>
      <c r="C151" s="162">
        <f t="shared" si="16"/>
        <v>242</v>
      </c>
      <c r="D151" s="163" t="s">
        <v>617</v>
      </c>
      <c r="E151" s="164" t="s">
        <v>539</v>
      </c>
      <c r="F151" s="163"/>
      <c r="G151" s="163"/>
      <c r="H151" s="163"/>
      <c r="I151" s="165"/>
      <c r="J151" s="166" t="s">
        <v>342</v>
      </c>
      <c r="K151" s="166" t="s">
        <v>13</v>
      </c>
      <c r="L151" s="166"/>
      <c r="M151" s="166">
        <v>1.0</v>
      </c>
      <c r="N151" s="167"/>
      <c r="O151" s="168"/>
      <c r="P151" s="54"/>
      <c r="Q151" s="54"/>
      <c r="R151" s="55"/>
      <c r="S151" s="56">
        <v>1.0</v>
      </c>
      <c r="T151" s="57"/>
      <c r="U151" s="57"/>
      <c r="V151" s="57"/>
      <c r="W151" s="55"/>
      <c r="X151" s="56"/>
      <c r="Y151" s="57"/>
      <c r="Z151" s="58"/>
      <c r="AA151" s="54"/>
      <c r="AB151" s="54"/>
      <c r="AC151" s="54"/>
      <c r="AD151" s="54"/>
      <c r="AE151" s="54"/>
    </row>
    <row r="152" ht="21.0" customHeight="1">
      <c r="A152" s="161">
        <f t="shared" si="3"/>
        <v>143</v>
      </c>
      <c r="B152" s="162" t="s">
        <v>22</v>
      </c>
      <c r="C152" s="162">
        <f t="shared" si="16"/>
        <v>243</v>
      </c>
      <c r="D152" s="163" t="s">
        <v>618</v>
      </c>
      <c r="E152" s="164" t="s">
        <v>539</v>
      </c>
      <c r="F152" s="163"/>
      <c r="G152" s="163"/>
      <c r="H152" s="163"/>
      <c r="I152" s="165"/>
      <c r="J152" s="166" t="s">
        <v>342</v>
      </c>
      <c r="K152" s="166" t="s">
        <v>13</v>
      </c>
      <c r="L152" s="166"/>
      <c r="M152" s="166">
        <v>1.0</v>
      </c>
      <c r="N152" s="167"/>
      <c r="O152" s="168"/>
      <c r="P152" s="54"/>
      <c r="Q152" s="54"/>
      <c r="R152" s="55"/>
      <c r="S152" s="56">
        <v>1.0</v>
      </c>
      <c r="T152" s="57"/>
      <c r="U152" s="57"/>
      <c r="V152" s="57"/>
      <c r="W152" s="55"/>
      <c r="X152" s="56"/>
      <c r="Y152" s="57"/>
      <c r="Z152" s="58"/>
      <c r="AA152" s="54"/>
      <c r="AB152" s="54"/>
      <c r="AC152" s="54"/>
      <c r="AD152" s="54"/>
      <c r="AE152" s="54"/>
    </row>
    <row r="153" ht="21.0" customHeight="1">
      <c r="A153" s="59">
        <f t="shared" si="3"/>
        <v>144</v>
      </c>
      <c r="B153" s="60" t="s">
        <v>22</v>
      </c>
      <c r="C153" s="60">
        <f t="shared" si="16"/>
        <v>244</v>
      </c>
      <c r="D153" s="63" t="s">
        <v>619</v>
      </c>
      <c r="E153" s="64">
        <f>ROUND(($O$6-H153)/365,0)</f>
        <v>34</v>
      </c>
      <c r="F153" s="98">
        <v>32743.0</v>
      </c>
      <c r="G153" s="63" t="s">
        <v>620</v>
      </c>
      <c r="H153" s="98">
        <f t="shared" ref="H153:H164" si="32">F153</f>
        <v>32743</v>
      </c>
      <c r="I153" s="153" t="s">
        <v>621</v>
      </c>
      <c r="J153" s="64" t="s">
        <v>356</v>
      </c>
      <c r="K153" s="64" t="s">
        <v>12</v>
      </c>
      <c r="L153" s="64"/>
      <c r="M153" s="64">
        <v>1.0</v>
      </c>
      <c r="N153" s="52" t="s">
        <v>21</v>
      </c>
      <c r="O153" s="120"/>
      <c r="P153" s="54"/>
      <c r="Q153" s="54"/>
      <c r="R153" s="55">
        <v>1.0</v>
      </c>
      <c r="S153" s="56"/>
      <c r="T153" s="57"/>
      <c r="U153" s="57"/>
      <c r="V153" s="57"/>
      <c r="W153" s="55"/>
      <c r="X153" s="56"/>
      <c r="Y153" s="57"/>
      <c r="Z153" s="58"/>
      <c r="AA153" s="54"/>
      <c r="AB153" s="54"/>
      <c r="AC153" s="54"/>
      <c r="AD153" s="54"/>
      <c r="AE153" s="54"/>
    </row>
    <row r="154" ht="21.0" customHeight="1">
      <c r="A154" s="59">
        <f t="shared" si="3"/>
        <v>145</v>
      </c>
      <c r="B154" s="60" t="s">
        <v>22</v>
      </c>
      <c r="C154" s="60">
        <f t="shared" si="16"/>
        <v>245</v>
      </c>
      <c r="D154" s="62" t="s">
        <v>622</v>
      </c>
      <c r="E154" s="64">
        <f>ROUND(($O$6-H154)/365,0)-1</f>
        <v>53</v>
      </c>
      <c r="F154" s="98">
        <v>25599.0</v>
      </c>
      <c r="G154" s="63" t="s">
        <v>623</v>
      </c>
      <c r="H154" s="98">
        <f t="shared" si="32"/>
        <v>25599</v>
      </c>
      <c r="I154" s="153" t="s">
        <v>624</v>
      </c>
      <c r="J154" s="64" t="s">
        <v>342</v>
      </c>
      <c r="K154" s="64" t="s">
        <v>14</v>
      </c>
      <c r="L154" s="64"/>
      <c r="M154" s="64">
        <v>1.0</v>
      </c>
      <c r="N154" s="52" t="s">
        <v>21</v>
      </c>
      <c r="O154" s="120"/>
      <c r="P154" s="54"/>
      <c r="Q154" s="54"/>
      <c r="R154" s="55"/>
      <c r="S154" s="56"/>
      <c r="T154" s="57"/>
      <c r="U154" s="57"/>
      <c r="V154" s="57"/>
      <c r="W154" s="55"/>
      <c r="X154" s="56"/>
      <c r="Y154" s="57">
        <v>1.0</v>
      </c>
      <c r="Z154" s="58"/>
      <c r="AA154" s="54"/>
      <c r="AB154" s="54"/>
      <c r="AC154" s="54"/>
      <c r="AD154" s="54"/>
      <c r="AE154" s="54"/>
    </row>
    <row r="155" ht="21.0" customHeight="1">
      <c r="A155" s="59">
        <f t="shared" si="3"/>
        <v>146</v>
      </c>
      <c r="B155" s="60" t="s">
        <v>22</v>
      </c>
      <c r="C155" s="60">
        <f t="shared" si="16"/>
        <v>246</v>
      </c>
      <c r="D155" s="63" t="s">
        <v>625</v>
      </c>
      <c r="E155" s="64">
        <f t="shared" ref="E155:E156" si="33">ROUND(($O$6-H155)/365,0)</f>
        <v>40</v>
      </c>
      <c r="F155" s="98">
        <v>30602.0</v>
      </c>
      <c r="G155" s="63" t="s">
        <v>626</v>
      </c>
      <c r="H155" s="98">
        <f t="shared" si="32"/>
        <v>30602</v>
      </c>
      <c r="I155" s="153" t="s">
        <v>627</v>
      </c>
      <c r="J155" s="64" t="s">
        <v>342</v>
      </c>
      <c r="K155" s="64" t="s">
        <v>13</v>
      </c>
      <c r="L155" s="64"/>
      <c r="M155" s="64">
        <v>1.0</v>
      </c>
      <c r="N155" s="52" t="s">
        <v>21</v>
      </c>
      <c r="O155" s="120"/>
      <c r="P155" s="54"/>
      <c r="Q155" s="54"/>
      <c r="R155" s="55"/>
      <c r="S155" s="56"/>
      <c r="T155" s="57"/>
      <c r="U155" s="57"/>
      <c r="V155" s="57"/>
      <c r="W155" s="55"/>
      <c r="X155" s="56">
        <v>1.0</v>
      </c>
      <c r="Y155" s="57"/>
      <c r="Z155" s="58"/>
      <c r="AA155" s="54"/>
      <c r="AB155" s="54"/>
      <c r="AC155" s="54"/>
      <c r="AD155" s="54"/>
      <c r="AE155" s="54"/>
    </row>
    <row r="156" ht="21.0" customHeight="1">
      <c r="A156" s="59">
        <f t="shared" si="3"/>
        <v>147</v>
      </c>
      <c r="B156" s="60" t="s">
        <v>22</v>
      </c>
      <c r="C156" s="60">
        <f t="shared" si="16"/>
        <v>247</v>
      </c>
      <c r="D156" s="62" t="s">
        <v>152</v>
      </c>
      <c r="E156" s="64">
        <f t="shared" si="33"/>
        <v>27</v>
      </c>
      <c r="F156" s="98">
        <v>35526.0</v>
      </c>
      <c r="G156" s="63" t="s">
        <v>628</v>
      </c>
      <c r="H156" s="98">
        <f t="shared" si="32"/>
        <v>35526</v>
      </c>
      <c r="I156" s="153" t="s">
        <v>629</v>
      </c>
      <c r="J156" s="64" t="s">
        <v>342</v>
      </c>
      <c r="K156" s="64" t="s">
        <v>12</v>
      </c>
      <c r="L156" s="64"/>
      <c r="M156" s="64">
        <v>1.0</v>
      </c>
      <c r="N156" s="52" t="s">
        <v>21</v>
      </c>
      <c r="O156" s="120"/>
      <c r="P156" s="54"/>
      <c r="Q156" s="54"/>
      <c r="R156" s="55">
        <v>1.0</v>
      </c>
      <c r="S156" s="56"/>
      <c r="T156" s="57"/>
      <c r="U156" s="57"/>
      <c r="V156" s="57"/>
      <c r="W156" s="55"/>
      <c r="X156" s="56"/>
      <c r="Y156" s="57"/>
      <c r="Z156" s="58"/>
      <c r="AA156" s="54"/>
      <c r="AB156" s="54"/>
      <c r="AC156" s="54"/>
      <c r="AD156" s="54"/>
      <c r="AE156" s="54"/>
    </row>
    <row r="157" ht="21.0" customHeight="1">
      <c r="A157" s="59">
        <f t="shared" si="3"/>
        <v>148</v>
      </c>
      <c r="B157" s="60" t="s">
        <v>22</v>
      </c>
      <c r="C157" s="60">
        <f t="shared" si="16"/>
        <v>248</v>
      </c>
      <c r="D157" s="63" t="s">
        <v>630</v>
      </c>
      <c r="E157" s="64">
        <f>ROUND(($O$6-H157)/365,0)-1</f>
        <v>19</v>
      </c>
      <c r="F157" s="98">
        <v>38072.0</v>
      </c>
      <c r="G157" s="63" t="s">
        <v>631</v>
      </c>
      <c r="H157" s="98">
        <f t="shared" si="32"/>
        <v>38072</v>
      </c>
      <c r="I157" s="153" t="s">
        <v>632</v>
      </c>
      <c r="J157" s="64" t="s">
        <v>342</v>
      </c>
      <c r="K157" s="64" t="s">
        <v>13</v>
      </c>
      <c r="L157" s="64"/>
      <c r="M157" s="64">
        <v>1.0</v>
      </c>
      <c r="N157" s="52" t="s">
        <v>21</v>
      </c>
      <c r="O157" s="120"/>
      <c r="P157" s="54"/>
      <c r="Q157" s="54"/>
      <c r="R157" s="55"/>
      <c r="S157" s="56">
        <v>1.0</v>
      </c>
      <c r="T157" s="57"/>
      <c r="U157" s="57"/>
      <c r="V157" s="57"/>
      <c r="W157" s="55"/>
      <c r="X157" s="56"/>
      <c r="Y157" s="57"/>
      <c r="Z157" s="58"/>
      <c r="AA157" s="54"/>
      <c r="AB157" s="54"/>
      <c r="AC157" s="54"/>
      <c r="AD157" s="54"/>
      <c r="AE157" s="54"/>
    </row>
    <row r="158" ht="21.0" customHeight="1">
      <c r="A158" s="59">
        <f t="shared" si="3"/>
        <v>149</v>
      </c>
      <c r="B158" s="60" t="s">
        <v>22</v>
      </c>
      <c r="C158" s="60">
        <f t="shared" si="16"/>
        <v>249</v>
      </c>
      <c r="D158" s="63" t="s">
        <v>633</v>
      </c>
      <c r="E158" s="64">
        <f>ROUND(($O$6-H158)/365,0)</f>
        <v>45</v>
      </c>
      <c r="F158" s="98">
        <v>28750.0</v>
      </c>
      <c r="G158" s="63" t="s">
        <v>634</v>
      </c>
      <c r="H158" s="98">
        <f t="shared" si="32"/>
        <v>28750</v>
      </c>
      <c r="I158" s="153"/>
      <c r="J158" s="64" t="s">
        <v>342</v>
      </c>
      <c r="K158" s="64" t="s">
        <v>13</v>
      </c>
      <c r="L158" s="64"/>
      <c r="M158" s="64">
        <v>1.0</v>
      </c>
      <c r="N158" s="52" t="s">
        <v>21</v>
      </c>
      <c r="O158" s="120"/>
      <c r="P158" s="54"/>
      <c r="Q158" s="54"/>
      <c r="R158" s="55"/>
      <c r="S158" s="56"/>
      <c r="T158" s="57"/>
      <c r="U158" s="57"/>
      <c r="V158" s="57"/>
      <c r="W158" s="55"/>
      <c r="X158" s="56">
        <v>1.0</v>
      </c>
      <c r="Y158" s="57"/>
      <c r="Z158" s="58"/>
      <c r="AA158" s="54"/>
      <c r="AB158" s="54"/>
      <c r="AC158" s="54"/>
      <c r="AD158" s="54"/>
      <c r="AE158" s="54"/>
    </row>
    <row r="159" ht="21.0" customHeight="1">
      <c r="A159" s="59">
        <f t="shared" si="3"/>
        <v>150</v>
      </c>
      <c r="B159" s="60" t="s">
        <v>22</v>
      </c>
      <c r="C159" s="60">
        <f t="shared" si="16"/>
        <v>250</v>
      </c>
      <c r="D159" s="63" t="s">
        <v>635</v>
      </c>
      <c r="E159" s="64">
        <f>ROUND(($O$6-H159)/365,0)-1</f>
        <v>45</v>
      </c>
      <c r="F159" s="98">
        <v>28501.0</v>
      </c>
      <c r="G159" s="63" t="s">
        <v>636</v>
      </c>
      <c r="H159" s="98">
        <f t="shared" si="32"/>
        <v>28501</v>
      </c>
      <c r="I159" s="153" t="s">
        <v>637</v>
      </c>
      <c r="J159" s="64" t="s">
        <v>342</v>
      </c>
      <c r="K159" s="64"/>
      <c r="L159" s="64"/>
      <c r="M159" s="64"/>
      <c r="N159" s="52" t="s">
        <v>21</v>
      </c>
      <c r="O159" s="120"/>
      <c r="P159" s="54"/>
      <c r="Q159" s="54"/>
      <c r="R159" s="55"/>
      <c r="S159" s="56"/>
      <c r="T159" s="57"/>
      <c r="U159" s="57"/>
      <c r="V159" s="57"/>
      <c r="W159" s="55"/>
      <c r="X159" s="56"/>
      <c r="Y159" s="57"/>
      <c r="Z159" s="58"/>
      <c r="AA159" s="54"/>
      <c r="AB159" s="54"/>
      <c r="AC159" s="54"/>
      <c r="AD159" s="54"/>
      <c r="AE159" s="54"/>
    </row>
    <row r="160" ht="21.0" customHeight="1">
      <c r="A160" s="59">
        <f t="shared" si="3"/>
        <v>151</v>
      </c>
      <c r="B160" s="60" t="s">
        <v>22</v>
      </c>
      <c r="C160" s="60">
        <f t="shared" si="16"/>
        <v>251</v>
      </c>
      <c r="D160" s="63" t="s">
        <v>638</v>
      </c>
      <c r="E160" s="64">
        <v>36.0</v>
      </c>
      <c r="F160" s="98"/>
      <c r="G160" s="63" t="s">
        <v>639</v>
      </c>
      <c r="H160" s="98" t="str">
        <f t="shared" si="32"/>
        <v/>
      </c>
      <c r="I160" s="153" t="s">
        <v>640</v>
      </c>
      <c r="J160" s="64" t="s">
        <v>342</v>
      </c>
      <c r="K160" s="64"/>
      <c r="L160" s="64"/>
      <c r="M160" s="64"/>
      <c r="N160" s="52" t="s">
        <v>21</v>
      </c>
      <c r="O160" s="120"/>
      <c r="P160" s="54"/>
      <c r="Q160" s="54"/>
      <c r="R160" s="55"/>
      <c r="S160" s="56"/>
      <c r="T160" s="57"/>
      <c r="U160" s="57"/>
      <c r="V160" s="57"/>
      <c r="W160" s="55"/>
      <c r="X160" s="56"/>
      <c r="Y160" s="57"/>
      <c r="Z160" s="58"/>
      <c r="AA160" s="54"/>
      <c r="AB160" s="54"/>
      <c r="AC160" s="54"/>
      <c r="AD160" s="54"/>
      <c r="AE160" s="54"/>
    </row>
    <row r="161" ht="21.0" customHeight="1">
      <c r="A161" s="59">
        <f t="shared" si="3"/>
        <v>152</v>
      </c>
      <c r="B161" s="60" t="s">
        <v>22</v>
      </c>
      <c r="C161" s="60">
        <f t="shared" si="16"/>
        <v>252</v>
      </c>
      <c r="D161" s="63" t="s">
        <v>641</v>
      </c>
      <c r="E161" s="64">
        <f t="shared" ref="E161:E162" si="34">ROUND(($O$6-H161)/365,0)-1</f>
        <v>46</v>
      </c>
      <c r="F161" s="98">
        <v>28150.0</v>
      </c>
      <c r="G161" s="63" t="s">
        <v>642</v>
      </c>
      <c r="H161" s="98">
        <f t="shared" si="32"/>
        <v>28150</v>
      </c>
      <c r="I161" s="153"/>
      <c r="J161" s="64"/>
      <c r="K161" s="64"/>
      <c r="L161" s="64"/>
      <c r="M161" s="64"/>
      <c r="N161" s="52"/>
      <c r="O161" s="120"/>
      <c r="P161" s="54"/>
      <c r="Q161" s="54"/>
      <c r="R161" s="55"/>
      <c r="S161" s="56"/>
      <c r="T161" s="57"/>
      <c r="U161" s="57"/>
      <c r="V161" s="57"/>
      <c r="W161" s="55"/>
      <c r="X161" s="56"/>
      <c r="Y161" s="57"/>
      <c r="Z161" s="58"/>
      <c r="AA161" s="54"/>
      <c r="AB161" s="54"/>
      <c r="AC161" s="54"/>
      <c r="AD161" s="54"/>
      <c r="AE161" s="54"/>
    </row>
    <row r="162" ht="21.0" customHeight="1">
      <c r="A162" s="59">
        <f t="shared" si="3"/>
        <v>153</v>
      </c>
      <c r="B162" s="60" t="s">
        <v>22</v>
      </c>
      <c r="C162" s="60">
        <f t="shared" si="16"/>
        <v>253</v>
      </c>
      <c r="D162" s="63" t="s">
        <v>643</v>
      </c>
      <c r="E162" s="64">
        <f t="shared" si="34"/>
        <v>30</v>
      </c>
      <c r="F162" s="98">
        <v>34026.0</v>
      </c>
      <c r="G162" s="63" t="s">
        <v>644</v>
      </c>
      <c r="H162" s="98">
        <f t="shared" si="32"/>
        <v>34026</v>
      </c>
      <c r="I162" s="153"/>
      <c r="J162" s="64" t="s">
        <v>439</v>
      </c>
      <c r="K162" s="64"/>
      <c r="L162" s="64"/>
      <c r="M162" s="64"/>
      <c r="N162" s="52"/>
      <c r="O162" s="120"/>
      <c r="P162" s="54"/>
      <c r="Q162" s="54"/>
      <c r="R162" s="55"/>
      <c r="S162" s="56"/>
      <c r="T162" s="57"/>
      <c r="U162" s="57"/>
      <c r="V162" s="57"/>
      <c r="W162" s="55"/>
      <c r="X162" s="56"/>
      <c r="Y162" s="57"/>
      <c r="Z162" s="58"/>
      <c r="AA162" s="54"/>
      <c r="AB162" s="54"/>
      <c r="AC162" s="54"/>
      <c r="AD162" s="54"/>
      <c r="AE162" s="54"/>
    </row>
    <row r="163" ht="21.0" customHeight="1">
      <c r="A163" s="59">
        <f t="shared" si="3"/>
        <v>154</v>
      </c>
      <c r="B163" s="60" t="s">
        <v>22</v>
      </c>
      <c r="C163" s="60">
        <f t="shared" si="16"/>
        <v>254</v>
      </c>
      <c r="D163" s="63" t="s">
        <v>572</v>
      </c>
      <c r="E163" s="64"/>
      <c r="F163" s="98"/>
      <c r="G163" s="63" t="s">
        <v>573</v>
      </c>
      <c r="H163" s="98" t="str">
        <f t="shared" si="32"/>
        <v/>
      </c>
      <c r="I163" s="153"/>
      <c r="J163" s="64" t="s">
        <v>342</v>
      </c>
      <c r="K163" s="64" t="s">
        <v>13</v>
      </c>
      <c r="L163" s="64"/>
      <c r="M163" s="64">
        <v>1.0</v>
      </c>
      <c r="N163" s="52" t="s">
        <v>21</v>
      </c>
      <c r="O163" s="120"/>
      <c r="P163" s="54"/>
      <c r="Q163" s="54"/>
      <c r="R163" s="55"/>
      <c r="S163" s="56"/>
      <c r="T163" s="57"/>
      <c r="U163" s="57"/>
      <c r="V163" s="57"/>
      <c r="W163" s="55"/>
      <c r="X163" s="56"/>
      <c r="Y163" s="57"/>
      <c r="Z163" s="58"/>
      <c r="AA163" s="54"/>
      <c r="AB163" s="54"/>
      <c r="AC163" s="54"/>
      <c r="AD163" s="54"/>
      <c r="AE163" s="54"/>
    </row>
    <row r="164" ht="21.0" customHeight="1">
      <c r="A164" s="59">
        <f t="shared" si="3"/>
        <v>155</v>
      </c>
      <c r="B164" s="60" t="s">
        <v>22</v>
      </c>
      <c r="C164" s="60">
        <f t="shared" si="16"/>
        <v>255</v>
      </c>
      <c r="D164" s="63" t="s">
        <v>645</v>
      </c>
      <c r="E164" s="64">
        <v>61.0</v>
      </c>
      <c r="F164" s="98"/>
      <c r="G164" s="63" t="s">
        <v>573</v>
      </c>
      <c r="H164" s="98" t="str">
        <f t="shared" si="32"/>
        <v/>
      </c>
      <c r="I164" s="153"/>
      <c r="J164" s="64" t="s">
        <v>342</v>
      </c>
      <c r="K164" s="64" t="s">
        <v>13</v>
      </c>
      <c r="L164" s="64"/>
      <c r="M164" s="64">
        <v>1.0</v>
      </c>
      <c r="N164" s="52" t="s">
        <v>21</v>
      </c>
      <c r="O164" s="120"/>
      <c r="P164" s="54"/>
      <c r="Q164" s="54"/>
      <c r="R164" s="55"/>
      <c r="S164" s="56"/>
      <c r="T164" s="57"/>
      <c r="U164" s="57"/>
      <c r="V164" s="57"/>
      <c r="W164" s="55"/>
      <c r="X164" s="56"/>
      <c r="Y164" s="57"/>
      <c r="Z164" s="58"/>
      <c r="AA164" s="54"/>
      <c r="AB164" s="54"/>
      <c r="AC164" s="54"/>
      <c r="AD164" s="54"/>
      <c r="AE164" s="54"/>
    </row>
    <row r="165" ht="21.0" customHeight="1">
      <c r="A165" s="59">
        <f t="shared" si="3"/>
        <v>156</v>
      </c>
      <c r="B165" s="60" t="s">
        <v>22</v>
      </c>
      <c r="C165" s="60">
        <f t="shared" si="16"/>
        <v>256</v>
      </c>
      <c r="D165" s="63" t="s">
        <v>646</v>
      </c>
      <c r="E165" s="64">
        <v>54.0</v>
      </c>
      <c r="F165" s="98">
        <v>25203.0</v>
      </c>
      <c r="G165" s="63"/>
      <c r="H165" s="63"/>
      <c r="I165" s="153"/>
      <c r="J165" s="64"/>
      <c r="K165" s="64"/>
      <c r="L165" s="64"/>
      <c r="M165" s="64"/>
      <c r="N165" s="52" t="s">
        <v>21</v>
      </c>
      <c r="O165" s="120"/>
      <c r="P165" s="54"/>
      <c r="Q165" s="54"/>
      <c r="R165" s="55"/>
      <c r="S165" s="56"/>
      <c r="T165" s="57"/>
      <c r="U165" s="57"/>
      <c r="V165" s="57"/>
      <c r="W165" s="55"/>
      <c r="X165" s="56"/>
      <c r="Y165" s="57"/>
      <c r="Z165" s="58"/>
      <c r="AA165" s="54"/>
      <c r="AB165" s="54"/>
      <c r="AC165" s="54"/>
      <c r="AD165" s="54"/>
      <c r="AE165" s="54"/>
    </row>
    <row r="166" ht="21.0" customHeight="1">
      <c r="A166" s="59">
        <f t="shared" si="3"/>
        <v>157</v>
      </c>
      <c r="B166" s="60" t="s">
        <v>22</v>
      </c>
      <c r="C166" s="60">
        <f t="shared" si="16"/>
        <v>257</v>
      </c>
      <c r="D166" s="63" t="s">
        <v>234</v>
      </c>
      <c r="E166" s="64">
        <v>65.0</v>
      </c>
      <c r="F166" s="98"/>
      <c r="G166" s="63"/>
      <c r="H166" s="63"/>
      <c r="I166" s="153"/>
      <c r="J166" s="64"/>
      <c r="K166" s="64"/>
      <c r="L166" s="64"/>
      <c r="M166" s="64"/>
      <c r="N166" s="52" t="s">
        <v>21</v>
      </c>
      <c r="O166" s="120"/>
      <c r="P166" s="54"/>
      <c r="Q166" s="54"/>
      <c r="R166" s="55"/>
      <c r="S166" s="56"/>
      <c r="T166" s="57"/>
      <c r="U166" s="57"/>
      <c r="V166" s="57"/>
      <c r="W166" s="55"/>
      <c r="X166" s="56"/>
      <c r="Y166" s="57"/>
      <c r="Z166" s="58"/>
      <c r="AA166" s="54"/>
      <c r="AB166" s="54"/>
      <c r="AC166" s="54"/>
      <c r="AD166" s="54"/>
      <c r="AE166" s="54"/>
    </row>
    <row r="167" ht="21.0" customHeight="1">
      <c r="A167" s="59"/>
      <c r="B167" s="60"/>
      <c r="C167" s="60"/>
      <c r="D167" s="63"/>
      <c r="E167" s="64"/>
      <c r="F167" s="98"/>
      <c r="G167" s="63"/>
      <c r="H167" s="63"/>
      <c r="I167" s="153"/>
      <c r="J167" s="64"/>
      <c r="K167" s="64"/>
      <c r="L167" s="64"/>
      <c r="M167" s="64"/>
      <c r="N167" s="52"/>
      <c r="O167" s="120"/>
      <c r="P167" s="54"/>
      <c r="Q167" s="54"/>
      <c r="R167" s="55"/>
      <c r="S167" s="56"/>
      <c r="T167" s="57"/>
      <c r="U167" s="57"/>
      <c r="V167" s="57"/>
      <c r="W167" s="55"/>
      <c r="X167" s="56"/>
      <c r="Y167" s="57"/>
      <c r="Z167" s="58"/>
      <c r="AA167" s="54"/>
      <c r="AB167" s="54"/>
      <c r="AC167" s="54"/>
      <c r="AD167" s="54"/>
      <c r="AE167" s="54"/>
    </row>
    <row r="168" ht="21.0" customHeight="1">
      <c r="A168" s="59"/>
      <c r="B168" s="60"/>
      <c r="C168" s="60"/>
      <c r="D168" s="63"/>
      <c r="E168" s="64"/>
      <c r="F168" s="98"/>
      <c r="G168" s="63"/>
      <c r="H168" s="63"/>
      <c r="I168" s="153"/>
      <c r="J168" s="64"/>
      <c r="K168" s="64"/>
      <c r="L168" s="64"/>
      <c r="M168" s="64"/>
      <c r="N168" s="52"/>
      <c r="O168" s="120"/>
      <c r="P168" s="54"/>
      <c r="Q168" s="54"/>
      <c r="R168" s="55"/>
      <c r="S168" s="56"/>
      <c r="T168" s="57"/>
      <c r="U168" s="57"/>
      <c r="V168" s="57"/>
      <c r="W168" s="55"/>
      <c r="X168" s="56"/>
      <c r="Y168" s="57"/>
      <c r="Z168" s="58"/>
      <c r="AA168" s="54"/>
      <c r="AB168" s="54"/>
      <c r="AC168" s="54"/>
      <c r="AD168" s="54"/>
      <c r="AE168" s="54"/>
    </row>
    <row r="169" ht="21.0" customHeight="1">
      <c r="A169" s="59"/>
      <c r="B169" s="60"/>
      <c r="C169" s="60"/>
      <c r="D169" s="63"/>
      <c r="E169" s="64"/>
      <c r="F169" s="98"/>
      <c r="G169" s="63"/>
      <c r="H169" s="63"/>
      <c r="I169" s="153"/>
      <c r="J169" s="64"/>
      <c r="K169" s="64"/>
      <c r="L169" s="64"/>
      <c r="M169" s="64"/>
      <c r="N169" s="52"/>
      <c r="O169" s="120"/>
      <c r="P169" s="54"/>
      <c r="Q169" s="54"/>
      <c r="R169" s="55"/>
      <c r="S169" s="56"/>
      <c r="T169" s="57"/>
      <c r="U169" s="57"/>
      <c r="V169" s="57"/>
      <c r="W169" s="55"/>
      <c r="X169" s="56"/>
      <c r="Y169" s="57"/>
      <c r="Z169" s="58"/>
      <c r="AA169" s="54"/>
      <c r="AB169" s="54"/>
      <c r="AC169" s="54"/>
      <c r="AD169" s="54"/>
      <c r="AE169" s="54"/>
    </row>
    <row r="170" ht="23.25" customHeight="1">
      <c r="A170" s="123"/>
      <c r="B170" s="124"/>
      <c r="C170" s="124"/>
      <c r="D170" s="125"/>
      <c r="E170" s="126"/>
      <c r="F170" s="126"/>
      <c r="G170" s="126"/>
      <c r="H170" s="126"/>
      <c r="I170" s="126"/>
      <c r="J170" s="126"/>
      <c r="K170" s="127" t="s">
        <v>275</v>
      </c>
      <c r="L170" s="127"/>
      <c r="M170" s="128">
        <f>SUM(M10:M169)</f>
        <v>147</v>
      </c>
      <c r="N170" s="130">
        <f>M170-M171-M172-M173</f>
        <v>132</v>
      </c>
      <c r="O170" s="131">
        <v>0.0</v>
      </c>
      <c r="P170" s="26">
        <f>SUM(P10:P169)</f>
        <v>0</v>
      </c>
      <c r="Q170" s="132"/>
      <c r="R170" s="133">
        <f t="shared" ref="R170:Z170" si="35">SUM(R10:R169)</f>
        <v>14</v>
      </c>
      <c r="S170" s="128">
        <f t="shared" si="35"/>
        <v>36</v>
      </c>
      <c r="T170" s="128">
        <f t="shared" si="35"/>
        <v>32</v>
      </c>
      <c r="U170" s="134">
        <f t="shared" si="35"/>
        <v>5</v>
      </c>
      <c r="V170" s="134">
        <f t="shared" si="35"/>
        <v>3</v>
      </c>
      <c r="W170" s="133">
        <f t="shared" si="35"/>
        <v>14</v>
      </c>
      <c r="X170" s="128">
        <f t="shared" si="35"/>
        <v>34</v>
      </c>
      <c r="Y170" s="128">
        <f t="shared" si="35"/>
        <v>8</v>
      </c>
      <c r="Z170" s="134">
        <f t="shared" si="35"/>
        <v>1</v>
      </c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2"/>
      <c r="K171" s="12" t="s">
        <v>276</v>
      </c>
      <c r="L171" s="12"/>
      <c r="M171" s="2">
        <v>9.0</v>
      </c>
      <c r="N171" s="3"/>
      <c r="O171" s="2" t="s">
        <v>277</v>
      </c>
      <c r="P171" s="4"/>
      <c r="Q171" s="1"/>
      <c r="R171" s="28" t="s">
        <v>12</v>
      </c>
      <c r="S171" s="29" t="s">
        <v>13</v>
      </c>
      <c r="T171" s="30" t="s">
        <v>14</v>
      </c>
      <c r="U171" s="30" t="s">
        <v>15</v>
      </c>
      <c r="V171" s="30" t="s">
        <v>162</v>
      </c>
      <c r="W171" s="28" t="s">
        <v>12</v>
      </c>
      <c r="X171" s="29" t="s">
        <v>13</v>
      </c>
      <c r="Y171" s="30" t="s">
        <v>14</v>
      </c>
      <c r="Z171" s="31" t="s">
        <v>15</v>
      </c>
      <c r="AA171" s="135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2"/>
      <c r="K172" s="12"/>
      <c r="L172" s="12"/>
      <c r="M172" s="2">
        <v>6.0</v>
      </c>
      <c r="N172" s="3"/>
      <c r="O172" s="2"/>
      <c r="P172" s="4"/>
      <c r="Q172" s="1"/>
      <c r="R172" s="169">
        <f>SUM(R170:V170)</f>
        <v>90</v>
      </c>
      <c r="S172" s="136"/>
      <c r="T172" s="136"/>
      <c r="U172" s="136"/>
      <c r="V172" s="136"/>
      <c r="W172" s="169">
        <f>SUM(W170:Z170)</f>
        <v>57</v>
      </c>
      <c r="X172" s="136"/>
      <c r="Y172" s="136"/>
      <c r="Z172" s="137"/>
      <c r="AA172" s="170">
        <f>SUM(R170:Z170)</f>
        <v>147</v>
      </c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2"/>
      <c r="K173" s="2" t="s">
        <v>278</v>
      </c>
      <c r="L173" s="2"/>
      <c r="M173" s="2">
        <v>0.0</v>
      </c>
      <c r="N173" s="3"/>
      <c r="O173" s="2"/>
      <c r="P173" s="4"/>
      <c r="Q173" s="1"/>
      <c r="R173" s="123" t="s">
        <v>3</v>
      </c>
      <c r="S173" s="124"/>
      <c r="T173" s="124"/>
      <c r="U173" s="124"/>
      <c r="V173" s="138"/>
      <c r="W173" s="123" t="s">
        <v>4</v>
      </c>
      <c r="X173" s="124"/>
      <c r="Y173" s="124"/>
      <c r="Z173" s="138"/>
      <c r="AA173" s="1">
        <v>29.0</v>
      </c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2"/>
      <c r="K174" s="2"/>
      <c r="L174" s="2"/>
      <c r="M174" s="12"/>
      <c r="N174" s="139" t="s">
        <v>279</v>
      </c>
      <c r="O174" s="2">
        <v>100.0</v>
      </c>
      <c r="P174" s="4"/>
      <c r="Q174" s="1"/>
      <c r="R174" s="135">
        <f>SUM(R170:V170)</f>
        <v>90</v>
      </c>
      <c r="S174" s="1"/>
      <c r="T174" s="1"/>
      <c r="U174" s="1"/>
      <c r="V174" s="1"/>
      <c r="W174" s="135">
        <f>SUM(W170:Z170)</f>
        <v>57</v>
      </c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2"/>
      <c r="K175" s="2"/>
      <c r="L175" s="2"/>
      <c r="M175" s="12"/>
      <c r="N175" s="3"/>
      <c r="O175" s="2"/>
      <c r="P175" s="4"/>
      <c r="Q175" s="1"/>
      <c r="R175" s="1"/>
      <c r="S175" s="1"/>
      <c r="T175" s="1" t="s">
        <v>280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2"/>
      <c r="K176" s="2"/>
      <c r="L176" s="2"/>
      <c r="M176" s="2"/>
      <c r="N176" s="3" t="s">
        <v>281</v>
      </c>
      <c r="O176" s="140">
        <f>O174-M170</f>
        <v>-47</v>
      </c>
      <c r="P176" s="4"/>
      <c r="Q176" s="141">
        <f t="shared" ref="Q176:Q177" si="37">SUM(R176:Z176)</f>
        <v>5.068965517</v>
      </c>
      <c r="R176" s="141">
        <f t="shared" ref="R176:Z176" si="36">R170/$AA$173</f>
        <v>0.4827586207</v>
      </c>
      <c r="S176" s="141">
        <f t="shared" si="36"/>
        <v>1.24137931</v>
      </c>
      <c r="T176" s="141">
        <f t="shared" si="36"/>
        <v>1.103448276</v>
      </c>
      <c r="U176" s="141">
        <f t="shared" si="36"/>
        <v>0.1724137931</v>
      </c>
      <c r="V176" s="141">
        <f t="shared" si="36"/>
        <v>0.1034482759</v>
      </c>
      <c r="W176" s="141">
        <f t="shared" si="36"/>
        <v>0.4827586207</v>
      </c>
      <c r="X176" s="141">
        <f t="shared" si="36"/>
        <v>1.172413793</v>
      </c>
      <c r="Y176" s="141">
        <f t="shared" si="36"/>
        <v>0.275862069</v>
      </c>
      <c r="Z176" s="141">
        <f t="shared" si="36"/>
        <v>0.03448275862</v>
      </c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2"/>
      <c r="K177" s="2"/>
      <c r="L177" s="2"/>
      <c r="M177" s="2"/>
      <c r="N177" s="3"/>
      <c r="O177" s="2"/>
      <c r="P177" s="4"/>
      <c r="Q177" s="135">
        <f t="shared" si="37"/>
        <v>-239</v>
      </c>
      <c r="R177" s="1">
        <f t="shared" ref="R177:Z177" si="38">ROUND(R176*$O$176,0)</f>
        <v>-23</v>
      </c>
      <c r="S177" s="1">
        <f t="shared" si="38"/>
        <v>-58</v>
      </c>
      <c r="T177" s="1">
        <f t="shared" si="38"/>
        <v>-52</v>
      </c>
      <c r="U177" s="1">
        <f t="shared" si="38"/>
        <v>-8</v>
      </c>
      <c r="V177" s="1">
        <f t="shared" si="38"/>
        <v>-5</v>
      </c>
      <c r="W177" s="1">
        <f t="shared" si="38"/>
        <v>-23</v>
      </c>
      <c r="X177" s="1">
        <f t="shared" si="38"/>
        <v>-55</v>
      </c>
      <c r="Y177" s="1">
        <f t="shared" si="38"/>
        <v>-13</v>
      </c>
      <c r="Z177" s="1">
        <f t="shared" si="38"/>
        <v>-2</v>
      </c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2"/>
      <c r="K178" s="2"/>
      <c r="L178" s="2"/>
      <c r="M178" s="2"/>
      <c r="N178" s="3"/>
      <c r="O178" s="2"/>
      <c r="P178" s="4"/>
      <c r="Q178" s="1"/>
      <c r="R178" s="1"/>
      <c r="S178" s="1">
        <v>1.0</v>
      </c>
      <c r="T178" s="1"/>
      <c r="U178" s="1">
        <v>2.0</v>
      </c>
      <c r="V178" s="1">
        <v>2.0</v>
      </c>
      <c r="W178" s="1">
        <v>2.0</v>
      </c>
      <c r="X178" s="1">
        <v>1.0</v>
      </c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2"/>
      <c r="K179" s="2"/>
      <c r="L179" s="2"/>
      <c r="M179" s="2"/>
      <c r="N179" s="3"/>
      <c r="O179" s="2"/>
      <c r="P179" s="4"/>
      <c r="Q179" s="1"/>
      <c r="R179" s="123" t="s">
        <v>282</v>
      </c>
      <c r="S179" s="124"/>
      <c r="T179" s="124"/>
      <c r="U179" s="124"/>
      <c r="V179" s="124"/>
      <c r="W179" s="124"/>
      <c r="X179" s="124"/>
      <c r="Y179" s="124"/>
      <c r="Z179" s="138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 t="s">
        <v>283</v>
      </c>
      <c r="E180" s="2"/>
      <c r="F180" s="1" t="s">
        <v>284</v>
      </c>
      <c r="G180" s="1"/>
      <c r="H180" s="1"/>
      <c r="I180" s="1"/>
      <c r="J180" s="2"/>
      <c r="K180" s="2"/>
      <c r="L180" s="2"/>
      <c r="M180" s="2"/>
      <c r="N180" s="3"/>
      <c r="O180" s="2"/>
      <c r="P180" s="4"/>
      <c r="Q180" s="135"/>
      <c r="R180" s="133">
        <v>2.0</v>
      </c>
      <c r="S180" s="128">
        <v>18.0</v>
      </c>
      <c r="T180" s="128">
        <v>7.0</v>
      </c>
      <c r="U180" s="128">
        <v>2.0</v>
      </c>
      <c r="V180" s="128">
        <v>2.0</v>
      </c>
      <c r="W180" s="128">
        <v>2.0</v>
      </c>
      <c r="X180" s="128">
        <v>14.0</v>
      </c>
      <c r="Y180" s="128">
        <v>3.0</v>
      </c>
      <c r="Z180" s="134">
        <v>0.0</v>
      </c>
      <c r="AA180" s="135">
        <f>SUM(R180:Z180)</f>
        <v>50</v>
      </c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2"/>
      <c r="K181" s="2"/>
      <c r="L181" s="2"/>
      <c r="M181" s="2"/>
      <c r="N181" s="3"/>
      <c r="O181" s="2"/>
      <c r="P181" s="4"/>
      <c r="Q181" s="1"/>
      <c r="R181" s="28" t="s">
        <v>12</v>
      </c>
      <c r="S181" s="29" t="s">
        <v>13</v>
      </c>
      <c r="T181" s="30" t="s">
        <v>14</v>
      </c>
      <c r="U181" s="30" t="s">
        <v>15</v>
      </c>
      <c r="V181" s="30" t="s">
        <v>15</v>
      </c>
      <c r="W181" s="28" t="s">
        <v>12</v>
      </c>
      <c r="X181" s="29" t="s">
        <v>13</v>
      </c>
      <c r="Y181" s="30" t="s">
        <v>14</v>
      </c>
      <c r="Z181" s="31" t="s">
        <v>15</v>
      </c>
      <c r="AA181" s="135">
        <f>SUM(W180:Z180)</f>
        <v>19</v>
      </c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2"/>
      <c r="K182" s="2"/>
      <c r="L182" s="2"/>
      <c r="M182" s="2"/>
      <c r="N182" s="3"/>
      <c r="O182" s="2"/>
      <c r="P182" s="4"/>
      <c r="Q182" s="1"/>
      <c r="R182" s="123" t="s">
        <v>3</v>
      </c>
      <c r="S182" s="124"/>
      <c r="T182" s="124"/>
      <c r="U182" s="124"/>
      <c r="V182" s="124"/>
      <c r="W182" s="123">
        <v>3.0</v>
      </c>
      <c r="X182" s="124"/>
      <c r="Y182" s="124"/>
      <c r="Z182" s="138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2"/>
      <c r="K183" s="2"/>
      <c r="L183" s="2"/>
      <c r="M183" s="2"/>
      <c r="N183" s="3"/>
      <c r="O183" s="2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2"/>
      <c r="K184" s="2"/>
      <c r="L184" s="2"/>
      <c r="M184" s="2"/>
      <c r="N184" s="3"/>
      <c r="O184" s="2"/>
      <c r="P184" s="4"/>
      <c r="Q184" s="1"/>
      <c r="R184" s="123" t="s">
        <v>17</v>
      </c>
      <c r="S184" s="124"/>
      <c r="T184" s="124"/>
      <c r="U184" s="124"/>
      <c r="V184" s="124"/>
      <c r="W184" s="124"/>
      <c r="X184" s="124"/>
      <c r="Y184" s="124"/>
      <c r="Z184" s="138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2"/>
      <c r="K185" s="2"/>
      <c r="L185" s="2"/>
      <c r="M185" s="2"/>
      <c r="N185" s="3"/>
      <c r="O185" s="2"/>
      <c r="P185" s="4"/>
      <c r="Q185" s="1"/>
      <c r="R185" s="133">
        <f>MARATON!Q80</f>
        <v>6</v>
      </c>
      <c r="S185" s="128">
        <f>MARATON!R80</f>
        <v>25</v>
      </c>
      <c r="T185" s="128">
        <f>MARATON!S80</f>
        <v>4</v>
      </c>
      <c r="U185" s="128">
        <f>MARATON!T80</f>
        <v>0</v>
      </c>
      <c r="V185" s="128">
        <v>0.0</v>
      </c>
      <c r="W185" s="128">
        <f>MARATON!U80</f>
        <v>4</v>
      </c>
      <c r="X185" s="128">
        <f>MARATON!V80</f>
        <v>10</v>
      </c>
      <c r="Y185" s="128">
        <f>MARATON!W80</f>
        <v>1</v>
      </c>
      <c r="Z185" s="134">
        <f>MARATON!X80</f>
        <v>0</v>
      </c>
      <c r="AA185" s="135">
        <f>SUM(R185:Z185)</f>
        <v>50</v>
      </c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2"/>
      <c r="K186" s="2"/>
      <c r="L186" s="2"/>
      <c r="M186" s="2"/>
      <c r="N186" s="3"/>
      <c r="O186" s="2"/>
      <c r="P186" s="4"/>
      <c r="Q186" s="1"/>
      <c r="R186" s="28" t="s">
        <v>12</v>
      </c>
      <c r="S186" s="29" t="s">
        <v>13</v>
      </c>
      <c r="T186" s="30" t="s">
        <v>14</v>
      </c>
      <c r="U186" s="30" t="s">
        <v>15</v>
      </c>
      <c r="V186" s="30" t="s">
        <v>15</v>
      </c>
      <c r="W186" s="28" t="s">
        <v>12</v>
      </c>
      <c r="X186" s="29" t="s">
        <v>13</v>
      </c>
      <c r="Y186" s="30" t="s">
        <v>14</v>
      </c>
      <c r="Z186" s="31" t="s">
        <v>15</v>
      </c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2"/>
      <c r="K187" s="2"/>
      <c r="L187" s="2"/>
      <c r="M187" s="2"/>
      <c r="N187" s="3"/>
      <c r="O187" s="2"/>
      <c r="P187" s="4"/>
      <c r="Q187" s="1"/>
      <c r="R187" s="123" t="s">
        <v>3</v>
      </c>
      <c r="S187" s="124"/>
      <c r="T187" s="124"/>
      <c r="U187" s="124"/>
      <c r="V187" s="124"/>
      <c r="W187" s="123" t="s">
        <v>4</v>
      </c>
      <c r="X187" s="124"/>
      <c r="Y187" s="124"/>
      <c r="Z187" s="138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2"/>
      <c r="K188" s="2"/>
      <c r="L188" s="2"/>
      <c r="M188" s="2"/>
      <c r="N188" s="3"/>
      <c r="O188" s="2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2"/>
      <c r="K189" s="2"/>
      <c r="L189" s="2"/>
      <c r="M189" s="2"/>
      <c r="N189" s="3"/>
      <c r="O189" s="2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2"/>
      <c r="K190" s="2"/>
      <c r="L190" s="2"/>
      <c r="M190" s="2"/>
      <c r="N190" s="3"/>
      <c r="O190" s="2"/>
      <c r="P190" s="4"/>
      <c r="Q190" s="1"/>
      <c r="R190" s="171" t="s">
        <v>647</v>
      </c>
      <c r="S190" s="172"/>
      <c r="T190" s="172"/>
      <c r="U190" s="172"/>
      <c r="V190" s="172"/>
      <c r="W190" s="172"/>
      <c r="X190" s="172"/>
      <c r="Y190" s="172"/>
      <c r="Z190" s="25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2"/>
      <c r="K191" s="2"/>
      <c r="L191" s="2"/>
      <c r="M191" s="2"/>
      <c r="N191" s="3"/>
      <c r="O191" s="2"/>
      <c r="P191" s="4"/>
      <c r="Q191" s="1"/>
      <c r="R191" s="173">
        <f t="shared" ref="R191:S191" si="39">R180+R185</f>
        <v>8</v>
      </c>
      <c r="S191" s="128">
        <f t="shared" si="39"/>
        <v>43</v>
      </c>
      <c r="T191" s="128">
        <v>10.0</v>
      </c>
      <c r="U191" s="128">
        <v>3.0</v>
      </c>
      <c r="V191" s="128">
        <f t="shared" ref="V191:Z191" si="40">V180+V185</f>
        <v>2</v>
      </c>
      <c r="W191" s="128">
        <f t="shared" si="40"/>
        <v>6</v>
      </c>
      <c r="X191" s="128">
        <f t="shared" si="40"/>
        <v>24</v>
      </c>
      <c r="Y191" s="128">
        <f t="shared" si="40"/>
        <v>4</v>
      </c>
      <c r="Z191" s="131">
        <f t="shared" si="40"/>
        <v>0</v>
      </c>
      <c r="AA191" s="135">
        <f>SUM(R191:Z191)</f>
        <v>100</v>
      </c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2"/>
      <c r="K192" s="2"/>
      <c r="L192" s="2"/>
      <c r="M192" s="2"/>
      <c r="N192" s="3"/>
      <c r="O192" s="2"/>
      <c r="P192" s="4"/>
      <c r="Q192" s="1"/>
      <c r="R192" s="174" t="s">
        <v>12</v>
      </c>
      <c r="S192" s="30" t="s">
        <v>13</v>
      </c>
      <c r="T192" s="30" t="s">
        <v>14</v>
      </c>
      <c r="U192" s="30" t="s">
        <v>15</v>
      </c>
      <c r="V192" s="30" t="s">
        <v>162</v>
      </c>
      <c r="W192" s="28" t="s">
        <v>12</v>
      </c>
      <c r="X192" s="29" t="s">
        <v>13</v>
      </c>
      <c r="Y192" s="30" t="s">
        <v>14</v>
      </c>
      <c r="Z192" s="175" t="s">
        <v>15</v>
      </c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2"/>
      <c r="K193" s="2"/>
      <c r="L193" s="2"/>
      <c r="M193" s="2"/>
      <c r="N193" s="3"/>
      <c r="O193" s="2"/>
      <c r="P193" s="4"/>
      <c r="Q193" s="1"/>
      <c r="R193" s="176" t="s">
        <v>3</v>
      </c>
      <c r="S193" s="124"/>
      <c r="T193" s="124"/>
      <c r="U193" s="124"/>
      <c r="V193" s="138"/>
      <c r="W193" s="123" t="s">
        <v>4</v>
      </c>
      <c r="X193" s="124"/>
      <c r="Y193" s="124"/>
      <c r="Z193" s="177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2"/>
      <c r="K194" s="2"/>
      <c r="L194" s="2"/>
      <c r="M194" s="2"/>
      <c r="N194" s="3"/>
      <c r="O194" s="2"/>
      <c r="P194" s="4"/>
      <c r="Q194" s="1"/>
      <c r="R194" s="178"/>
      <c r="S194" s="1"/>
      <c r="T194" s="1"/>
      <c r="U194" s="1"/>
      <c r="V194" s="1"/>
      <c r="W194" s="1"/>
      <c r="X194" s="1"/>
      <c r="Y194" s="1"/>
      <c r="Z194" s="179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2"/>
      <c r="K195" s="2"/>
      <c r="L195" s="2"/>
      <c r="M195" s="2"/>
      <c r="N195" s="3"/>
      <c r="O195" s="2"/>
      <c r="P195" s="4"/>
      <c r="Q195" s="1"/>
      <c r="R195" s="176" t="s">
        <v>648</v>
      </c>
      <c r="S195" s="124"/>
      <c r="T195" s="124"/>
      <c r="U195" s="124"/>
      <c r="V195" s="124"/>
      <c r="W195" s="124"/>
      <c r="X195" s="124"/>
      <c r="Y195" s="124"/>
      <c r="Z195" s="177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2"/>
      <c r="K196" s="2"/>
      <c r="L196" s="2"/>
      <c r="M196" s="2"/>
      <c r="N196" s="3"/>
      <c r="O196" s="2"/>
      <c r="P196" s="4"/>
      <c r="Q196" s="1"/>
      <c r="R196" s="173">
        <v>8.0</v>
      </c>
      <c r="S196" s="128">
        <v>4.0</v>
      </c>
      <c r="T196" s="128">
        <v>12.0</v>
      </c>
      <c r="U196" s="128">
        <v>1.0</v>
      </c>
      <c r="V196" s="128">
        <f>V185+V190</f>
        <v>0</v>
      </c>
      <c r="W196" s="128">
        <v>1.0</v>
      </c>
      <c r="X196" s="128">
        <v>2.0</v>
      </c>
      <c r="Y196" s="128">
        <v>1.0</v>
      </c>
      <c r="Z196" s="131">
        <v>1.0</v>
      </c>
      <c r="AA196" s="135">
        <f>SUM(R196:Z196)</f>
        <v>30</v>
      </c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2"/>
      <c r="K197" s="2"/>
      <c r="L197" s="2"/>
      <c r="M197" s="2"/>
      <c r="N197" s="3"/>
      <c r="O197" s="2"/>
      <c r="P197" s="4"/>
      <c r="Q197" s="1"/>
      <c r="R197" s="174" t="s">
        <v>12</v>
      </c>
      <c r="S197" s="30" t="s">
        <v>13</v>
      </c>
      <c r="T197" s="30" t="s">
        <v>14</v>
      </c>
      <c r="U197" s="30" t="s">
        <v>15</v>
      </c>
      <c r="V197" s="30" t="s">
        <v>162</v>
      </c>
      <c r="W197" s="28" t="s">
        <v>12</v>
      </c>
      <c r="X197" s="29" t="s">
        <v>13</v>
      </c>
      <c r="Y197" s="30" t="s">
        <v>14</v>
      </c>
      <c r="Z197" s="175" t="s">
        <v>15</v>
      </c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2"/>
      <c r="K198" s="2"/>
      <c r="L198" s="2"/>
      <c r="M198" s="2"/>
      <c r="N198" s="3"/>
      <c r="O198" s="2"/>
      <c r="P198" s="4"/>
      <c r="Q198" s="1"/>
      <c r="R198" s="176" t="s">
        <v>3</v>
      </c>
      <c r="S198" s="124"/>
      <c r="T198" s="124"/>
      <c r="U198" s="124"/>
      <c r="V198" s="138"/>
      <c r="W198" s="123" t="s">
        <v>4</v>
      </c>
      <c r="X198" s="124"/>
      <c r="Y198" s="124"/>
      <c r="Z198" s="177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2"/>
      <c r="K199" s="2"/>
      <c r="L199" s="2"/>
      <c r="M199" s="2"/>
      <c r="N199" s="3"/>
      <c r="O199" s="2"/>
      <c r="P199" s="4"/>
      <c r="Q199" s="1"/>
      <c r="R199" s="178"/>
      <c r="S199" s="1"/>
      <c r="T199" s="1"/>
      <c r="U199" s="1"/>
      <c r="V199" s="1"/>
      <c r="W199" s="1"/>
      <c r="X199" s="1"/>
      <c r="Y199" s="1"/>
      <c r="Z199" s="179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2"/>
      <c r="K200" s="2"/>
      <c r="L200" s="2"/>
      <c r="M200" s="2"/>
      <c r="N200" s="3"/>
      <c r="O200" s="2"/>
      <c r="P200" s="4"/>
      <c r="Q200" s="1"/>
      <c r="R200" s="176" t="s">
        <v>649</v>
      </c>
      <c r="S200" s="124"/>
      <c r="T200" s="124"/>
      <c r="U200" s="124"/>
      <c r="V200" s="124"/>
      <c r="W200" s="124"/>
      <c r="X200" s="124"/>
      <c r="Y200" s="124"/>
      <c r="Z200" s="177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2"/>
      <c r="K201" s="2"/>
      <c r="L201" s="2"/>
      <c r="M201" s="2"/>
      <c r="N201" s="3"/>
      <c r="O201" s="2"/>
      <c r="P201" s="4"/>
      <c r="Q201" s="1"/>
      <c r="R201" s="173">
        <f t="shared" ref="R201:Z201" si="41">R191+R196</f>
        <v>16</v>
      </c>
      <c r="S201" s="128">
        <f t="shared" si="41"/>
        <v>47</v>
      </c>
      <c r="T201" s="128">
        <f t="shared" si="41"/>
        <v>22</v>
      </c>
      <c r="U201" s="128">
        <f t="shared" si="41"/>
        <v>4</v>
      </c>
      <c r="V201" s="134">
        <f t="shared" si="41"/>
        <v>2</v>
      </c>
      <c r="W201" s="133">
        <f t="shared" si="41"/>
        <v>7</v>
      </c>
      <c r="X201" s="128">
        <f t="shared" si="41"/>
        <v>26</v>
      </c>
      <c r="Y201" s="128">
        <f t="shared" si="41"/>
        <v>5</v>
      </c>
      <c r="Z201" s="131">
        <f t="shared" si="41"/>
        <v>1</v>
      </c>
      <c r="AA201" s="135">
        <f>SUM(R201:Z201)</f>
        <v>130</v>
      </c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2"/>
      <c r="K202" s="2"/>
      <c r="L202" s="2"/>
      <c r="M202" s="2"/>
      <c r="N202" s="3"/>
      <c r="O202" s="2"/>
      <c r="P202" s="4"/>
      <c r="Q202" s="1"/>
      <c r="R202" s="174" t="s">
        <v>12</v>
      </c>
      <c r="S202" s="30" t="s">
        <v>13</v>
      </c>
      <c r="T202" s="30" t="s">
        <v>14</v>
      </c>
      <c r="U202" s="30" t="s">
        <v>15</v>
      </c>
      <c r="V202" s="30" t="s">
        <v>162</v>
      </c>
      <c r="W202" s="28" t="s">
        <v>12</v>
      </c>
      <c r="X202" s="29" t="s">
        <v>13</v>
      </c>
      <c r="Y202" s="30" t="s">
        <v>14</v>
      </c>
      <c r="Z202" s="175" t="s">
        <v>15</v>
      </c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2"/>
      <c r="K203" s="2"/>
      <c r="L203" s="2"/>
      <c r="M203" s="2"/>
      <c r="N203" s="3"/>
      <c r="O203" s="2"/>
      <c r="P203" s="4"/>
      <c r="Q203" s="1"/>
      <c r="R203" s="180" t="s">
        <v>3</v>
      </c>
      <c r="S203" s="181"/>
      <c r="T203" s="181"/>
      <c r="U203" s="181"/>
      <c r="V203" s="182"/>
      <c r="W203" s="183" t="s">
        <v>4</v>
      </c>
      <c r="X203" s="181"/>
      <c r="Y203" s="181"/>
      <c r="Z203" s="184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2"/>
      <c r="K204" s="2"/>
      <c r="L204" s="2"/>
      <c r="M204" s="2"/>
      <c r="N204" s="3"/>
      <c r="O204" s="2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2"/>
      <c r="K205" s="2"/>
      <c r="L205" s="2"/>
      <c r="M205" s="2"/>
      <c r="N205" s="3"/>
      <c r="O205" s="2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2"/>
      <c r="K206" s="2"/>
      <c r="L206" s="2"/>
      <c r="M206" s="2"/>
      <c r="N206" s="3"/>
      <c r="O206" s="2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2"/>
      <c r="K207" s="2"/>
      <c r="L207" s="2"/>
      <c r="M207" s="2"/>
      <c r="N207" s="3"/>
      <c r="O207" s="2"/>
      <c r="P207" s="4"/>
      <c r="Q207" s="1"/>
      <c r="R207" s="176" t="s">
        <v>650</v>
      </c>
      <c r="S207" s="124"/>
      <c r="T207" s="124"/>
      <c r="U207" s="124"/>
      <c r="V207" s="124"/>
      <c r="W207" s="124"/>
      <c r="X207" s="124"/>
      <c r="Y207" s="124"/>
      <c r="Z207" s="177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2"/>
      <c r="K208" s="2"/>
      <c r="L208" s="2"/>
      <c r="M208" s="2"/>
      <c r="N208" s="3"/>
      <c r="O208" s="2"/>
      <c r="P208" s="4"/>
      <c r="Q208" s="1"/>
      <c r="R208" s="173">
        <f t="shared" ref="R208:Z208" si="42">R170</f>
        <v>14</v>
      </c>
      <c r="S208" s="128">
        <f t="shared" si="42"/>
        <v>36</v>
      </c>
      <c r="T208" s="128">
        <f t="shared" si="42"/>
        <v>32</v>
      </c>
      <c r="U208" s="128">
        <f t="shared" si="42"/>
        <v>5</v>
      </c>
      <c r="V208" s="134">
        <f t="shared" si="42"/>
        <v>3</v>
      </c>
      <c r="W208" s="133">
        <f t="shared" si="42"/>
        <v>14</v>
      </c>
      <c r="X208" s="128">
        <f t="shared" si="42"/>
        <v>34</v>
      </c>
      <c r="Y208" s="128">
        <f t="shared" si="42"/>
        <v>8</v>
      </c>
      <c r="Z208" s="131">
        <f t="shared" si="42"/>
        <v>1</v>
      </c>
      <c r="AA208" s="135">
        <f>SUM(R208:Z208)</f>
        <v>147</v>
      </c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2"/>
      <c r="K209" s="2"/>
      <c r="L209" s="2"/>
      <c r="M209" s="2"/>
      <c r="N209" s="3"/>
      <c r="O209" s="2"/>
      <c r="P209" s="4"/>
      <c r="Q209" s="1"/>
      <c r="R209" s="174" t="s">
        <v>12</v>
      </c>
      <c r="S209" s="30" t="s">
        <v>13</v>
      </c>
      <c r="T209" s="30" t="s">
        <v>14</v>
      </c>
      <c r="U209" s="30" t="s">
        <v>15</v>
      </c>
      <c r="V209" s="30" t="s">
        <v>162</v>
      </c>
      <c r="W209" s="28" t="s">
        <v>12</v>
      </c>
      <c r="X209" s="29" t="s">
        <v>13</v>
      </c>
      <c r="Y209" s="30" t="s">
        <v>14</v>
      </c>
      <c r="Z209" s="175" t="s">
        <v>15</v>
      </c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2"/>
      <c r="K210" s="2"/>
      <c r="L210" s="2"/>
      <c r="M210" s="2"/>
      <c r="N210" s="3"/>
      <c r="O210" s="2"/>
      <c r="P210" s="4"/>
      <c r="Q210" s="1"/>
      <c r="R210" s="180" t="s">
        <v>3</v>
      </c>
      <c r="S210" s="181"/>
      <c r="T210" s="181"/>
      <c r="U210" s="181"/>
      <c r="V210" s="182"/>
      <c r="W210" s="183" t="s">
        <v>4</v>
      </c>
      <c r="X210" s="181"/>
      <c r="Y210" s="181"/>
      <c r="Z210" s="184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2"/>
      <c r="K211" s="2"/>
      <c r="L211" s="2"/>
      <c r="M211" s="2"/>
      <c r="N211" s="3"/>
      <c r="O211" s="2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2"/>
      <c r="K212" s="2"/>
      <c r="L212" s="2"/>
      <c r="M212" s="2"/>
      <c r="N212" s="3"/>
      <c r="O212" s="2"/>
      <c r="P212" s="4"/>
      <c r="Q212" s="1"/>
      <c r="R212" s="176" t="s">
        <v>17</v>
      </c>
      <c r="S212" s="124"/>
      <c r="T212" s="124"/>
      <c r="U212" s="124"/>
      <c r="V212" s="124"/>
      <c r="W212" s="124"/>
      <c r="X212" s="124"/>
      <c r="Y212" s="124"/>
      <c r="Z212" s="177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2"/>
      <c r="K213" s="2"/>
      <c r="L213" s="2"/>
      <c r="M213" s="2"/>
      <c r="N213" s="3"/>
      <c r="O213" s="2"/>
      <c r="P213" s="4"/>
      <c r="Q213" s="1"/>
      <c r="R213" s="173">
        <f>MARATON!Q70</f>
        <v>10</v>
      </c>
      <c r="S213" s="128">
        <f>MARATON!R70</f>
        <v>22</v>
      </c>
      <c r="T213" s="128">
        <f>MARATON!S70</f>
        <v>9</v>
      </c>
      <c r="U213" s="128">
        <f>MARATON!T70</f>
        <v>1</v>
      </c>
      <c r="V213" s="134">
        <v>0.0</v>
      </c>
      <c r="W213" s="133">
        <f>MARATON!U70</f>
        <v>7</v>
      </c>
      <c r="X213" s="128">
        <f>MARATON!V70</f>
        <v>5</v>
      </c>
      <c r="Y213" s="128">
        <f>MARATON!W70</f>
        <v>1</v>
      </c>
      <c r="Z213" s="131">
        <f>MARATON!X70</f>
        <v>0</v>
      </c>
      <c r="AA213" s="135">
        <f>SUM(R213:Z213)</f>
        <v>55</v>
      </c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2"/>
      <c r="K214" s="2"/>
      <c r="L214" s="2"/>
      <c r="M214" s="2"/>
      <c r="N214" s="3"/>
      <c r="O214" s="2"/>
      <c r="P214" s="4"/>
      <c r="Q214" s="1"/>
      <c r="R214" s="174" t="s">
        <v>12</v>
      </c>
      <c r="S214" s="30" t="s">
        <v>13</v>
      </c>
      <c r="T214" s="30" t="s">
        <v>14</v>
      </c>
      <c r="U214" s="30" t="s">
        <v>15</v>
      </c>
      <c r="V214" s="30" t="s">
        <v>162</v>
      </c>
      <c r="W214" s="28" t="s">
        <v>12</v>
      </c>
      <c r="X214" s="29" t="s">
        <v>13</v>
      </c>
      <c r="Y214" s="30" t="s">
        <v>14</v>
      </c>
      <c r="Z214" s="175" t="s">
        <v>15</v>
      </c>
      <c r="AA214" s="135">
        <f>SUM(AA208:AA213)</f>
        <v>202</v>
      </c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2"/>
      <c r="K215" s="2"/>
      <c r="L215" s="2"/>
      <c r="M215" s="2"/>
      <c r="N215" s="3"/>
      <c r="O215" s="2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2"/>
      <c r="K216" s="2"/>
      <c r="L216" s="2"/>
      <c r="M216" s="2"/>
      <c r="N216" s="3"/>
      <c r="O216" s="2"/>
      <c r="P216" s="4"/>
      <c r="Q216" s="1"/>
      <c r="R216" s="176" t="s">
        <v>651</v>
      </c>
      <c r="S216" s="124"/>
      <c r="T216" s="124"/>
      <c r="U216" s="124"/>
      <c r="V216" s="124"/>
      <c r="W216" s="124"/>
      <c r="X216" s="124"/>
      <c r="Y216" s="124"/>
      <c r="Z216" s="177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2"/>
      <c r="K217" s="2"/>
      <c r="L217" s="2"/>
      <c r="M217" s="2"/>
      <c r="N217" s="3"/>
      <c r="O217" s="2"/>
      <c r="P217" s="4"/>
      <c r="Q217" s="1"/>
      <c r="R217" s="173">
        <f t="shared" ref="R217:Z217" si="43">R208+R213</f>
        <v>24</v>
      </c>
      <c r="S217" s="128">
        <f t="shared" si="43"/>
        <v>58</v>
      </c>
      <c r="T217" s="128">
        <f t="shared" si="43"/>
        <v>41</v>
      </c>
      <c r="U217" s="128">
        <f t="shared" si="43"/>
        <v>6</v>
      </c>
      <c r="V217" s="134">
        <f t="shared" si="43"/>
        <v>3</v>
      </c>
      <c r="W217" s="133">
        <f t="shared" si="43"/>
        <v>21</v>
      </c>
      <c r="X217" s="128">
        <f t="shared" si="43"/>
        <v>39</v>
      </c>
      <c r="Y217" s="128">
        <f t="shared" si="43"/>
        <v>9</v>
      </c>
      <c r="Z217" s="131">
        <f t="shared" si="43"/>
        <v>1</v>
      </c>
      <c r="AA217" s="135">
        <f>SUM(R217:Z217)</f>
        <v>202</v>
      </c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2"/>
      <c r="K218" s="2"/>
      <c r="L218" s="2"/>
      <c r="M218" s="2"/>
      <c r="N218" s="3"/>
      <c r="O218" s="2"/>
      <c r="P218" s="4"/>
      <c r="Q218" s="1"/>
      <c r="R218" s="174" t="s">
        <v>12</v>
      </c>
      <c r="S218" s="30" t="s">
        <v>13</v>
      </c>
      <c r="T218" s="30" t="s">
        <v>14</v>
      </c>
      <c r="U218" s="30" t="s">
        <v>15</v>
      </c>
      <c r="V218" s="30" t="s">
        <v>162</v>
      </c>
      <c r="W218" s="28" t="s">
        <v>12</v>
      </c>
      <c r="X218" s="29" t="s">
        <v>13</v>
      </c>
      <c r="Y218" s="30" t="s">
        <v>14</v>
      </c>
      <c r="Z218" s="175" t="s">
        <v>15</v>
      </c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2"/>
      <c r="K219" s="2"/>
      <c r="L219" s="2"/>
      <c r="M219" s="2"/>
      <c r="N219" s="3"/>
      <c r="O219" s="2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2"/>
      <c r="K220" s="2"/>
      <c r="L220" s="2"/>
      <c r="M220" s="2"/>
      <c r="N220" s="3"/>
      <c r="O220" s="2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2"/>
      <c r="F221" s="1"/>
      <c r="G221" s="1"/>
      <c r="H221" s="1"/>
      <c r="I221" s="1"/>
      <c r="J221" s="2"/>
      <c r="K221" s="2"/>
      <c r="L221" s="2"/>
      <c r="M221" s="2"/>
      <c r="N221" s="3"/>
      <c r="O221" s="2"/>
      <c r="P221" s="4"/>
      <c r="Q221" s="1"/>
      <c r="R221" s="176" t="s">
        <v>652</v>
      </c>
      <c r="S221" s="124"/>
      <c r="T221" s="124"/>
      <c r="U221" s="124"/>
      <c r="V221" s="124"/>
      <c r="W221" s="124"/>
      <c r="X221" s="124"/>
      <c r="Y221" s="124"/>
      <c r="Z221" s="177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2"/>
      <c r="F222" s="1"/>
      <c r="G222" s="1"/>
      <c r="H222" s="1"/>
      <c r="I222" s="1"/>
      <c r="J222" s="2"/>
      <c r="K222" s="2"/>
      <c r="L222" s="2"/>
      <c r="M222" s="2"/>
      <c r="N222" s="3"/>
      <c r="O222" s="2"/>
      <c r="P222" s="4"/>
      <c r="Q222" s="1"/>
      <c r="R222" s="173">
        <f t="shared" ref="R222:Z222" si="44">R201-R217</f>
        <v>-8</v>
      </c>
      <c r="S222" s="128">
        <f t="shared" si="44"/>
        <v>-11</v>
      </c>
      <c r="T222" s="128">
        <f t="shared" si="44"/>
        <v>-19</v>
      </c>
      <c r="U222" s="128">
        <f t="shared" si="44"/>
        <v>-2</v>
      </c>
      <c r="V222" s="134">
        <f t="shared" si="44"/>
        <v>-1</v>
      </c>
      <c r="W222" s="133">
        <f t="shared" si="44"/>
        <v>-14</v>
      </c>
      <c r="X222" s="128">
        <f t="shared" si="44"/>
        <v>-13</v>
      </c>
      <c r="Y222" s="128">
        <f t="shared" si="44"/>
        <v>-4</v>
      </c>
      <c r="Z222" s="131">
        <f t="shared" si="44"/>
        <v>0</v>
      </c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2"/>
      <c r="F223" s="1"/>
      <c r="G223" s="1"/>
      <c r="H223" s="1"/>
      <c r="I223" s="1"/>
      <c r="J223" s="2"/>
      <c r="K223" s="2"/>
      <c r="L223" s="2"/>
      <c r="M223" s="2"/>
      <c r="N223" s="3"/>
      <c r="O223" s="2"/>
      <c r="P223" s="4"/>
      <c r="Q223" s="1"/>
      <c r="R223" s="174">
        <v>0.0</v>
      </c>
      <c r="S223" s="30" t="s">
        <v>13</v>
      </c>
      <c r="T223" s="30" t="s">
        <v>14</v>
      </c>
      <c r="U223" s="30" t="s">
        <v>15</v>
      </c>
      <c r="V223" s="30" t="s">
        <v>162</v>
      </c>
      <c r="W223" s="28" t="s">
        <v>12</v>
      </c>
      <c r="X223" s="29" t="s">
        <v>13</v>
      </c>
      <c r="Y223" s="30" t="s">
        <v>14</v>
      </c>
      <c r="Z223" s="175" t="s">
        <v>15</v>
      </c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2"/>
      <c r="F224" s="1"/>
      <c r="G224" s="1"/>
      <c r="H224" s="1"/>
      <c r="I224" s="1"/>
      <c r="J224" s="2"/>
      <c r="K224" s="2"/>
      <c r="L224" s="2"/>
      <c r="M224" s="2"/>
      <c r="N224" s="3"/>
      <c r="O224" s="2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2"/>
      <c r="F225" s="1"/>
      <c r="G225" s="1"/>
      <c r="H225" s="1"/>
      <c r="I225" s="1"/>
      <c r="J225" s="2"/>
      <c r="K225" s="2"/>
      <c r="L225" s="2"/>
      <c r="M225" s="2"/>
      <c r="N225" s="3"/>
      <c r="O225" s="2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2"/>
      <c r="F226" s="1"/>
      <c r="G226" s="1"/>
      <c r="H226" s="1"/>
      <c r="I226" s="1"/>
      <c r="J226" s="2"/>
      <c r="K226" s="2"/>
      <c r="L226" s="2"/>
      <c r="M226" s="2"/>
      <c r="N226" s="3"/>
      <c r="O226" s="2"/>
      <c r="P226" s="4"/>
      <c r="Q226" s="1"/>
      <c r="R226" s="176" t="s">
        <v>653</v>
      </c>
      <c r="S226" s="124"/>
      <c r="T226" s="124"/>
      <c r="U226" s="124"/>
      <c r="V226" s="124"/>
      <c r="W226" s="124"/>
      <c r="X226" s="124"/>
      <c r="Y226" s="124"/>
      <c r="Z226" s="177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2"/>
      <c r="F227" s="1"/>
      <c r="G227" s="1"/>
      <c r="H227" s="1"/>
      <c r="I227" s="1"/>
      <c r="J227" s="2"/>
      <c r="K227" s="2"/>
      <c r="L227" s="2"/>
      <c r="M227" s="2"/>
      <c r="N227" s="3"/>
      <c r="O227" s="2"/>
      <c r="P227" s="4"/>
      <c r="Q227" s="1"/>
      <c r="R227" s="173">
        <v>3.0</v>
      </c>
      <c r="S227" s="128">
        <v>12.0</v>
      </c>
      <c r="T227" s="128">
        <v>10.0</v>
      </c>
      <c r="U227" s="128">
        <v>5.0</v>
      </c>
      <c r="V227" s="134">
        <f>V206-V222</f>
        <v>1</v>
      </c>
      <c r="W227" s="133">
        <v>5.0</v>
      </c>
      <c r="X227" s="128">
        <v>13.0</v>
      </c>
      <c r="Y227" s="128">
        <v>2.0</v>
      </c>
      <c r="Z227" s="131">
        <f>Z206-Z222</f>
        <v>0</v>
      </c>
      <c r="AA227" s="135">
        <f>SUM(R227:Z227)</f>
        <v>51</v>
      </c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2"/>
      <c r="F228" s="1"/>
      <c r="G228" s="1"/>
      <c r="H228" s="1"/>
      <c r="I228" s="1"/>
      <c r="J228" s="2"/>
      <c r="K228" s="2"/>
      <c r="L228" s="2"/>
      <c r="M228" s="2"/>
      <c r="N228" s="3"/>
      <c r="O228" s="2"/>
      <c r="P228" s="4"/>
      <c r="Q228" s="1"/>
      <c r="R228" s="174">
        <v>0.0</v>
      </c>
      <c r="S228" s="30" t="s">
        <v>13</v>
      </c>
      <c r="T228" s="30" t="s">
        <v>14</v>
      </c>
      <c r="U228" s="30" t="s">
        <v>15</v>
      </c>
      <c r="V228" s="30" t="s">
        <v>162</v>
      </c>
      <c r="W228" s="28" t="s">
        <v>12</v>
      </c>
      <c r="X228" s="29" t="s">
        <v>13</v>
      </c>
      <c r="Y228" s="30" t="s">
        <v>14</v>
      </c>
      <c r="Z228" s="175" t="s">
        <v>15</v>
      </c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2"/>
      <c r="F229" s="1"/>
      <c r="G229" s="1"/>
      <c r="H229" s="1"/>
      <c r="I229" s="1"/>
      <c r="J229" s="2"/>
      <c r="K229" s="2"/>
      <c r="L229" s="2"/>
      <c r="M229" s="2"/>
      <c r="N229" s="3"/>
      <c r="O229" s="2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2"/>
      <c r="F230" s="1"/>
      <c r="G230" s="1"/>
      <c r="H230" s="1"/>
      <c r="I230" s="1"/>
      <c r="J230" s="2"/>
      <c r="K230" s="2"/>
      <c r="L230" s="2"/>
      <c r="M230" s="2"/>
      <c r="N230" s="3"/>
      <c r="O230" s="2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2"/>
      <c r="F231" s="1"/>
      <c r="G231" s="1"/>
      <c r="H231" s="1"/>
      <c r="I231" s="1"/>
      <c r="J231" s="2"/>
      <c r="K231" s="2"/>
      <c r="L231" s="2"/>
      <c r="M231" s="2"/>
      <c r="N231" s="3"/>
      <c r="O231" s="2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2"/>
      <c r="F232" s="1"/>
      <c r="G232" s="1"/>
      <c r="H232" s="1"/>
      <c r="I232" s="1"/>
      <c r="J232" s="2"/>
      <c r="K232" s="2"/>
      <c r="L232" s="2"/>
      <c r="M232" s="2"/>
      <c r="N232" s="3"/>
      <c r="O232" s="2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2"/>
      <c r="F233" s="1"/>
      <c r="G233" s="1"/>
      <c r="H233" s="1"/>
      <c r="I233" s="1"/>
      <c r="J233" s="2"/>
      <c r="K233" s="2"/>
      <c r="L233" s="2"/>
      <c r="M233" s="2"/>
      <c r="N233" s="3"/>
      <c r="O233" s="2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2"/>
      <c r="F234" s="1"/>
      <c r="G234" s="1"/>
      <c r="H234" s="1"/>
      <c r="I234" s="1"/>
      <c r="J234" s="2"/>
      <c r="K234" s="2"/>
      <c r="L234" s="2"/>
      <c r="M234" s="2"/>
      <c r="N234" s="3"/>
      <c r="O234" s="2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2"/>
      <c r="F235" s="1"/>
      <c r="G235" s="1"/>
      <c r="H235" s="1"/>
      <c r="I235" s="1"/>
      <c r="J235" s="2"/>
      <c r="K235" s="2"/>
      <c r="L235" s="2"/>
      <c r="M235" s="2"/>
      <c r="N235" s="3"/>
      <c r="O235" s="2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2"/>
      <c r="F236" s="1"/>
      <c r="G236" s="1"/>
      <c r="H236" s="1"/>
      <c r="I236" s="1"/>
      <c r="J236" s="2"/>
      <c r="K236" s="2"/>
      <c r="L236" s="2"/>
      <c r="M236" s="2"/>
      <c r="N236" s="3"/>
      <c r="O236" s="2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2"/>
      <c r="F237" s="1"/>
      <c r="G237" s="1"/>
      <c r="H237" s="1"/>
      <c r="I237" s="1"/>
      <c r="J237" s="2"/>
      <c r="K237" s="2"/>
      <c r="L237" s="2"/>
      <c r="M237" s="2"/>
      <c r="N237" s="3"/>
      <c r="O237" s="2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2"/>
      <c r="F238" s="1"/>
      <c r="G238" s="1"/>
      <c r="H238" s="1"/>
      <c r="I238" s="1"/>
      <c r="J238" s="2"/>
      <c r="K238" s="2"/>
      <c r="L238" s="2"/>
      <c r="M238" s="2"/>
      <c r="N238" s="3"/>
      <c r="O238" s="2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2"/>
      <c r="F239" s="1"/>
      <c r="G239" s="1"/>
      <c r="H239" s="1"/>
      <c r="I239" s="1"/>
      <c r="J239" s="2"/>
      <c r="K239" s="2"/>
      <c r="L239" s="2"/>
      <c r="M239" s="2"/>
      <c r="N239" s="3"/>
      <c r="O239" s="2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2"/>
      <c r="F240" s="1"/>
      <c r="G240" s="1"/>
      <c r="H240" s="1"/>
      <c r="I240" s="1"/>
      <c r="J240" s="2"/>
      <c r="K240" s="2"/>
      <c r="L240" s="2"/>
      <c r="M240" s="2"/>
      <c r="N240" s="3"/>
      <c r="O240" s="2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2"/>
      <c r="F241" s="1"/>
      <c r="G241" s="1"/>
      <c r="H241" s="1"/>
      <c r="I241" s="1"/>
      <c r="J241" s="2"/>
      <c r="K241" s="2"/>
      <c r="L241" s="2"/>
      <c r="M241" s="2"/>
      <c r="N241" s="3"/>
      <c r="O241" s="2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2"/>
      <c r="F242" s="1"/>
      <c r="G242" s="1"/>
      <c r="H242" s="1"/>
      <c r="I242" s="1"/>
      <c r="J242" s="2"/>
      <c r="K242" s="2"/>
      <c r="L242" s="2"/>
      <c r="M242" s="2"/>
      <c r="N242" s="3"/>
      <c r="O242" s="2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2"/>
      <c r="F243" s="1"/>
      <c r="G243" s="1"/>
      <c r="H243" s="1"/>
      <c r="I243" s="1"/>
      <c r="J243" s="2"/>
      <c r="K243" s="2"/>
      <c r="L243" s="2"/>
      <c r="M243" s="2"/>
      <c r="N243" s="3"/>
      <c r="O243" s="2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2"/>
      <c r="F244" s="1"/>
      <c r="G244" s="1"/>
      <c r="H244" s="1"/>
      <c r="I244" s="1"/>
      <c r="J244" s="2"/>
      <c r="K244" s="2"/>
      <c r="L244" s="2"/>
      <c r="M244" s="2"/>
      <c r="N244" s="3"/>
      <c r="O244" s="2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2"/>
      <c r="F245" s="1"/>
      <c r="G245" s="1"/>
      <c r="H245" s="1"/>
      <c r="I245" s="1"/>
      <c r="J245" s="2"/>
      <c r="K245" s="2"/>
      <c r="L245" s="2"/>
      <c r="M245" s="2"/>
      <c r="N245" s="3"/>
      <c r="O245" s="2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2"/>
      <c r="F246" s="1"/>
      <c r="G246" s="1"/>
      <c r="H246" s="1"/>
      <c r="I246" s="1"/>
      <c r="J246" s="2"/>
      <c r="K246" s="2"/>
      <c r="L246" s="2"/>
      <c r="M246" s="2"/>
      <c r="N246" s="3"/>
      <c r="O246" s="2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2"/>
      <c r="F247" s="1"/>
      <c r="G247" s="1"/>
      <c r="H247" s="1"/>
      <c r="I247" s="1"/>
      <c r="J247" s="2"/>
      <c r="K247" s="2"/>
      <c r="L247" s="2"/>
      <c r="M247" s="2"/>
      <c r="N247" s="3"/>
      <c r="O247" s="2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2"/>
      <c r="F248" s="1"/>
      <c r="G248" s="1"/>
      <c r="H248" s="1"/>
      <c r="I248" s="1"/>
      <c r="J248" s="2"/>
      <c r="K248" s="2"/>
      <c r="L248" s="2"/>
      <c r="M248" s="2"/>
      <c r="N248" s="3"/>
      <c r="O248" s="2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2"/>
      <c r="F249" s="1"/>
      <c r="G249" s="1"/>
      <c r="H249" s="1"/>
      <c r="I249" s="1"/>
      <c r="J249" s="2"/>
      <c r="K249" s="2"/>
      <c r="L249" s="2"/>
      <c r="M249" s="2"/>
      <c r="N249" s="3"/>
      <c r="O249" s="2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2"/>
      <c r="F250" s="1"/>
      <c r="G250" s="1"/>
      <c r="H250" s="1"/>
      <c r="I250" s="1"/>
      <c r="J250" s="2"/>
      <c r="K250" s="2"/>
      <c r="L250" s="2"/>
      <c r="M250" s="2"/>
      <c r="N250" s="3"/>
      <c r="O250" s="2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2"/>
      <c r="F251" s="1"/>
      <c r="G251" s="1"/>
      <c r="H251" s="1"/>
      <c r="I251" s="1"/>
      <c r="J251" s="2"/>
      <c r="K251" s="2"/>
      <c r="L251" s="2"/>
      <c r="M251" s="2"/>
      <c r="N251" s="3"/>
      <c r="O251" s="2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2"/>
      <c r="F252" s="1"/>
      <c r="G252" s="1"/>
      <c r="H252" s="1"/>
      <c r="I252" s="1"/>
      <c r="J252" s="2"/>
      <c r="K252" s="2"/>
      <c r="L252" s="2"/>
      <c r="M252" s="2"/>
      <c r="N252" s="3"/>
      <c r="O252" s="2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2"/>
      <c r="F253" s="1"/>
      <c r="G253" s="1"/>
      <c r="H253" s="1"/>
      <c r="I253" s="1"/>
      <c r="J253" s="2"/>
      <c r="K253" s="2"/>
      <c r="L253" s="2"/>
      <c r="M253" s="2"/>
      <c r="N253" s="3"/>
      <c r="O253" s="2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2"/>
      <c r="F254" s="1"/>
      <c r="G254" s="1"/>
      <c r="H254" s="1"/>
      <c r="I254" s="1"/>
      <c r="J254" s="2"/>
      <c r="K254" s="2"/>
      <c r="L254" s="2"/>
      <c r="M254" s="2"/>
      <c r="N254" s="3"/>
      <c r="O254" s="2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2"/>
      <c r="F255" s="1"/>
      <c r="G255" s="1"/>
      <c r="H255" s="1"/>
      <c r="I255" s="1"/>
      <c r="J255" s="2"/>
      <c r="K255" s="2"/>
      <c r="L255" s="2"/>
      <c r="M255" s="2"/>
      <c r="N255" s="3"/>
      <c r="O255" s="2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2"/>
      <c r="F256" s="1"/>
      <c r="G256" s="1"/>
      <c r="H256" s="1"/>
      <c r="I256" s="1"/>
      <c r="J256" s="2"/>
      <c r="K256" s="2"/>
      <c r="L256" s="2"/>
      <c r="M256" s="2"/>
      <c r="N256" s="3"/>
      <c r="O256" s="2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2"/>
      <c r="F257" s="1"/>
      <c r="G257" s="1"/>
      <c r="H257" s="1"/>
      <c r="I257" s="1"/>
      <c r="J257" s="2"/>
      <c r="K257" s="2"/>
      <c r="L257" s="2"/>
      <c r="M257" s="2"/>
      <c r="N257" s="3"/>
      <c r="O257" s="2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2"/>
      <c r="F258" s="1"/>
      <c r="G258" s="1"/>
      <c r="H258" s="1"/>
      <c r="I258" s="1"/>
      <c r="J258" s="2"/>
      <c r="K258" s="2"/>
      <c r="L258" s="2"/>
      <c r="M258" s="2"/>
      <c r="N258" s="3"/>
      <c r="O258" s="2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2"/>
      <c r="F259" s="1"/>
      <c r="G259" s="1"/>
      <c r="H259" s="1"/>
      <c r="I259" s="1"/>
      <c r="J259" s="2"/>
      <c r="K259" s="2"/>
      <c r="L259" s="2"/>
      <c r="M259" s="2"/>
      <c r="N259" s="3"/>
      <c r="O259" s="2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2"/>
      <c r="F260" s="1"/>
      <c r="G260" s="1"/>
      <c r="H260" s="1"/>
      <c r="I260" s="1"/>
      <c r="J260" s="2"/>
      <c r="K260" s="2"/>
      <c r="L260" s="2"/>
      <c r="M260" s="2"/>
      <c r="N260" s="3"/>
      <c r="O260" s="2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2"/>
      <c r="F261" s="1"/>
      <c r="G261" s="1"/>
      <c r="H261" s="1"/>
      <c r="I261" s="1"/>
      <c r="J261" s="2"/>
      <c r="K261" s="2"/>
      <c r="L261" s="2"/>
      <c r="M261" s="2"/>
      <c r="N261" s="3"/>
      <c r="O261" s="2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2"/>
      <c r="F262" s="1"/>
      <c r="G262" s="1"/>
      <c r="H262" s="1"/>
      <c r="I262" s="1"/>
      <c r="J262" s="2"/>
      <c r="K262" s="2"/>
      <c r="L262" s="2"/>
      <c r="M262" s="2"/>
      <c r="N262" s="3"/>
      <c r="O262" s="2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2"/>
      <c r="F263" s="1"/>
      <c r="G263" s="1"/>
      <c r="H263" s="1"/>
      <c r="I263" s="1"/>
      <c r="J263" s="2"/>
      <c r="K263" s="2"/>
      <c r="L263" s="2"/>
      <c r="M263" s="2"/>
      <c r="N263" s="3"/>
      <c r="O263" s="2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2"/>
      <c r="F264" s="1"/>
      <c r="G264" s="1"/>
      <c r="H264" s="1"/>
      <c r="I264" s="1"/>
      <c r="J264" s="2"/>
      <c r="K264" s="2"/>
      <c r="L264" s="2"/>
      <c r="M264" s="2"/>
      <c r="N264" s="3"/>
      <c r="O264" s="2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2"/>
      <c r="F265" s="1"/>
      <c r="G265" s="1"/>
      <c r="H265" s="1"/>
      <c r="I265" s="1"/>
      <c r="J265" s="2"/>
      <c r="K265" s="2"/>
      <c r="L265" s="2"/>
      <c r="M265" s="2"/>
      <c r="N265" s="3"/>
      <c r="O265" s="2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2"/>
      <c r="F266" s="1"/>
      <c r="G266" s="1"/>
      <c r="H266" s="1"/>
      <c r="I266" s="1"/>
      <c r="J266" s="2"/>
      <c r="K266" s="2"/>
      <c r="L266" s="2"/>
      <c r="M266" s="2"/>
      <c r="N266" s="3"/>
      <c r="O266" s="2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2"/>
      <c r="F267" s="1"/>
      <c r="G267" s="1"/>
      <c r="H267" s="1"/>
      <c r="I267" s="1"/>
      <c r="J267" s="2"/>
      <c r="K267" s="2"/>
      <c r="L267" s="2"/>
      <c r="M267" s="2"/>
      <c r="N267" s="3"/>
      <c r="O267" s="2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2"/>
      <c r="F268" s="1"/>
      <c r="G268" s="1"/>
      <c r="H268" s="1"/>
      <c r="I268" s="1"/>
      <c r="J268" s="2"/>
      <c r="K268" s="2"/>
      <c r="L268" s="2"/>
      <c r="M268" s="2"/>
      <c r="N268" s="3"/>
      <c r="O268" s="2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2"/>
      <c r="F269" s="1"/>
      <c r="G269" s="1"/>
      <c r="H269" s="1"/>
      <c r="I269" s="1"/>
      <c r="J269" s="2"/>
      <c r="K269" s="2"/>
      <c r="L269" s="2"/>
      <c r="M269" s="2"/>
      <c r="N269" s="3"/>
      <c r="O269" s="2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2"/>
      <c r="F270" s="1"/>
      <c r="G270" s="1"/>
      <c r="H270" s="1"/>
      <c r="I270" s="1"/>
      <c r="J270" s="2"/>
      <c r="K270" s="2"/>
      <c r="L270" s="2"/>
      <c r="M270" s="2"/>
      <c r="N270" s="3"/>
      <c r="O270" s="2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2"/>
      <c r="F271" s="1"/>
      <c r="G271" s="1"/>
      <c r="H271" s="1"/>
      <c r="I271" s="1"/>
      <c r="J271" s="2"/>
      <c r="K271" s="2"/>
      <c r="L271" s="2"/>
      <c r="M271" s="2"/>
      <c r="N271" s="3"/>
      <c r="O271" s="2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2"/>
      <c r="F272" s="1"/>
      <c r="G272" s="1"/>
      <c r="H272" s="1"/>
      <c r="I272" s="1"/>
      <c r="J272" s="2"/>
      <c r="K272" s="2"/>
      <c r="L272" s="2"/>
      <c r="M272" s="2"/>
      <c r="N272" s="3"/>
      <c r="O272" s="2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2"/>
      <c r="F273" s="1"/>
      <c r="G273" s="1"/>
      <c r="H273" s="1"/>
      <c r="I273" s="1"/>
      <c r="J273" s="2"/>
      <c r="K273" s="2"/>
      <c r="L273" s="2"/>
      <c r="M273" s="2"/>
      <c r="N273" s="3"/>
      <c r="O273" s="2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2"/>
      <c r="F274" s="1"/>
      <c r="G274" s="1"/>
      <c r="H274" s="1"/>
      <c r="I274" s="1"/>
      <c r="J274" s="2"/>
      <c r="K274" s="2"/>
      <c r="L274" s="2"/>
      <c r="M274" s="2"/>
      <c r="N274" s="3"/>
      <c r="O274" s="2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2"/>
      <c r="F275" s="1"/>
      <c r="G275" s="1"/>
      <c r="H275" s="1"/>
      <c r="I275" s="1"/>
      <c r="J275" s="2"/>
      <c r="K275" s="2"/>
      <c r="L275" s="2"/>
      <c r="M275" s="2"/>
      <c r="N275" s="3"/>
      <c r="O275" s="2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2"/>
      <c r="F276" s="1"/>
      <c r="G276" s="1"/>
      <c r="H276" s="1"/>
      <c r="I276" s="1"/>
      <c r="J276" s="2"/>
      <c r="K276" s="2"/>
      <c r="L276" s="2"/>
      <c r="M276" s="2"/>
      <c r="N276" s="3"/>
      <c r="O276" s="2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2"/>
      <c r="F277" s="1"/>
      <c r="G277" s="1"/>
      <c r="H277" s="1"/>
      <c r="I277" s="1"/>
      <c r="J277" s="2"/>
      <c r="K277" s="2"/>
      <c r="L277" s="2"/>
      <c r="M277" s="2"/>
      <c r="N277" s="3"/>
      <c r="O277" s="2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2"/>
      <c r="F278" s="1"/>
      <c r="G278" s="1"/>
      <c r="H278" s="1"/>
      <c r="I278" s="1"/>
      <c r="J278" s="2"/>
      <c r="K278" s="2"/>
      <c r="L278" s="2"/>
      <c r="M278" s="2"/>
      <c r="N278" s="3"/>
      <c r="O278" s="2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2"/>
      <c r="F279" s="1"/>
      <c r="G279" s="1"/>
      <c r="H279" s="1"/>
      <c r="I279" s="1"/>
      <c r="J279" s="2"/>
      <c r="K279" s="2"/>
      <c r="L279" s="2"/>
      <c r="M279" s="2"/>
      <c r="N279" s="3"/>
      <c r="O279" s="2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2"/>
      <c r="F280" s="1"/>
      <c r="G280" s="1"/>
      <c r="H280" s="1"/>
      <c r="I280" s="1"/>
      <c r="J280" s="2"/>
      <c r="K280" s="2"/>
      <c r="L280" s="2"/>
      <c r="M280" s="2"/>
      <c r="N280" s="3"/>
      <c r="O280" s="2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2"/>
      <c r="F281" s="1"/>
      <c r="G281" s="1"/>
      <c r="H281" s="1"/>
      <c r="I281" s="1"/>
      <c r="J281" s="2"/>
      <c r="K281" s="2"/>
      <c r="L281" s="2"/>
      <c r="M281" s="2"/>
      <c r="N281" s="3"/>
      <c r="O281" s="2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2"/>
      <c r="F282" s="1"/>
      <c r="G282" s="1"/>
      <c r="H282" s="1"/>
      <c r="I282" s="1"/>
      <c r="J282" s="2"/>
      <c r="K282" s="2"/>
      <c r="L282" s="2"/>
      <c r="M282" s="2"/>
      <c r="N282" s="3"/>
      <c r="O282" s="2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2"/>
      <c r="F283" s="1"/>
      <c r="G283" s="1"/>
      <c r="H283" s="1"/>
      <c r="I283" s="1"/>
      <c r="J283" s="2"/>
      <c r="K283" s="2"/>
      <c r="L283" s="2"/>
      <c r="M283" s="2"/>
      <c r="N283" s="3"/>
      <c r="O283" s="2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2"/>
      <c r="F284" s="1"/>
      <c r="G284" s="1"/>
      <c r="H284" s="1"/>
      <c r="I284" s="1"/>
      <c r="J284" s="2"/>
      <c r="K284" s="2"/>
      <c r="L284" s="2"/>
      <c r="M284" s="2"/>
      <c r="N284" s="3"/>
      <c r="O284" s="2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2"/>
      <c r="F285" s="1"/>
      <c r="G285" s="1"/>
      <c r="H285" s="1"/>
      <c r="I285" s="1"/>
      <c r="J285" s="2"/>
      <c r="K285" s="2"/>
      <c r="L285" s="2"/>
      <c r="M285" s="2"/>
      <c r="N285" s="3"/>
      <c r="O285" s="2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2"/>
      <c r="F286" s="1"/>
      <c r="G286" s="1"/>
      <c r="H286" s="1"/>
      <c r="I286" s="1"/>
      <c r="J286" s="2"/>
      <c r="K286" s="2"/>
      <c r="L286" s="2"/>
      <c r="M286" s="2"/>
      <c r="N286" s="3"/>
      <c r="O286" s="2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2"/>
      <c r="F287" s="1"/>
      <c r="G287" s="1"/>
      <c r="H287" s="1"/>
      <c r="I287" s="1"/>
      <c r="J287" s="2"/>
      <c r="K287" s="2"/>
      <c r="L287" s="2"/>
      <c r="M287" s="2"/>
      <c r="N287" s="3"/>
      <c r="O287" s="2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2"/>
      <c r="F288" s="1"/>
      <c r="G288" s="1"/>
      <c r="H288" s="1"/>
      <c r="I288" s="1"/>
      <c r="J288" s="2"/>
      <c r="K288" s="2"/>
      <c r="L288" s="2"/>
      <c r="M288" s="2"/>
      <c r="N288" s="3"/>
      <c r="O288" s="2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2"/>
      <c r="F289" s="1"/>
      <c r="G289" s="1"/>
      <c r="H289" s="1"/>
      <c r="I289" s="1"/>
      <c r="J289" s="2"/>
      <c r="K289" s="2"/>
      <c r="L289" s="2"/>
      <c r="M289" s="2"/>
      <c r="N289" s="3"/>
      <c r="O289" s="2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2"/>
      <c r="F290" s="1"/>
      <c r="G290" s="1"/>
      <c r="H290" s="1"/>
      <c r="I290" s="1"/>
      <c r="J290" s="2"/>
      <c r="K290" s="2"/>
      <c r="L290" s="2"/>
      <c r="M290" s="2"/>
      <c r="N290" s="3"/>
      <c r="O290" s="2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2"/>
      <c r="F291" s="1"/>
      <c r="G291" s="1"/>
      <c r="H291" s="1"/>
      <c r="I291" s="1"/>
      <c r="J291" s="2"/>
      <c r="K291" s="2"/>
      <c r="L291" s="2"/>
      <c r="M291" s="2"/>
      <c r="N291" s="3"/>
      <c r="O291" s="2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2"/>
      <c r="F292" s="1"/>
      <c r="G292" s="1"/>
      <c r="H292" s="1"/>
      <c r="I292" s="1"/>
      <c r="J292" s="2"/>
      <c r="K292" s="2"/>
      <c r="L292" s="2"/>
      <c r="M292" s="2"/>
      <c r="N292" s="3"/>
      <c r="O292" s="2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2"/>
      <c r="F293" s="1"/>
      <c r="G293" s="1"/>
      <c r="H293" s="1"/>
      <c r="I293" s="1"/>
      <c r="J293" s="2"/>
      <c r="K293" s="2"/>
      <c r="L293" s="2"/>
      <c r="M293" s="2"/>
      <c r="N293" s="3"/>
      <c r="O293" s="2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2"/>
      <c r="F294" s="1"/>
      <c r="G294" s="1"/>
      <c r="H294" s="1"/>
      <c r="I294" s="1"/>
      <c r="J294" s="2"/>
      <c r="K294" s="2"/>
      <c r="L294" s="2"/>
      <c r="M294" s="2"/>
      <c r="N294" s="3"/>
      <c r="O294" s="2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2"/>
      <c r="F295" s="1"/>
      <c r="G295" s="1"/>
      <c r="H295" s="1"/>
      <c r="I295" s="1"/>
      <c r="J295" s="2"/>
      <c r="K295" s="2"/>
      <c r="L295" s="2"/>
      <c r="M295" s="2"/>
      <c r="N295" s="3"/>
      <c r="O295" s="2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2"/>
      <c r="F296" s="1"/>
      <c r="G296" s="1"/>
      <c r="H296" s="1"/>
      <c r="I296" s="1"/>
      <c r="J296" s="2"/>
      <c r="K296" s="2"/>
      <c r="L296" s="2"/>
      <c r="M296" s="2"/>
      <c r="N296" s="3"/>
      <c r="O296" s="2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2"/>
      <c r="F297" s="1"/>
      <c r="G297" s="1"/>
      <c r="H297" s="1"/>
      <c r="I297" s="1"/>
      <c r="J297" s="2"/>
      <c r="K297" s="2"/>
      <c r="L297" s="2"/>
      <c r="M297" s="2"/>
      <c r="N297" s="3"/>
      <c r="O297" s="2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2"/>
      <c r="F298" s="1"/>
      <c r="G298" s="1"/>
      <c r="H298" s="1"/>
      <c r="I298" s="1"/>
      <c r="J298" s="2"/>
      <c r="K298" s="2"/>
      <c r="L298" s="2"/>
      <c r="M298" s="2"/>
      <c r="N298" s="3"/>
      <c r="O298" s="2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2"/>
      <c r="F299" s="1"/>
      <c r="G299" s="1"/>
      <c r="H299" s="1"/>
      <c r="I299" s="1"/>
      <c r="J299" s="2"/>
      <c r="K299" s="2"/>
      <c r="L299" s="2"/>
      <c r="M299" s="2"/>
      <c r="N299" s="3"/>
      <c r="O299" s="2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2"/>
      <c r="F300" s="1"/>
      <c r="G300" s="1"/>
      <c r="H300" s="1"/>
      <c r="I300" s="1"/>
      <c r="J300" s="2"/>
      <c r="K300" s="2"/>
      <c r="L300" s="2"/>
      <c r="M300" s="2"/>
      <c r="N300" s="3"/>
      <c r="O300" s="2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2"/>
      <c r="F301" s="1"/>
      <c r="G301" s="1"/>
      <c r="H301" s="1"/>
      <c r="I301" s="1"/>
      <c r="J301" s="2"/>
      <c r="K301" s="2"/>
      <c r="L301" s="2"/>
      <c r="M301" s="2"/>
      <c r="N301" s="3"/>
      <c r="O301" s="2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2"/>
      <c r="F302" s="1"/>
      <c r="G302" s="1"/>
      <c r="H302" s="1"/>
      <c r="I302" s="1"/>
      <c r="J302" s="2"/>
      <c r="K302" s="2"/>
      <c r="L302" s="2"/>
      <c r="M302" s="2"/>
      <c r="N302" s="3"/>
      <c r="O302" s="2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2"/>
      <c r="F303" s="1"/>
      <c r="G303" s="1"/>
      <c r="H303" s="1"/>
      <c r="I303" s="1"/>
      <c r="J303" s="2"/>
      <c r="K303" s="2"/>
      <c r="L303" s="2"/>
      <c r="M303" s="2"/>
      <c r="N303" s="3"/>
      <c r="O303" s="2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2"/>
      <c r="F304" s="1"/>
      <c r="G304" s="1"/>
      <c r="H304" s="1"/>
      <c r="I304" s="1"/>
      <c r="J304" s="2"/>
      <c r="K304" s="2"/>
      <c r="L304" s="2"/>
      <c r="M304" s="2"/>
      <c r="N304" s="3"/>
      <c r="O304" s="2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2"/>
      <c r="F305" s="1"/>
      <c r="G305" s="1"/>
      <c r="H305" s="1"/>
      <c r="I305" s="1"/>
      <c r="J305" s="2"/>
      <c r="K305" s="2"/>
      <c r="L305" s="2"/>
      <c r="M305" s="2"/>
      <c r="N305" s="3"/>
      <c r="O305" s="2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2"/>
      <c r="F306" s="1"/>
      <c r="G306" s="1"/>
      <c r="H306" s="1"/>
      <c r="I306" s="1"/>
      <c r="J306" s="2"/>
      <c r="K306" s="2"/>
      <c r="L306" s="2"/>
      <c r="M306" s="2"/>
      <c r="N306" s="3"/>
      <c r="O306" s="2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2"/>
      <c r="F307" s="1"/>
      <c r="G307" s="1"/>
      <c r="H307" s="1"/>
      <c r="I307" s="1"/>
      <c r="J307" s="2"/>
      <c r="K307" s="2"/>
      <c r="L307" s="2"/>
      <c r="M307" s="2"/>
      <c r="N307" s="3"/>
      <c r="O307" s="2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2"/>
      <c r="F308" s="1"/>
      <c r="G308" s="1"/>
      <c r="H308" s="1"/>
      <c r="I308" s="1"/>
      <c r="J308" s="2"/>
      <c r="K308" s="2"/>
      <c r="L308" s="2"/>
      <c r="M308" s="2"/>
      <c r="N308" s="3"/>
      <c r="O308" s="2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2"/>
      <c r="F309" s="1"/>
      <c r="G309" s="1"/>
      <c r="H309" s="1"/>
      <c r="I309" s="1"/>
      <c r="J309" s="2"/>
      <c r="K309" s="2"/>
      <c r="L309" s="2"/>
      <c r="M309" s="2"/>
      <c r="N309" s="3"/>
      <c r="O309" s="2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2"/>
      <c r="F310" s="1"/>
      <c r="G310" s="1"/>
      <c r="H310" s="1"/>
      <c r="I310" s="1"/>
      <c r="J310" s="2"/>
      <c r="K310" s="2"/>
      <c r="L310" s="2"/>
      <c r="M310" s="2"/>
      <c r="N310" s="3"/>
      <c r="O310" s="2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2"/>
      <c r="F311" s="1"/>
      <c r="G311" s="1"/>
      <c r="H311" s="1"/>
      <c r="I311" s="1"/>
      <c r="J311" s="2"/>
      <c r="K311" s="2"/>
      <c r="L311" s="2"/>
      <c r="M311" s="2"/>
      <c r="N311" s="3"/>
      <c r="O311" s="2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2"/>
      <c r="F312" s="1"/>
      <c r="G312" s="1"/>
      <c r="H312" s="1"/>
      <c r="I312" s="1"/>
      <c r="J312" s="2"/>
      <c r="K312" s="2"/>
      <c r="L312" s="2"/>
      <c r="M312" s="2"/>
      <c r="N312" s="3"/>
      <c r="O312" s="2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2"/>
      <c r="F313" s="1"/>
      <c r="G313" s="1"/>
      <c r="H313" s="1"/>
      <c r="I313" s="1"/>
      <c r="J313" s="2"/>
      <c r="K313" s="2"/>
      <c r="L313" s="2"/>
      <c r="M313" s="2"/>
      <c r="N313" s="3"/>
      <c r="O313" s="2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2"/>
      <c r="F314" s="1"/>
      <c r="G314" s="1"/>
      <c r="H314" s="1"/>
      <c r="I314" s="1"/>
      <c r="J314" s="2"/>
      <c r="K314" s="2"/>
      <c r="L314" s="2"/>
      <c r="M314" s="2"/>
      <c r="N314" s="3"/>
      <c r="O314" s="2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2"/>
      <c r="F315" s="1"/>
      <c r="G315" s="1"/>
      <c r="H315" s="1"/>
      <c r="I315" s="1"/>
      <c r="J315" s="2"/>
      <c r="K315" s="2"/>
      <c r="L315" s="2"/>
      <c r="M315" s="2"/>
      <c r="N315" s="3"/>
      <c r="O315" s="2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2"/>
      <c r="F316" s="1"/>
      <c r="G316" s="1"/>
      <c r="H316" s="1"/>
      <c r="I316" s="1"/>
      <c r="J316" s="2"/>
      <c r="K316" s="2"/>
      <c r="L316" s="2"/>
      <c r="M316" s="2"/>
      <c r="N316" s="3"/>
      <c r="O316" s="2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2"/>
      <c r="F317" s="1"/>
      <c r="G317" s="1"/>
      <c r="H317" s="1"/>
      <c r="I317" s="1"/>
      <c r="J317" s="2"/>
      <c r="K317" s="2"/>
      <c r="L317" s="2"/>
      <c r="M317" s="2"/>
      <c r="N317" s="3"/>
      <c r="O317" s="2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2"/>
      <c r="F318" s="1"/>
      <c r="G318" s="1"/>
      <c r="H318" s="1"/>
      <c r="I318" s="1"/>
      <c r="J318" s="2"/>
      <c r="K318" s="2"/>
      <c r="L318" s="2"/>
      <c r="M318" s="2"/>
      <c r="N318" s="3"/>
      <c r="O318" s="2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2"/>
      <c r="F319" s="1"/>
      <c r="G319" s="1"/>
      <c r="H319" s="1"/>
      <c r="I319" s="1"/>
      <c r="J319" s="2"/>
      <c r="K319" s="2"/>
      <c r="L319" s="2"/>
      <c r="M319" s="2"/>
      <c r="N319" s="3"/>
      <c r="O319" s="2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2"/>
      <c r="F320" s="1"/>
      <c r="G320" s="1"/>
      <c r="H320" s="1"/>
      <c r="I320" s="1"/>
      <c r="J320" s="2"/>
      <c r="K320" s="2"/>
      <c r="L320" s="2"/>
      <c r="M320" s="2"/>
      <c r="N320" s="3"/>
      <c r="O320" s="2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2"/>
      <c r="F321" s="1"/>
      <c r="G321" s="1"/>
      <c r="H321" s="1"/>
      <c r="I321" s="1"/>
      <c r="J321" s="2"/>
      <c r="K321" s="2"/>
      <c r="L321" s="2"/>
      <c r="M321" s="2"/>
      <c r="N321" s="3"/>
      <c r="O321" s="2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2"/>
      <c r="F322" s="1"/>
      <c r="G322" s="1"/>
      <c r="H322" s="1"/>
      <c r="I322" s="1"/>
      <c r="J322" s="2"/>
      <c r="K322" s="2"/>
      <c r="L322" s="2"/>
      <c r="M322" s="2"/>
      <c r="N322" s="3"/>
      <c r="O322" s="2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2"/>
      <c r="F323" s="1"/>
      <c r="G323" s="1"/>
      <c r="H323" s="1"/>
      <c r="I323" s="1"/>
      <c r="J323" s="2"/>
      <c r="K323" s="2"/>
      <c r="L323" s="2"/>
      <c r="M323" s="2"/>
      <c r="N323" s="3"/>
      <c r="O323" s="2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2"/>
      <c r="F324" s="1"/>
      <c r="G324" s="1"/>
      <c r="H324" s="1"/>
      <c r="I324" s="1"/>
      <c r="J324" s="2"/>
      <c r="K324" s="2"/>
      <c r="L324" s="2"/>
      <c r="M324" s="2"/>
      <c r="N324" s="3"/>
      <c r="O324" s="2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2"/>
      <c r="F325" s="1"/>
      <c r="G325" s="1"/>
      <c r="H325" s="1"/>
      <c r="I325" s="1"/>
      <c r="J325" s="2"/>
      <c r="K325" s="2"/>
      <c r="L325" s="2"/>
      <c r="M325" s="2"/>
      <c r="N325" s="3"/>
      <c r="O325" s="2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2"/>
      <c r="F326" s="1"/>
      <c r="G326" s="1"/>
      <c r="H326" s="1"/>
      <c r="I326" s="1"/>
      <c r="J326" s="2"/>
      <c r="K326" s="2"/>
      <c r="L326" s="2"/>
      <c r="M326" s="2"/>
      <c r="N326" s="3"/>
      <c r="O326" s="2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2"/>
      <c r="F327" s="1"/>
      <c r="G327" s="1"/>
      <c r="H327" s="1"/>
      <c r="I327" s="1"/>
      <c r="J327" s="2"/>
      <c r="K327" s="2"/>
      <c r="L327" s="2"/>
      <c r="M327" s="2"/>
      <c r="N327" s="3"/>
      <c r="O327" s="2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2"/>
      <c r="F328" s="1"/>
      <c r="G328" s="1"/>
      <c r="H328" s="1"/>
      <c r="I328" s="1"/>
      <c r="J328" s="2"/>
      <c r="K328" s="2"/>
      <c r="L328" s="2"/>
      <c r="M328" s="2"/>
      <c r="N328" s="3"/>
      <c r="O328" s="2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2"/>
      <c r="F329" s="1"/>
      <c r="G329" s="1"/>
      <c r="H329" s="1"/>
      <c r="I329" s="1"/>
      <c r="J329" s="2"/>
      <c r="K329" s="2"/>
      <c r="L329" s="2"/>
      <c r="M329" s="2"/>
      <c r="N329" s="3"/>
      <c r="O329" s="2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2"/>
      <c r="F330" s="1"/>
      <c r="G330" s="1"/>
      <c r="H330" s="1"/>
      <c r="I330" s="1"/>
      <c r="J330" s="2"/>
      <c r="K330" s="2"/>
      <c r="L330" s="2"/>
      <c r="M330" s="2"/>
      <c r="N330" s="3"/>
      <c r="O330" s="2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2"/>
      <c r="F331" s="1"/>
      <c r="G331" s="1"/>
      <c r="H331" s="1"/>
      <c r="I331" s="1"/>
      <c r="J331" s="2"/>
      <c r="K331" s="2"/>
      <c r="L331" s="2"/>
      <c r="M331" s="2"/>
      <c r="N331" s="3"/>
      <c r="O331" s="2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2"/>
      <c r="F332" s="1"/>
      <c r="G332" s="1"/>
      <c r="H332" s="1"/>
      <c r="I332" s="1"/>
      <c r="J332" s="2"/>
      <c r="K332" s="2"/>
      <c r="L332" s="2"/>
      <c r="M332" s="2"/>
      <c r="N332" s="3"/>
      <c r="O332" s="2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2"/>
      <c r="F333" s="1"/>
      <c r="G333" s="1"/>
      <c r="H333" s="1"/>
      <c r="I333" s="1"/>
      <c r="J333" s="2"/>
      <c r="K333" s="2"/>
      <c r="L333" s="2"/>
      <c r="M333" s="2"/>
      <c r="N333" s="3"/>
      <c r="O333" s="2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2"/>
      <c r="F334" s="1"/>
      <c r="G334" s="1"/>
      <c r="H334" s="1"/>
      <c r="I334" s="1"/>
      <c r="J334" s="2"/>
      <c r="K334" s="2"/>
      <c r="L334" s="2"/>
      <c r="M334" s="2"/>
      <c r="N334" s="3"/>
      <c r="O334" s="2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2"/>
      <c r="F335" s="1"/>
      <c r="G335" s="1"/>
      <c r="H335" s="1"/>
      <c r="I335" s="1"/>
      <c r="J335" s="2"/>
      <c r="K335" s="2"/>
      <c r="L335" s="2"/>
      <c r="M335" s="2"/>
      <c r="N335" s="3"/>
      <c r="O335" s="2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2"/>
      <c r="F336" s="1"/>
      <c r="G336" s="1"/>
      <c r="H336" s="1"/>
      <c r="I336" s="1"/>
      <c r="J336" s="2"/>
      <c r="K336" s="2"/>
      <c r="L336" s="2"/>
      <c r="M336" s="2"/>
      <c r="N336" s="3"/>
      <c r="O336" s="2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2"/>
      <c r="F337" s="1"/>
      <c r="G337" s="1"/>
      <c r="H337" s="1"/>
      <c r="I337" s="1"/>
      <c r="J337" s="2"/>
      <c r="K337" s="2"/>
      <c r="L337" s="2"/>
      <c r="M337" s="2"/>
      <c r="N337" s="3"/>
      <c r="O337" s="2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2"/>
      <c r="F338" s="1"/>
      <c r="G338" s="1"/>
      <c r="H338" s="1"/>
      <c r="I338" s="1"/>
      <c r="J338" s="2"/>
      <c r="K338" s="2"/>
      <c r="L338" s="2"/>
      <c r="M338" s="2"/>
      <c r="N338" s="3"/>
      <c r="O338" s="2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2"/>
      <c r="F339" s="1"/>
      <c r="G339" s="1"/>
      <c r="H339" s="1"/>
      <c r="I339" s="1"/>
      <c r="J339" s="2"/>
      <c r="K339" s="2"/>
      <c r="L339" s="2"/>
      <c r="M339" s="2"/>
      <c r="N339" s="3"/>
      <c r="O339" s="2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2"/>
      <c r="F340" s="1"/>
      <c r="G340" s="1"/>
      <c r="H340" s="1"/>
      <c r="I340" s="1"/>
      <c r="J340" s="2"/>
      <c r="K340" s="2"/>
      <c r="L340" s="2"/>
      <c r="M340" s="2"/>
      <c r="N340" s="3"/>
      <c r="O340" s="2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2"/>
      <c r="F341" s="1"/>
      <c r="G341" s="1"/>
      <c r="H341" s="1"/>
      <c r="I341" s="1"/>
      <c r="J341" s="2"/>
      <c r="K341" s="2"/>
      <c r="L341" s="2"/>
      <c r="M341" s="2"/>
      <c r="N341" s="3"/>
      <c r="O341" s="2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2"/>
      <c r="F342" s="1"/>
      <c r="G342" s="1"/>
      <c r="H342" s="1"/>
      <c r="I342" s="1"/>
      <c r="J342" s="2"/>
      <c r="K342" s="2"/>
      <c r="L342" s="2"/>
      <c r="M342" s="2"/>
      <c r="N342" s="3"/>
      <c r="O342" s="2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2"/>
      <c r="F343" s="1"/>
      <c r="G343" s="1"/>
      <c r="H343" s="1"/>
      <c r="I343" s="1"/>
      <c r="J343" s="2"/>
      <c r="K343" s="2"/>
      <c r="L343" s="2"/>
      <c r="M343" s="2"/>
      <c r="N343" s="3"/>
      <c r="O343" s="2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2"/>
      <c r="F344" s="1"/>
      <c r="G344" s="1"/>
      <c r="H344" s="1"/>
      <c r="I344" s="1"/>
      <c r="J344" s="2"/>
      <c r="K344" s="2"/>
      <c r="L344" s="2"/>
      <c r="M344" s="2"/>
      <c r="N344" s="3"/>
      <c r="O344" s="2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2"/>
      <c r="F345" s="1"/>
      <c r="G345" s="1"/>
      <c r="H345" s="1"/>
      <c r="I345" s="1"/>
      <c r="J345" s="2"/>
      <c r="K345" s="2"/>
      <c r="L345" s="2"/>
      <c r="M345" s="2"/>
      <c r="N345" s="3"/>
      <c r="O345" s="2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2"/>
      <c r="F346" s="1"/>
      <c r="G346" s="1"/>
      <c r="H346" s="1"/>
      <c r="I346" s="1"/>
      <c r="J346" s="2"/>
      <c r="K346" s="2"/>
      <c r="L346" s="2"/>
      <c r="M346" s="2"/>
      <c r="N346" s="3"/>
      <c r="O346" s="2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2"/>
      <c r="F347" s="1"/>
      <c r="G347" s="1"/>
      <c r="H347" s="1"/>
      <c r="I347" s="1"/>
      <c r="J347" s="2"/>
      <c r="K347" s="2"/>
      <c r="L347" s="2"/>
      <c r="M347" s="2"/>
      <c r="N347" s="3"/>
      <c r="O347" s="2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2"/>
      <c r="F348" s="1"/>
      <c r="G348" s="1"/>
      <c r="H348" s="1"/>
      <c r="I348" s="1"/>
      <c r="J348" s="2"/>
      <c r="K348" s="2"/>
      <c r="L348" s="2"/>
      <c r="M348" s="2"/>
      <c r="N348" s="3"/>
      <c r="O348" s="2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2"/>
      <c r="F349" s="1"/>
      <c r="G349" s="1"/>
      <c r="H349" s="1"/>
      <c r="I349" s="1"/>
      <c r="J349" s="2"/>
      <c r="K349" s="2"/>
      <c r="L349" s="2"/>
      <c r="M349" s="2"/>
      <c r="N349" s="3"/>
      <c r="O349" s="2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2"/>
      <c r="F350" s="1"/>
      <c r="G350" s="1"/>
      <c r="H350" s="1"/>
      <c r="I350" s="1"/>
      <c r="J350" s="2"/>
      <c r="K350" s="2"/>
      <c r="L350" s="2"/>
      <c r="M350" s="2"/>
      <c r="N350" s="3"/>
      <c r="O350" s="2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2"/>
      <c r="F351" s="1"/>
      <c r="G351" s="1"/>
      <c r="H351" s="1"/>
      <c r="I351" s="1"/>
      <c r="J351" s="2"/>
      <c r="K351" s="2"/>
      <c r="L351" s="2"/>
      <c r="M351" s="2"/>
      <c r="N351" s="3"/>
      <c r="O351" s="2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2"/>
      <c r="F352" s="1"/>
      <c r="G352" s="1"/>
      <c r="H352" s="1"/>
      <c r="I352" s="1"/>
      <c r="J352" s="2"/>
      <c r="K352" s="2"/>
      <c r="L352" s="2"/>
      <c r="M352" s="2"/>
      <c r="N352" s="3"/>
      <c r="O352" s="2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2"/>
      <c r="F353" s="1"/>
      <c r="G353" s="1"/>
      <c r="H353" s="1"/>
      <c r="I353" s="1"/>
      <c r="J353" s="2"/>
      <c r="K353" s="2"/>
      <c r="L353" s="2"/>
      <c r="M353" s="2"/>
      <c r="N353" s="3"/>
      <c r="O353" s="2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2"/>
      <c r="F354" s="1"/>
      <c r="G354" s="1"/>
      <c r="H354" s="1"/>
      <c r="I354" s="1"/>
      <c r="J354" s="2"/>
      <c r="K354" s="2"/>
      <c r="L354" s="2"/>
      <c r="M354" s="2"/>
      <c r="N354" s="3"/>
      <c r="O354" s="2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2"/>
      <c r="F355" s="1"/>
      <c r="G355" s="1"/>
      <c r="H355" s="1"/>
      <c r="I355" s="1"/>
      <c r="J355" s="2"/>
      <c r="K355" s="2"/>
      <c r="L355" s="2"/>
      <c r="M355" s="2"/>
      <c r="N355" s="3"/>
      <c r="O355" s="2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2"/>
      <c r="F356" s="1"/>
      <c r="G356" s="1"/>
      <c r="H356" s="1"/>
      <c r="I356" s="1"/>
      <c r="J356" s="2"/>
      <c r="K356" s="2"/>
      <c r="L356" s="2"/>
      <c r="M356" s="2"/>
      <c r="N356" s="3"/>
      <c r="O356" s="2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2"/>
      <c r="F357" s="1"/>
      <c r="G357" s="1"/>
      <c r="H357" s="1"/>
      <c r="I357" s="1"/>
      <c r="J357" s="2"/>
      <c r="K357" s="2"/>
      <c r="L357" s="2"/>
      <c r="M357" s="2"/>
      <c r="N357" s="3"/>
      <c r="O357" s="2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2"/>
      <c r="F358" s="1"/>
      <c r="G358" s="1"/>
      <c r="H358" s="1"/>
      <c r="I358" s="1"/>
      <c r="J358" s="2"/>
      <c r="K358" s="2"/>
      <c r="L358" s="2"/>
      <c r="M358" s="2"/>
      <c r="N358" s="3"/>
      <c r="O358" s="2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2"/>
      <c r="F359" s="1"/>
      <c r="G359" s="1"/>
      <c r="H359" s="1"/>
      <c r="I359" s="1"/>
      <c r="J359" s="2"/>
      <c r="K359" s="2"/>
      <c r="L359" s="2"/>
      <c r="M359" s="2"/>
      <c r="N359" s="3"/>
      <c r="O359" s="2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2"/>
      <c r="F360" s="1"/>
      <c r="G360" s="1"/>
      <c r="H360" s="1"/>
      <c r="I360" s="1"/>
      <c r="J360" s="2"/>
      <c r="K360" s="2"/>
      <c r="L360" s="2"/>
      <c r="M360" s="2"/>
      <c r="N360" s="3"/>
      <c r="O360" s="2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2"/>
      <c r="F361" s="1"/>
      <c r="G361" s="1"/>
      <c r="H361" s="1"/>
      <c r="I361" s="1"/>
      <c r="J361" s="2"/>
      <c r="K361" s="2"/>
      <c r="L361" s="2"/>
      <c r="M361" s="2"/>
      <c r="N361" s="3"/>
      <c r="O361" s="2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2"/>
      <c r="F362" s="1"/>
      <c r="G362" s="1"/>
      <c r="H362" s="1"/>
      <c r="I362" s="1"/>
      <c r="J362" s="2"/>
      <c r="K362" s="2"/>
      <c r="L362" s="2"/>
      <c r="M362" s="2"/>
      <c r="N362" s="3"/>
      <c r="O362" s="2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2"/>
      <c r="F363" s="1"/>
      <c r="G363" s="1"/>
      <c r="H363" s="1"/>
      <c r="I363" s="1"/>
      <c r="J363" s="2"/>
      <c r="K363" s="2"/>
      <c r="L363" s="2"/>
      <c r="M363" s="2"/>
      <c r="N363" s="3"/>
      <c r="O363" s="2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2"/>
      <c r="F364" s="1"/>
      <c r="G364" s="1"/>
      <c r="H364" s="1"/>
      <c r="I364" s="1"/>
      <c r="J364" s="2"/>
      <c r="K364" s="2"/>
      <c r="L364" s="2"/>
      <c r="M364" s="2"/>
      <c r="N364" s="3"/>
      <c r="O364" s="2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2"/>
      <c r="F365" s="1"/>
      <c r="G365" s="1"/>
      <c r="H365" s="1"/>
      <c r="I365" s="1"/>
      <c r="J365" s="2"/>
      <c r="K365" s="2"/>
      <c r="L365" s="2"/>
      <c r="M365" s="2"/>
      <c r="N365" s="3"/>
      <c r="O365" s="2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2"/>
      <c r="F366" s="1"/>
      <c r="G366" s="1"/>
      <c r="H366" s="1"/>
      <c r="I366" s="1"/>
      <c r="J366" s="2"/>
      <c r="K366" s="2"/>
      <c r="L366" s="2"/>
      <c r="M366" s="2"/>
      <c r="N366" s="3"/>
      <c r="O366" s="2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2"/>
      <c r="F367" s="1"/>
      <c r="G367" s="1"/>
      <c r="H367" s="1"/>
      <c r="I367" s="1"/>
      <c r="J367" s="2"/>
      <c r="K367" s="2"/>
      <c r="L367" s="2"/>
      <c r="M367" s="2"/>
      <c r="N367" s="3"/>
      <c r="O367" s="2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2"/>
      <c r="F368" s="1"/>
      <c r="G368" s="1"/>
      <c r="H368" s="1"/>
      <c r="I368" s="1"/>
      <c r="J368" s="2"/>
      <c r="K368" s="2"/>
      <c r="L368" s="2"/>
      <c r="M368" s="2"/>
      <c r="N368" s="3"/>
      <c r="O368" s="2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2"/>
      <c r="F369" s="1"/>
      <c r="G369" s="1"/>
      <c r="H369" s="1"/>
      <c r="I369" s="1"/>
      <c r="J369" s="2"/>
      <c r="K369" s="2"/>
      <c r="L369" s="2"/>
      <c r="M369" s="2"/>
      <c r="N369" s="3"/>
      <c r="O369" s="2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2"/>
      <c r="F370" s="1"/>
      <c r="G370" s="1"/>
      <c r="H370" s="1"/>
      <c r="I370" s="1"/>
      <c r="J370" s="2"/>
      <c r="K370" s="2"/>
      <c r="L370" s="2"/>
      <c r="M370" s="2"/>
      <c r="N370" s="3"/>
      <c r="O370" s="2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2"/>
      <c r="F371" s="1"/>
      <c r="G371" s="1"/>
      <c r="H371" s="1"/>
      <c r="I371" s="1"/>
      <c r="J371" s="2"/>
      <c r="K371" s="2"/>
      <c r="L371" s="2"/>
      <c r="M371" s="2"/>
      <c r="N371" s="3"/>
      <c r="O371" s="2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2"/>
      <c r="F372" s="1"/>
      <c r="G372" s="1"/>
      <c r="H372" s="1"/>
      <c r="I372" s="1"/>
      <c r="J372" s="2"/>
      <c r="K372" s="2"/>
      <c r="L372" s="2"/>
      <c r="M372" s="2"/>
      <c r="N372" s="3"/>
      <c r="O372" s="2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2"/>
      <c r="F373" s="1"/>
      <c r="G373" s="1"/>
      <c r="H373" s="1"/>
      <c r="I373" s="1"/>
      <c r="J373" s="2"/>
      <c r="K373" s="2"/>
      <c r="L373" s="2"/>
      <c r="M373" s="2"/>
      <c r="N373" s="3"/>
      <c r="O373" s="2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2"/>
      <c r="F374" s="1"/>
      <c r="G374" s="1"/>
      <c r="H374" s="1"/>
      <c r="I374" s="1"/>
      <c r="J374" s="2"/>
      <c r="K374" s="2"/>
      <c r="L374" s="2"/>
      <c r="M374" s="2"/>
      <c r="N374" s="3"/>
      <c r="O374" s="2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2"/>
      <c r="F375" s="1"/>
      <c r="G375" s="1"/>
      <c r="H375" s="1"/>
      <c r="I375" s="1"/>
      <c r="J375" s="2"/>
      <c r="K375" s="2"/>
      <c r="L375" s="2"/>
      <c r="M375" s="2"/>
      <c r="N375" s="3"/>
      <c r="O375" s="2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2"/>
      <c r="F376" s="1"/>
      <c r="G376" s="1"/>
      <c r="H376" s="1"/>
      <c r="I376" s="1"/>
      <c r="J376" s="2"/>
      <c r="K376" s="2"/>
      <c r="L376" s="2"/>
      <c r="M376" s="2"/>
      <c r="N376" s="3"/>
      <c r="O376" s="2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2"/>
      <c r="F377" s="1"/>
      <c r="G377" s="1"/>
      <c r="H377" s="1"/>
      <c r="I377" s="1"/>
      <c r="J377" s="2"/>
      <c r="K377" s="2"/>
      <c r="L377" s="2"/>
      <c r="M377" s="2"/>
      <c r="N377" s="3"/>
      <c r="O377" s="2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2"/>
      <c r="F378" s="1"/>
      <c r="G378" s="1"/>
      <c r="H378" s="1"/>
      <c r="I378" s="1"/>
      <c r="J378" s="2"/>
      <c r="K378" s="2"/>
      <c r="L378" s="2"/>
      <c r="M378" s="2"/>
      <c r="N378" s="3"/>
      <c r="O378" s="2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2"/>
      <c r="F379" s="1"/>
      <c r="G379" s="1"/>
      <c r="H379" s="1"/>
      <c r="I379" s="1"/>
      <c r="J379" s="2"/>
      <c r="K379" s="2"/>
      <c r="L379" s="2"/>
      <c r="M379" s="2"/>
      <c r="N379" s="3"/>
      <c r="O379" s="2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2"/>
      <c r="F380" s="1"/>
      <c r="G380" s="1"/>
      <c r="H380" s="1"/>
      <c r="I380" s="1"/>
      <c r="J380" s="2"/>
      <c r="K380" s="2"/>
      <c r="L380" s="2"/>
      <c r="M380" s="2"/>
      <c r="N380" s="3"/>
      <c r="O380" s="2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2"/>
      <c r="F381" s="1"/>
      <c r="G381" s="1"/>
      <c r="H381" s="1"/>
      <c r="I381" s="1"/>
      <c r="J381" s="2"/>
      <c r="K381" s="2"/>
      <c r="L381" s="2"/>
      <c r="M381" s="2"/>
      <c r="N381" s="3"/>
      <c r="O381" s="2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2"/>
      <c r="F382" s="1"/>
      <c r="G382" s="1"/>
      <c r="H382" s="1"/>
      <c r="I382" s="1"/>
      <c r="J382" s="2"/>
      <c r="K382" s="2"/>
      <c r="L382" s="2"/>
      <c r="M382" s="2"/>
      <c r="N382" s="3"/>
      <c r="O382" s="2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2"/>
      <c r="F383" s="1"/>
      <c r="G383" s="1"/>
      <c r="H383" s="1"/>
      <c r="I383" s="1"/>
      <c r="J383" s="2"/>
      <c r="K383" s="2"/>
      <c r="L383" s="2"/>
      <c r="M383" s="2"/>
      <c r="N383" s="3"/>
      <c r="O383" s="2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2"/>
      <c r="F384" s="1"/>
      <c r="G384" s="1"/>
      <c r="H384" s="1"/>
      <c r="I384" s="1"/>
      <c r="J384" s="2"/>
      <c r="K384" s="2"/>
      <c r="L384" s="2"/>
      <c r="M384" s="2"/>
      <c r="N384" s="3"/>
      <c r="O384" s="2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2"/>
      <c r="F385" s="1"/>
      <c r="G385" s="1"/>
      <c r="H385" s="1"/>
      <c r="I385" s="1"/>
      <c r="J385" s="2"/>
      <c r="K385" s="2"/>
      <c r="L385" s="2"/>
      <c r="M385" s="2"/>
      <c r="N385" s="3"/>
      <c r="O385" s="2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2"/>
      <c r="F386" s="1"/>
      <c r="G386" s="1"/>
      <c r="H386" s="1"/>
      <c r="I386" s="1"/>
      <c r="J386" s="2"/>
      <c r="K386" s="2"/>
      <c r="L386" s="2"/>
      <c r="M386" s="2"/>
      <c r="N386" s="3"/>
      <c r="O386" s="2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2"/>
      <c r="F387" s="1"/>
      <c r="G387" s="1"/>
      <c r="H387" s="1"/>
      <c r="I387" s="1"/>
      <c r="J387" s="2"/>
      <c r="K387" s="2"/>
      <c r="L387" s="2"/>
      <c r="M387" s="2"/>
      <c r="N387" s="3"/>
      <c r="O387" s="2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2"/>
      <c r="F388" s="1"/>
      <c r="G388" s="1"/>
      <c r="H388" s="1"/>
      <c r="I388" s="1"/>
      <c r="J388" s="2"/>
      <c r="K388" s="2"/>
      <c r="L388" s="2"/>
      <c r="M388" s="2"/>
      <c r="N388" s="3"/>
      <c r="O388" s="2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2"/>
      <c r="F389" s="1"/>
      <c r="G389" s="1"/>
      <c r="H389" s="1"/>
      <c r="I389" s="1"/>
      <c r="J389" s="2"/>
      <c r="K389" s="2"/>
      <c r="L389" s="2"/>
      <c r="M389" s="2"/>
      <c r="N389" s="3"/>
      <c r="O389" s="2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2"/>
      <c r="F390" s="1"/>
      <c r="G390" s="1"/>
      <c r="H390" s="1"/>
      <c r="I390" s="1"/>
      <c r="J390" s="2"/>
      <c r="K390" s="2"/>
      <c r="L390" s="2"/>
      <c r="M390" s="2"/>
      <c r="N390" s="3"/>
      <c r="O390" s="2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2"/>
      <c r="F391" s="1"/>
      <c r="G391" s="1"/>
      <c r="H391" s="1"/>
      <c r="I391" s="1"/>
      <c r="J391" s="2"/>
      <c r="K391" s="2"/>
      <c r="L391" s="2"/>
      <c r="M391" s="2"/>
      <c r="N391" s="3"/>
      <c r="O391" s="2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2"/>
      <c r="F392" s="1"/>
      <c r="G392" s="1"/>
      <c r="H392" s="1"/>
      <c r="I392" s="1"/>
      <c r="J392" s="2"/>
      <c r="K392" s="2"/>
      <c r="L392" s="2"/>
      <c r="M392" s="2"/>
      <c r="N392" s="3"/>
      <c r="O392" s="2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2"/>
      <c r="F393" s="1"/>
      <c r="G393" s="1"/>
      <c r="H393" s="1"/>
      <c r="I393" s="1"/>
      <c r="J393" s="2"/>
      <c r="K393" s="2"/>
      <c r="L393" s="2"/>
      <c r="M393" s="2"/>
      <c r="N393" s="3"/>
      <c r="O393" s="2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2"/>
      <c r="F394" s="1"/>
      <c r="G394" s="1"/>
      <c r="H394" s="1"/>
      <c r="I394" s="1"/>
      <c r="J394" s="2"/>
      <c r="K394" s="2"/>
      <c r="L394" s="2"/>
      <c r="M394" s="2"/>
      <c r="N394" s="3"/>
      <c r="O394" s="2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2"/>
      <c r="F395" s="1"/>
      <c r="G395" s="1"/>
      <c r="H395" s="1"/>
      <c r="I395" s="1"/>
      <c r="J395" s="2"/>
      <c r="K395" s="2"/>
      <c r="L395" s="2"/>
      <c r="M395" s="2"/>
      <c r="N395" s="3"/>
      <c r="O395" s="2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2"/>
      <c r="F396" s="1"/>
      <c r="G396" s="1"/>
      <c r="H396" s="1"/>
      <c r="I396" s="1"/>
      <c r="J396" s="2"/>
      <c r="K396" s="2"/>
      <c r="L396" s="2"/>
      <c r="M396" s="2"/>
      <c r="N396" s="3"/>
      <c r="O396" s="2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2"/>
      <c r="F397" s="1"/>
      <c r="G397" s="1"/>
      <c r="H397" s="1"/>
      <c r="I397" s="1"/>
      <c r="J397" s="2"/>
      <c r="K397" s="2"/>
      <c r="L397" s="2"/>
      <c r="M397" s="2"/>
      <c r="N397" s="3"/>
      <c r="O397" s="2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2"/>
      <c r="F398" s="1"/>
      <c r="G398" s="1"/>
      <c r="H398" s="1"/>
      <c r="I398" s="1"/>
      <c r="J398" s="2"/>
      <c r="K398" s="2"/>
      <c r="L398" s="2"/>
      <c r="M398" s="2"/>
      <c r="N398" s="3"/>
      <c r="O398" s="2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2"/>
      <c r="F399" s="1"/>
      <c r="G399" s="1"/>
      <c r="H399" s="1"/>
      <c r="I399" s="1"/>
      <c r="J399" s="2"/>
      <c r="K399" s="2"/>
      <c r="L399" s="2"/>
      <c r="M399" s="2"/>
      <c r="N399" s="3"/>
      <c r="O399" s="2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2"/>
      <c r="F400" s="1"/>
      <c r="G400" s="1"/>
      <c r="H400" s="1"/>
      <c r="I400" s="1"/>
      <c r="J400" s="2"/>
      <c r="K400" s="2"/>
      <c r="L400" s="2"/>
      <c r="M400" s="2"/>
      <c r="N400" s="3"/>
      <c r="O400" s="2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2"/>
      <c r="F401" s="1"/>
      <c r="G401" s="1"/>
      <c r="H401" s="1"/>
      <c r="I401" s="1"/>
      <c r="J401" s="2"/>
      <c r="K401" s="2"/>
      <c r="L401" s="2"/>
      <c r="M401" s="2"/>
      <c r="N401" s="3"/>
      <c r="O401" s="2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2"/>
      <c r="F402" s="1"/>
      <c r="G402" s="1"/>
      <c r="H402" s="1"/>
      <c r="I402" s="1"/>
      <c r="J402" s="2"/>
      <c r="K402" s="2"/>
      <c r="L402" s="2"/>
      <c r="M402" s="2"/>
      <c r="N402" s="3"/>
      <c r="O402" s="2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2"/>
      <c r="F403" s="1"/>
      <c r="G403" s="1"/>
      <c r="H403" s="1"/>
      <c r="I403" s="1"/>
      <c r="J403" s="2"/>
      <c r="K403" s="2"/>
      <c r="L403" s="2"/>
      <c r="M403" s="2"/>
      <c r="N403" s="3"/>
      <c r="O403" s="2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2"/>
      <c r="F404" s="1"/>
      <c r="G404" s="1"/>
      <c r="H404" s="1"/>
      <c r="I404" s="1"/>
      <c r="J404" s="2"/>
      <c r="K404" s="2"/>
      <c r="L404" s="2"/>
      <c r="M404" s="2"/>
      <c r="N404" s="3"/>
      <c r="O404" s="2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2"/>
      <c r="F405" s="1"/>
      <c r="G405" s="1"/>
      <c r="H405" s="1"/>
      <c r="I405" s="1"/>
      <c r="J405" s="2"/>
      <c r="K405" s="2"/>
      <c r="L405" s="2"/>
      <c r="M405" s="2"/>
      <c r="N405" s="3"/>
      <c r="O405" s="2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2"/>
      <c r="F406" s="1"/>
      <c r="G406" s="1"/>
      <c r="H406" s="1"/>
      <c r="I406" s="1"/>
      <c r="J406" s="2"/>
      <c r="K406" s="2"/>
      <c r="L406" s="2"/>
      <c r="M406" s="2"/>
      <c r="N406" s="3"/>
      <c r="O406" s="2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2"/>
      <c r="F407" s="1"/>
      <c r="G407" s="1"/>
      <c r="H407" s="1"/>
      <c r="I407" s="1"/>
      <c r="J407" s="2"/>
      <c r="K407" s="2"/>
      <c r="L407" s="2"/>
      <c r="M407" s="2"/>
      <c r="N407" s="3"/>
      <c r="O407" s="2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2"/>
      <c r="F408" s="1"/>
      <c r="G408" s="1"/>
      <c r="H408" s="1"/>
      <c r="I408" s="1"/>
      <c r="J408" s="2"/>
      <c r="K408" s="2"/>
      <c r="L408" s="2"/>
      <c r="M408" s="2"/>
      <c r="N408" s="3"/>
      <c r="O408" s="2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2"/>
      <c r="F409" s="1"/>
      <c r="G409" s="1"/>
      <c r="H409" s="1"/>
      <c r="I409" s="1"/>
      <c r="J409" s="2"/>
      <c r="K409" s="2"/>
      <c r="L409" s="2"/>
      <c r="M409" s="2"/>
      <c r="N409" s="3"/>
      <c r="O409" s="2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2"/>
      <c r="F410" s="1"/>
      <c r="G410" s="1"/>
      <c r="H410" s="1"/>
      <c r="I410" s="1"/>
      <c r="J410" s="2"/>
      <c r="K410" s="2"/>
      <c r="L410" s="2"/>
      <c r="M410" s="2"/>
      <c r="N410" s="3"/>
      <c r="O410" s="2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2"/>
      <c r="F411" s="1"/>
      <c r="G411" s="1"/>
      <c r="H411" s="1"/>
      <c r="I411" s="1"/>
      <c r="J411" s="2"/>
      <c r="K411" s="2"/>
      <c r="L411" s="2"/>
      <c r="M411" s="2"/>
      <c r="N411" s="3"/>
      <c r="O411" s="2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2"/>
      <c r="F412" s="1"/>
      <c r="G412" s="1"/>
      <c r="H412" s="1"/>
      <c r="I412" s="1"/>
      <c r="J412" s="2"/>
      <c r="K412" s="2"/>
      <c r="L412" s="2"/>
      <c r="M412" s="2"/>
      <c r="N412" s="3"/>
      <c r="O412" s="2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2"/>
      <c r="F413" s="1"/>
      <c r="G413" s="1"/>
      <c r="H413" s="1"/>
      <c r="I413" s="1"/>
      <c r="J413" s="2"/>
      <c r="K413" s="2"/>
      <c r="L413" s="2"/>
      <c r="M413" s="2"/>
      <c r="N413" s="3"/>
      <c r="O413" s="2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2"/>
      <c r="F414" s="1"/>
      <c r="G414" s="1"/>
      <c r="H414" s="1"/>
      <c r="I414" s="1"/>
      <c r="J414" s="2"/>
      <c r="K414" s="2"/>
      <c r="L414" s="2"/>
      <c r="M414" s="2"/>
      <c r="N414" s="3"/>
      <c r="O414" s="2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2"/>
      <c r="F415" s="1"/>
      <c r="G415" s="1"/>
      <c r="H415" s="1"/>
      <c r="I415" s="1"/>
      <c r="J415" s="2"/>
      <c r="K415" s="2"/>
      <c r="L415" s="2"/>
      <c r="M415" s="2"/>
      <c r="N415" s="3"/>
      <c r="O415" s="2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2"/>
      <c r="F416" s="1"/>
      <c r="G416" s="1"/>
      <c r="H416" s="1"/>
      <c r="I416" s="1"/>
      <c r="J416" s="2"/>
      <c r="K416" s="2"/>
      <c r="L416" s="2"/>
      <c r="M416" s="2"/>
      <c r="N416" s="3"/>
      <c r="O416" s="2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2"/>
      <c r="F417" s="1"/>
      <c r="G417" s="1"/>
      <c r="H417" s="1"/>
      <c r="I417" s="1"/>
      <c r="J417" s="2"/>
      <c r="K417" s="2"/>
      <c r="L417" s="2"/>
      <c r="M417" s="2"/>
      <c r="N417" s="3"/>
      <c r="O417" s="2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2"/>
      <c r="F418" s="1"/>
      <c r="G418" s="1"/>
      <c r="H418" s="1"/>
      <c r="I418" s="1"/>
      <c r="J418" s="2"/>
      <c r="K418" s="2"/>
      <c r="L418" s="2"/>
      <c r="M418" s="2"/>
      <c r="N418" s="3"/>
      <c r="O418" s="2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2"/>
      <c r="F419" s="1"/>
      <c r="G419" s="1"/>
      <c r="H419" s="1"/>
      <c r="I419" s="1"/>
      <c r="J419" s="2"/>
      <c r="K419" s="2"/>
      <c r="L419" s="2"/>
      <c r="M419" s="2"/>
      <c r="N419" s="3"/>
      <c r="O419" s="2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2"/>
      <c r="F420" s="1"/>
      <c r="G420" s="1"/>
      <c r="H420" s="1"/>
      <c r="I420" s="1"/>
      <c r="J420" s="2"/>
      <c r="K420" s="2"/>
      <c r="L420" s="2"/>
      <c r="M420" s="2"/>
      <c r="N420" s="3"/>
      <c r="O420" s="2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2"/>
      <c r="F421" s="1"/>
      <c r="G421" s="1"/>
      <c r="H421" s="1"/>
      <c r="I421" s="1"/>
      <c r="J421" s="2"/>
      <c r="K421" s="2"/>
      <c r="L421" s="2"/>
      <c r="M421" s="2"/>
      <c r="N421" s="3"/>
      <c r="O421" s="2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2"/>
      <c r="F422" s="1"/>
      <c r="G422" s="1"/>
      <c r="H422" s="1"/>
      <c r="I422" s="1"/>
      <c r="J422" s="2"/>
      <c r="K422" s="2"/>
      <c r="L422" s="2"/>
      <c r="M422" s="2"/>
      <c r="N422" s="3"/>
      <c r="O422" s="2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2"/>
      <c r="F423" s="1"/>
      <c r="G423" s="1"/>
      <c r="H423" s="1"/>
      <c r="I423" s="1"/>
      <c r="J423" s="2"/>
      <c r="K423" s="2"/>
      <c r="L423" s="2"/>
      <c r="M423" s="2"/>
      <c r="N423" s="3"/>
      <c r="O423" s="2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2"/>
      <c r="F424" s="1"/>
      <c r="G424" s="1"/>
      <c r="H424" s="1"/>
      <c r="I424" s="1"/>
      <c r="J424" s="2"/>
      <c r="K424" s="2"/>
      <c r="L424" s="2"/>
      <c r="M424" s="2"/>
      <c r="N424" s="3"/>
      <c r="O424" s="2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2"/>
      <c r="F425" s="1"/>
      <c r="G425" s="1"/>
      <c r="H425" s="1"/>
      <c r="I425" s="1"/>
      <c r="J425" s="2"/>
      <c r="K425" s="2"/>
      <c r="L425" s="2"/>
      <c r="M425" s="2"/>
      <c r="N425" s="3"/>
      <c r="O425" s="2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2"/>
      <c r="F426" s="1"/>
      <c r="G426" s="1"/>
      <c r="H426" s="1"/>
      <c r="I426" s="1"/>
      <c r="J426" s="2"/>
      <c r="K426" s="2"/>
      <c r="L426" s="2"/>
      <c r="M426" s="2"/>
      <c r="N426" s="3"/>
      <c r="O426" s="2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2"/>
      <c r="F427" s="1"/>
      <c r="G427" s="1"/>
      <c r="H427" s="1"/>
      <c r="I427" s="1"/>
      <c r="J427" s="2"/>
      <c r="K427" s="2"/>
      <c r="L427" s="2"/>
      <c r="M427" s="2"/>
      <c r="N427" s="3"/>
      <c r="O427" s="2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2"/>
      <c r="F428" s="1"/>
      <c r="G428" s="1"/>
      <c r="H428" s="1"/>
      <c r="I428" s="1"/>
      <c r="J428" s="2"/>
      <c r="K428" s="2"/>
      <c r="L428" s="2"/>
      <c r="M428" s="2"/>
      <c r="N428" s="3"/>
      <c r="O428" s="2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2"/>
      <c r="F429" s="1"/>
      <c r="G429" s="1"/>
      <c r="H429" s="1"/>
      <c r="I429" s="1"/>
      <c r="J429" s="2"/>
      <c r="K429" s="2"/>
      <c r="L429" s="2"/>
      <c r="M429" s="2"/>
      <c r="N429" s="3"/>
      <c r="O429" s="2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2"/>
      <c r="F430" s="1"/>
      <c r="G430" s="1"/>
      <c r="H430" s="1"/>
      <c r="I430" s="1"/>
      <c r="J430" s="2"/>
      <c r="K430" s="2"/>
      <c r="L430" s="2"/>
      <c r="M430" s="2"/>
      <c r="N430" s="3"/>
      <c r="O430" s="2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2"/>
      <c r="F431" s="1"/>
      <c r="G431" s="1"/>
      <c r="H431" s="1"/>
      <c r="I431" s="1"/>
      <c r="J431" s="2"/>
      <c r="K431" s="2"/>
      <c r="L431" s="2"/>
      <c r="M431" s="2"/>
      <c r="N431" s="3"/>
      <c r="O431" s="2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2"/>
      <c r="F432" s="1"/>
      <c r="G432" s="1"/>
      <c r="H432" s="1"/>
      <c r="I432" s="1"/>
      <c r="J432" s="2"/>
      <c r="K432" s="2"/>
      <c r="L432" s="2"/>
      <c r="M432" s="2"/>
      <c r="N432" s="3"/>
      <c r="O432" s="2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2"/>
      <c r="F433" s="1"/>
      <c r="G433" s="1"/>
      <c r="H433" s="1"/>
      <c r="I433" s="1"/>
      <c r="J433" s="2"/>
      <c r="K433" s="2"/>
      <c r="L433" s="2"/>
      <c r="M433" s="2"/>
      <c r="N433" s="3"/>
      <c r="O433" s="2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2"/>
      <c r="F434" s="1"/>
      <c r="G434" s="1"/>
      <c r="H434" s="1"/>
      <c r="I434" s="1"/>
      <c r="J434" s="2"/>
      <c r="K434" s="2"/>
      <c r="L434" s="2"/>
      <c r="M434" s="2"/>
      <c r="N434" s="3"/>
      <c r="O434" s="2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2"/>
      <c r="F435" s="1"/>
      <c r="G435" s="1"/>
      <c r="H435" s="1"/>
      <c r="I435" s="1"/>
      <c r="J435" s="2"/>
      <c r="K435" s="2"/>
      <c r="L435" s="2"/>
      <c r="M435" s="2"/>
      <c r="N435" s="3"/>
      <c r="O435" s="2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2"/>
      <c r="F436" s="1"/>
      <c r="G436" s="1"/>
      <c r="H436" s="1"/>
      <c r="I436" s="1"/>
      <c r="J436" s="2"/>
      <c r="K436" s="2"/>
      <c r="L436" s="2"/>
      <c r="M436" s="2"/>
      <c r="N436" s="3"/>
      <c r="O436" s="2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2"/>
      <c r="F437" s="1"/>
      <c r="G437" s="1"/>
      <c r="H437" s="1"/>
      <c r="I437" s="1"/>
      <c r="J437" s="2"/>
      <c r="K437" s="2"/>
      <c r="L437" s="2"/>
      <c r="M437" s="2"/>
      <c r="N437" s="3"/>
      <c r="O437" s="2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2"/>
      <c r="F438" s="1"/>
      <c r="G438" s="1"/>
      <c r="H438" s="1"/>
      <c r="I438" s="1"/>
      <c r="J438" s="2"/>
      <c r="K438" s="2"/>
      <c r="L438" s="2"/>
      <c r="M438" s="2"/>
      <c r="N438" s="3"/>
      <c r="O438" s="2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2"/>
      <c r="F439" s="1"/>
      <c r="G439" s="1"/>
      <c r="H439" s="1"/>
      <c r="I439" s="1"/>
      <c r="J439" s="2"/>
      <c r="K439" s="2"/>
      <c r="L439" s="2"/>
      <c r="M439" s="2"/>
      <c r="N439" s="3"/>
      <c r="O439" s="2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2"/>
      <c r="F440" s="1"/>
      <c r="G440" s="1"/>
      <c r="H440" s="1"/>
      <c r="I440" s="1"/>
      <c r="J440" s="2"/>
      <c r="K440" s="2"/>
      <c r="L440" s="2"/>
      <c r="M440" s="2"/>
      <c r="N440" s="3"/>
      <c r="O440" s="2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2"/>
      <c r="F441" s="1"/>
      <c r="G441" s="1"/>
      <c r="H441" s="1"/>
      <c r="I441" s="1"/>
      <c r="J441" s="2"/>
      <c r="K441" s="2"/>
      <c r="L441" s="2"/>
      <c r="M441" s="2"/>
      <c r="N441" s="3"/>
      <c r="O441" s="2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2"/>
      <c r="F442" s="1"/>
      <c r="G442" s="1"/>
      <c r="H442" s="1"/>
      <c r="I442" s="1"/>
      <c r="J442" s="2"/>
      <c r="K442" s="2"/>
      <c r="L442" s="2"/>
      <c r="M442" s="2"/>
      <c r="N442" s="3"/>
      <c r="O442" s="2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2"/>
      <c r="F443" s="1"/>
      <c r="G443" s="1"/>
      <c r="H443" s="1"/>
      <c r="I443" s="1"/>
      <c r="J443" s="2"/>
      <c r="K443" s="2"/>
      <c r="L443" s="2"/>
      <c r="M443" s="2"/>
      <c r="N443" s="3"/>
      <c r="O443" s="2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2"/>
      <c r="F444" s="1"/>
      <c r="G444" s="1"/>
      <c r="H444" s="1"/>
      <c r="I444" s="1"/>
      <c r="J444" s="2"/>
      <c r="K444" s="2"/>
      <c r="L444" s="2"/>
      <c r="M444" s="2"/>
      <c r="N444" s="3"/>
      <c r="O444" s="2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2"/>
      <c r="F445" s="1"/>
      <c r="G445" s="1"/>
      <c r="H445" s="1"/>
      <c r="I445" s="1"/>
      <c r="J445" s="2"/>
      <c r="K445" s="2"/>
      <c r="L445" s="2"/>
      <c r="M445" s="2"/>
      <c r="N445" s="3"/>
      <c r="O445" s="2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2"/>
      <c r="F446" s="1"/>
      <c r="G446" s="1"/>
      <c r="H446" s="1"/>
      <c r="I446" s="1"/>
      <c r="J446" s="2"/>
      <c r="K446" s="2"/>
      <c r="L446" s="2"/>
      <c r="M446" s="2"/>
      <c r="N446" s="3"/>
      <c r="O446" s="2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2"/>
      <c r="F447" s="1"/>
      <c r="G447" s="1"/>
      <c r="H447" s="1"/>
      <c r="I447" s="1"/>
      <c r="J447" s="2"/>
      <c r="K447" s="2"/>
      <c r="L447" s="2"/>
      <c r="M447" s="2"/>
      <c r="N447" s="3"/>
      <c r="O447" s="2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2"/>
      <c r="F448" s="1"/>
      <c r="G448" s="1"/>
      <c r="H448" s="1"/>
      <c r="I448" s="1"/>
      <c r="J448" s="2"/>
      <c r="K448" s="2"/>
      <c r="L448" s="2"/>
      <c r="M448" s="2"/>
      <c r="N448" s="3"/>
      <c r="O448" s="2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2"/>
      <c r="F449" s="1"/>
      <c r="G449" s="1"/>
      <c r="H449" s="1"/>
      <c r="I449" s="1"/>
      <c r="J449" s="2"/>
      <c r="K449" s="2"/>
      <c r="L449" s="2"/>
      <c r="M449" s="2"/>
      <c r="N449" s="3"/>
      <c r="O449" s="2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2"/>
      <c r="F450" s="1"/>
      <c r="G450" s="1"/>
      <c r="H450" s="1"/>
      <c r="I450" s="1"/>
      <c r="J450" s="2"/>
      <c r="K450" s="2"/>
      <c r="L450" s="2"/>
      <c r="M450" s="2"/>
      <c r="N450" s="3"/>
      <c r="O450" s="2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2"/>
      <c r="F451" s="1"/>
      <c r="G451" s="1"/>
      <c r="H451" s="1"/>
      <c r="I451" s="1"/>
      <c r="J451" s="2"/>
      <c r="K451" s="2"/>
      <c r="L451" s="2"/>
      <c r="M451" s="2"/>
      <c r="N451" s="3"/>
      <c r="O451" s="2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2"/>
      <c r="F452" s="1"/>
      <c r="G452" s="1"/>
      <c r="H452" s="1"/>
      <c r="I452" s="1"/>
      <c r="J452" s="2"/>
      <c r="K452" s="2"/>
      <c r="L452" s="2"/>
      <c r="M452" s="2"/>
      <c r="N452" s="3"/>
      <c r="O452" s="2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2"/>
      <c r="F453" s="1"/>
      <c r="G453" s="1"/>
      <c r="H453" s="1"/>
      <c r="I453" s="1"/>
      <c r="J453" s="2"/>
      <c r="K453" s="2"/>
      <c r="L453" s="2"/>
      <c r="M453" s="2"/>
      <c r="N453" s="3"/>
      <c r="O453" s="2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2"/>
      <c r="F454" s="1"/>
      <c r="G454" s="1"/>
      <c r="H454" s="1"/>
      <c r="I454" s="1"/>
      <c r="J454" s="2"/>
      <c r="K454" s="2"/>
      <c r="L454" s="2"/>
      <c r="M454" s="2"/>
      <c r="N454" s="3"/>
      <c r="O454" s="2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2"/>
      <c r="F455" s="1"/>
      <c r="G455" s="1"/>
      <c r="H455" s="1"/>
      <c r="I455" s="1"/>
      <c r="J455" s="2"/>
      <c r="K455" s="2"/>
      <c r="L455" s="2"/>
      <c r="M455" s="2"/>
      <c r="N455" s="3"/>
      <c r="O455" s="2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2"/>
      <c r="F456" s="1"/>
      <c r="G456" s="1"/>
      <c r="H456" s="1"/>
      <c r="I456" s="1"/>
      <c r="J456" s="2"/>
      <c r="K456" s="2"/>
      <c r="L456" s="2"/>
      <c r="M456" s="2"/>
      <c r="N456" s="3"/>
      <c r="O456" s="2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2"/>
      <c r="F457" s="1"/>
      <c r="G457" s="1"/>
      <c r="H457" s="1"/>
      <c r="I457" s="1"/>
      <c r="J457" s="2"/>
      <c r="K457" s="2"/>
      <c r="L457" s="2"/>
      <c r="M457" s="2"/>
      <c r="N457" s="3"/>
      <c r="O457" s="2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2"/>
      <c r="F458" s="1"/>
      <c r="G458" s="1"/>
      <c r="H458" s="1"/>
      <c r="I458" s="1"/>
      <c r="J458" s="2"/>
      <c r="K458" s="2"/>
      <c r="L458" s="2"/>
      <c r="M458" s="2"/>
      <c r="N458" s="3"/>
      <c r="O458" s="2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2"/>
      <c r="F459" s="1"/>
      <c r="G459" s="1"/>
      <c r="H459" s="1"/>
      <c r="I459" s="1"/>
      <c r="J459" s="2"/>
      <c r="K459" s="2"/>
      <c r="L459" s="2"/>
      <c r="M459" s="2"/>
      <c r="N459" s="3"/>
      <c r="O459" s="2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2"/>
      <c r="F460" s="1"/>
      <c r="G460" s="1"/>
      <c r="H460" s="1"/>
      <c r="I460" s="1"/>
      <c r="J460" s="2"/>
      <c r="K460" s="2"/>
      <c r="L460" s="2"/>
      <c r="M460" s="2"/>
      <c r="N460" s="3"/>
      <c r="O460" s="2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2"/>
      <c r="F461" s="1"/>
      <c r="G461" s="1"/>
      <c r="H461" s="1"/>
      <c r="I461" s="1"/>
      <c r="J461" s="2"/>
      <c r="K461" s="2"/>
      <c r="L461" s="2"/>
      <c r="M461" s="2"/>
      <c r="N461" s="3"/>
      <c r="O461" s="2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2"/>
      <c r="F462" s="1"/>
      <c r="G462" s="1"/>
      <c r="H462" s="1"/>
      <c r="I462" s="1"/>
      <c r="J462" s="2"/>
      <c r="K462" s="2"/>
      <c r="L462" s="2"/>
      <c r="M462" s="2"/>
      <c r="N462" s="3"/>
      <c r="O462" s="2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2"/>
      <c r="F463" s="1"/>
      <c r="G463" s="1"/>
      <c r="H463" s="1"/>
      <c r="I463" s="1"/>
      <c r="J463" s="2"/>
      <c r="K463" s="2"/>
      <c r="L463" s="2"/>
      <c r="M463" s="2"/>
      <c r="N463" s="3"/>
      <c r="O463" s="2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2"/>
      <c r="F464" s="1"/>
      <c r="G464" s="1"/>
      <c r="H464" s="1"/>
      <c r="I464" s="1"/>
      <c r="J464" s="2"/>
      <c r="K464" s="2"/>
      <c r="L464" s="2"/>
      <c r="M464" s="2"/>
      <c r="N464" s="3"/>
      <c r="O464" s="2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2"/>
      <c r="F465" s="1"/>
      <c r="G465" s="1"/>
      <c r="H465" s="1"/>
      <c r="I465" s="1"/>
      <c r="J465" s="2"/>
      <c r="K465" s="2"/>
      <c r="L465" s="2"/>
      <c r="M465" s="2"/>
      <c r="N465" s="3"/>
      <c r="O465" s="2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2"/>
      <c r="F466" s="1"/>
      <c r="G466" s="1"/>
      <c r="H466" s="1"/>
      <c r="I466" s="1"/>
      <c r="J466" s="2"/>
      <c r="K466" s="2"/>
      <c r="L466" s="2"/>
      <c r="M466" s="2"/>
      <c r="N466" s="3"/>
      <c r="O466" s="2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2"/>
      <c r="F467" s="1"/>
      <c r="G467" s="1"/>
      <c r="H467" s="1"/>
      <c r="I467" s="1"/>
      <c r="J467" s="2"/>
      <c r="K467" s="2"/>
      <c r="L467" s="2"/>
      <c r="M467" s="2"/>
      <c r="N467" s="3"/>
      <c r="O467" s="2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2"/>
      <c r="F468" s="1"/>
      <c r="G468" s="1"/>
      <c r="H468" s="1"/>
      <c r="I468" s="1"/>
      <c r="J468" s="2"/>
      <c r="K468" s="2"/>
      <c r="L468" s="2"/>
      <c r="M468" s="2"/>
      <c r="N468" s="3"/>
      <c r="O468" s="2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2"/>
      <c r="F469" s="1"/>
      <c r="G469" s="1"/>
      <c r="H469" s="1"/>
      <c r="I469" s="1"/>
      <c r="J469" s="2"/>
      <c r="K469" s="2"/>
      <c r="L469" s="2"/>
      <c r="M469" s="2"/>
      <c r="N469" s="3"/>
      <c r="O469" s="2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2"/>
      <c r="F470" s="1"/>
      <c r="G470" s="1"/>
      <c r="H470" s="1"/>
      <c r="I470" s="1"/>
      <c r="J470" s="2"/>
      <c r="K470" s="2"/>
      <c r="L470" s="2"/>
      <c r="M470" s="2"/>
      <c r="N470" s="3"/>
      <c r="O470" s="2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2"/>
      <c r="F471" s="1"/>
      <c r="G471" s="1"/>
      <c r="H471" s="1"/>
      <c r="I471" s="1"/>
      <c r="J471" s="2"/>
      <c r="K471" s="2"/>
      <c r="L471" s="2"/>
      <c r="M471" s="2"/>
      <c r="N471" s="3"/>
      <c r="O471" s="2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2"/>
      <c r="F472" s="1"/>
      <c r="G472" s="1"/>
      <c r="H472" s="1"/>
      <c r="I472" s="1"/>
      <c r="J472" s="2"/>
      <c r="K472" s="2"/>
      <c r="L472" s="2"/>
      <c r="M472" s="2"/>
      <c r="N472" s="3"/>
      <c r="O472" s="2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2"/>
      <c r="F473" s="1"/>
      <c r="G473" s="1"/>
      <c r="H473" s="1"/>
      <c r="I473" s="1"/>
      <c r="J473" s="2"/>
      <c r="K473" s="2"/>
      <c r="L473" s="2"/>
      <c r="M473" s="2"/>
      <c r="N473" s="3"/>
      <c r="O473" s="2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2"/>
      <c r="F474" s="1"/>
      <c r="G474" s="1"/>
      <c r="H474" s="1"/>
      <c r="I474" s="1"/>
      <c r="J474" s="2"/>
      <c r="K474" s="2"/>
      <c r="L474" s="2"/>
      <c r="M474" s="2"/>
      <c r="N474" s="3"/>
      <c r="O474" s="2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2"/>
      <c r="F475" s="1"/>
      <c r="G475" s="1"/>
      <c r="H475" s="1"/>
      <c r="I475" s="1"/>
      <c r="J475" s="2"/>
      <c r="K475" s="2"/>
      <c r="L475" s="2"/>
      <c r="M475" s="2"/>
      <c r="N475" s="3"/>
      <c r="O475" s="2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2"/>
      <c r="F476" s="1"/>
      <c r="G476" s="1"/>
      <c r="H476" s="1"/>
      <c r="I476" s="1"/>
      <c r="J476" s="2"/>
      <c r="K476" s="2"/>
      <c r="L476" s="2"/>
      <c r="M476" s="2"/>
      <c r="N476" s="3"/>
      <c r="O476" s="2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2"/>
      <c r="F477" s="1"/>
      <c r="G477" s="1"/>
      <c r="H477" s="1"/>
      <c r="I477" s="1"/>
      <c r="J477" s="2"/>
      <c r="K477" s="2"/>
      <c r="L477" s="2"/>
      <c r="M477" s="2"/>
      <c r="N477" s="3"/>
      <c r="O477" s="2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2"/>
      <c r="F478" s="1"/>
      <c r="G478" s="1"/>
      <c r="H478" s="1"/>
      <c r="I478" s="1"/>
      <c r="J478" s="2"/>
      <c r="K478" s="2"/>
      <c r="L478" s="2"/>
      <c r="M478" s="2"/>
      <c r="N478" s="3"/>
      <c r="O478" s="2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2"/>
      <c r="F479" s="1"/>
      <c r="G479" s="1"/>
      <c r="H479" s="1"/>
      <c r="I479" s="1"/>
      <c r="J479" s="2"/>
      <c r="K479" s="2"/>
      <c r="L479" s="2"/>
      <c r="M479" s="2"/>
      <c r="N479" s="3"/>
      <c r="O479" s="2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2"/>
      <c r="F480" s="1"/>
      <c r="G480" s="1"/>
      <c r="H480" s="1"/>
      <c r="I480" s="1"/>
      <c r="J480" s="2"/>
      <c r="K480" s="2"/>
      <c r="L480" s="2"/>
      <c r="M480" s="2"/>
      <c r="N480" s="3"/>
      <c r="O480" s="2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2"/>
      <c r="F481" s="1"/>
      <c r="G481" s="1"/>
      <c r="H481" s="1"/>
      <c r="I481" s="1"/>
      <c r="J481" s="2"/>
      <c r="K481" s="2"/>
      <c r="L481" s="2"/>
      <c r="M481" s="2"/>
      <c r="N481" s="3"/>
      <c r="O481" s="2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2"/>
      <c r="F482" s="1"/>
      <c r="G482" s="1"/>
      <c r="H482" s="1"/>
      <c r="I482" s="1"/>
      <c r="J482" s="2"/>
      <c r="K482" s="2"/>
      <c r="L482" s="2"/>
      <c r="M482" s="2"/>
      <c r="N482" s="3"/>
      <c r="O482" s="2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2"/>
      <c r="F483" s="1"/>
      <c r="G483" s="1"/>
      <c r="H483" s="1"/>
      <c r="I483" s="1"/>
      <c r="J483" s="2"/>
      <c r="K483" s="2"/>
      <c r="L483" s="2"/>
      <c r="M483" s="2"/>
      <c r="N483" s="3"/>
      <c r="O483" s="2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2"/>
      <c r="F484" s="1"/>
      <c r="G484" s="1"/>
      <c r="H484" s="1"/>
      <c r="I484" s="1"/>
      <c r="J484" s="2"/>
      <c r="K484" s="2"/>
      <c r="L484" s="2"/>
      <c r="M484" s="2"/>
      <c r="N484" s="3"/>
      <c r="O484" s="2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2"/>
      <c r="F485" s="1"/>
      <c r="G485" s="1"/>
      <c r="H485" s="1"/>
      <c r="I485" s="1"/>
      <c r="J485" s="2"/>
      <c r="K485" s="2"/>
      <c r="L485" s="2"/>
      <c r="M485" s="2"/>
      <c r="N485" s="3"/>
      <c r="O485" s="2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2"/>
      <c r="F486" s="1"/>
      <c r="G486" s="1"/>
      <c r="H486" s="1"/>
      <c r="I486" s="1"/>
      <c r="J486" s="2"/>
      <c r="K486" s="2"/>
      <c r="L486" s="2"/>
      <c r="M486" s="2"/>
      <c r="N486" s="3"/>
      <c r="O486" s="2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2"/>
      <c r="F487" s="1"/>
      <c r="G487" s="1"/>
      <c r="H487" s="1"/>
      <c r="I487" s="1"/>
      <c r="J487" s="2"/>
      <c r="K487" s="2"/>
      <c r="L487" s="2"/>
      <c r="M487" s="2"/>
      <c r="N487" s="3"/>
      <c r="O487" s="2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2"/>
      <c r="F488" s="1"/>
      <c r="G488" s="1"/>
      <c r="H488" s="1"/>
      <c r="I488" s="1"/>
      <c r="J488" s="2"/>
      <c r="K488" s="2"/>
      <c r="L488" s="2"/>
      <c r="M488" s="2"/>
      <c r="N488" s="3"/>
      <c r="O488" s="2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2"/>
      <c r="F489" s="1"/>
      <c r="G489" s="1"/>
      <c r="H489" s="1"/>
      <c r="I489" s="1"/>
      <c r="J489" s="2"/>
      <c r="K489" s="2"/>
      <c r="L489" s="2"/>
      <c r="M489" s="2"/>
      <c r="N489" s="3"/>
      <c r="O489" s="2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2"/>
      <c r="F490" s="1"/>
      <c r="G490" s="1"/>
      <c r="H490" s="1"/>
      <c r="I490" s="1"/>
      <c r="J490" s="2"/>
      <c r="K490" s="2"/>
      <c r="L490" s="2"/>
      <c r="M490" s="2"/>
      <c r="N490" s="3"/>
      <c r="O490" s="2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2"/>
      <c r="F491" s="1"/>
      <c r="G491" s="1"/>
      <c r="H491" s="1"/>
      <c r="I491" s="1"/>
      <c r="J491" s="2"/>
      <c r="K491" s="2"/>
      <c r="L491" s="2"/>
      <c r="M491" s="2"/>
      <c r="N491" s="3"/>
      <c r="O491" s="2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2"/>
      <c r="F492" s="1"/>
      <c r="G492" s="1"/>
      <c r="H492" s="1"/>
      <c r="I492" s="1"/>
      <c r="J492" s="2"/>
      <c r="K492" s="2"/>
      <c r="L492" s="2"/>
      <c r="M492" s="2"/>
      <c r="N492" s="3"/>
      <c r="O492" s="2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2"/>
      <c r="F493" s="1"/>
      <c r="G493" s="1"/>
      <c r="H493" s="1"/>
      <c r="I493" s="1"/>
      <c r="J493" s="2"/>
      <c r="K493" s="2"/>
      <c r="L493" s="2"/>
      <c r="M493" s="2"/>
      <c r="N493" s="3"/>
      <c r="O493" s="2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2"/>
      <c r="F494" s="1"/>
      <c r="G494" s="1"/>
      <c r="H494" s="1"/>
      <c r="I494" s="1"/>
      <c r="J494" s="2"/>
      <c r="K494" s="2"/>
      <c r="L494" s="2"/>
      <c r="M494" s="2"/>
      <c r="N494" s="3"/>
      <c r="O494" s="2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2"/>
      <c r="F495" s="1"/>
      <c r="G495" s="1"/>
      <c r="H495" s="1"/>
      <c r="I495" s="1"/>
      <c r="J495" s="2"/>
      <c r="K495" s="2"/>
      <c r="L495" s="2"/>
      <c r="M495" s="2"/>
      <c r="N495" s="3"/>
      <c r="O495" s="2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2"/>
      <c r="F496" s="1"/>
      <c r="G496" s="1"/>
      <c r="H496" s="1"/>
      <c r="I496" s="1"/>
      <c r="J496" s="2"/>
      <c r="K496" s="2"/>
      <c r="L496" s="2"/>
      <c r="M496" s="2"/>
      <c r="N496" s="3"/>
      <c r="O496" s="2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2"/>
      <c r="F497" s="1"/>
      <c r="G497" s="1"/>
      <c r="H497" s="1"/>
      <c r="I497" s="1"/>
      <c r="J497" s="2"/>
      <c r="K497" s="2"/>
      <c r="L497" s="2"/>
      <c r="M497" s="2"/>
      <c r="N497" s="3"/>
      <c r="O497" s="2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2"/>
      <c r="F498" s="1"/>
      <c r="G498" s="1"/>
      <c r="H498" s="1"/>
      <c r="I498" s="1"/>
      <c r="J498" s="2"/>
      <c r="K498" s="2"/>
      <c r="L498" s="2"/>
      <c r="M498" s="2"/>
      <c r="N498" s="3"/>
      <c r="O498" s="2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2"/>
      <c r="F499" s="1"/>
      <c r="G499" s="1"/>
      <c r="H499" s="1"/>
      <c r="I499" s="1"/>
      <c r="J499" s="2"/>
      <c r="K499" s="2"/>
      <c r="L499" s="2"/>
      <c r="M499" s="2"/>
      <c r="N499" s="3"/>
      <c r="O499" s="2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2"/>
      <c r="F500" s="1"/>
      <c r="G500" s="1"/>
      <c r="H500" s="1"/>
      <c r="I500" s="1"/>
      <c r="J500" s="2"/>
      <c r="K500" s="2"/>
      <c r="L500" s="2"/>
      <c r="M500" s="2"/>
      <c r="N500" s="3"/>
      <c r="O500" s="2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2"/>
      <c r="F501" s="1"/>
      <c r="G501" s="1"/>
      <c r="H501" s="1"/>
      <c r="I501" s="1"/>
      <c r="J501" s="2"/>
      <c r="K501" s="2"/>
      <c r="L501" s="2"/>
      <c r="M501" s="2"/>
      <c r="N501" s="3"/>
      <c r="O501" s="2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2"/>
      <c r="F502" s="1"/>
      <c r="G502" s="1"/>
      <c r="H502" s="1"/>
      <c r="I502" s="1"/>
      <c r="J502" s="2"/>
      <c r="K502" s="2"/>
      <c r="L502" s="2"/>
      <c r="M502" s="2"/>
      <c r="N502" s="3"/>
      <c r="O502" s="2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2"/>
      <c r="F503" s="1"/>
      <c r="G503" s="1"/>
      <c r="H503" s="1"/>
      <c r="I503" s="1"/>
      <c r="J503" s="2"/>
      <c r="K503" s="2"/>
      <c r="L503" s="2"/>
      <c r="M503" s="2"/>
      <c r="N503" s="3"/>
      <c r="O503" s="2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2"/>
      <c r="F504" s="1"/>
      <c r="G504" s="1"/>
      <c r="H504" s="1"/>
      <c r="I504" s="1"/>
      <c r="J504" s="2"/>
      <c r="K504" s="2"/>
      <c r="L504" s="2"/>
      <c r="M504" s="2"/>
      <c r="N504" s="3"/>
      <c r="O504" s="2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2"/>
      <c r="F505" s="1"/>
      <c r="G505" s="1"/>
      <c r="H505" s="1"/>
      <c r="I505" s="1"/>
      <c r="J505" s="2"/>
      <c r="K505" s="2"/>
      <c r="L505" s="2"/>
      <c r="M505" s="2"/>
      <c r="N505" s="3"/>
      <c r="O505" s="2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2"/>
      <c r="F506" s="1"/>
      <c r="G506" s="1"/>
      <c r="H506" s="1"/>
      <c r="I506" s="1"/>
      <c r="J506" s="2"/>
      <c r="K506" s="2"/>
      <c r="L506" s="2"/>
      <c r="M506" s="2"/>
      <c r="N506" s="3"/>
      <c r="O506" s="2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2"/>
      <c r="F507" s="1"/>
      <c r="G507" s="1"/>
      <c r="H507" s="1"/>
      <c r="I507" s="1"/>
      <c r="J507" s="2"/>
      <c r="K507" s="2"/>
      <c r="L507" s="2"/>
      <c r="M507" s="2"/>
      <c r="N507" s="3"/>
      <c r="O507" s="2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2"/>
      <c r="F508" s="1"/>
      <c r="G508" s="1"/>
      <c r="H508" s="1"/>
      <c r="I508" s="1"/>
      <c r="J508" s="2"/>
      <c r="K508" s="2"/>
      <c r="L508" s="2"/>
      <c r="M508" s="2"/>
      <c r="N508" s="3"/>
      <c r="O508" s="2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2"/>
      <c r="F509" s="1"/>
      <c r="G509" s="1"/>
      <c r="H509" s="1"/>
      <c r="I509" s="1"/>
      <c r="J509" s="2"/>
      <c r="K509" s="2"/>
      <c r="L509" s="2"/>
      <c r="M509" s="2"/>
      <c r="N509" s="3"/>
      <c r="O509" s="2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2"/>
      <c r="F510" s="1"/>
      <c r="G510" s="1"/>
      <c r="H510" s="1"/>
      <c r="I510" s="1"/>
      <c r="J510" s="2"/>
      <c r="K510" s="2"/>
      <c r="L510" s="2"/>
      <c r="M510" s="2"/>
      <c r="N510" s="3"/>
      <c r="O510" s="2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2"/>
      <c r="F511" s="1"/>
      <c r="G511" s="1"/>
      <c r="H511" s="1"/>
      <c r="I511" s="1"/>
      <c r="J511" s="2"/>
      <c r="K511" s="2"/>
      <c r="L511" s="2"/>
      <c r="M511" s="2"/>
      <c r="N511" s="3"/>
      <c r="O511" s="2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2"/>
      <c r="F512" s="1"/>
      <c r="G512" s="1"/>
      <c r="H512" s="1"/>
      <c r="I512" s="1"/>
      <c r="J512" s="2"/>
      <c r="K512" s="2"/>
      <c r="L512" s="2"/>
      <c r="M512" s="2"/>
      <c r="N512" s="3"/>
      <c r="O512" s="2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2"/>
      <c r="F513" s="1"/>
      <c r="G513" s="1"/>
      <c r="H513" s="1"/>
      <c r="I513" s="1"/>
      <c r="J513" s="2"/>
      <c r="K513" s="2"/>
      <c r="L513" s="2"/>
      <c r="M513" s="2"/>
      <c r="N513" s="3"/>
      <c r="O513" s="2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2"/>
      <c r="F514" s="1"/>
      <c r="G514" s="1"/>
      <c r="H514" s="1"/>
      <c r="I514" s="1"/>
      <c r="J514" s="2"/>
      <c r="K514" s="2"/>
      <c r="L514" s="2"/>
      <c r="M514" s="2"/>
      <c r="N514" s="3"/>
      <c r="O514" s="2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2"/>
      <c r="F515" s="1"/>
      <c r="G515" s="1"/>
      <c r="H515" s="1"/>
      <c r="I515" s="1"/>
      <c r="J515" s="2"/>
      <c r="K515" s="2"/>
      <c r="L515" s="2"/>
      <c r="M515" s="2"/>
      <c r="N515" s="3"/>
      <c r="O515" s="2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2"/>
      <c r="F516" s="1"/>
      <c r="G516" s="1"/>
      <c r="H516" s="1"/>
      <c r="I516" s="1"/>
      <c r="J516" s="2"/>
      <c r="K516" s="2"/>
      <c r="L516" s="2"/>
      <c r="M516" s="2"/>
      <c r="N516" s="3"/>
      <c r="O516" s="2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2"/>
      <c r="F517" s="1"/>
      <c r="G517" s="1"/>
      <c r="H517" s="1"/>
      <c r="I517" s="1"/>
      <c r="J517" s="2"/>
      <c r="K517" s="2"/>
      <c r="L517" s="2"/>
      <c r="M517" s="2"/>
      <c r="N517" s="3"/>
      <c r="O517" s="2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2"/>
      <c r="F518" s="1"/>
      <c r="G518" s="1"/>
      <c r="H518" s="1"/>
      <c r="I518" s="1"/>
      <c r="J518" s="2"/>
      <c r="K518" s="2"/>
      <c r="L518" s="2"/>
      <c r="M518" s="2"/>
      <c r="N518" s="3"/>
      <c r="O518" s="2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2"/>
      <c r="F519" s="1"/>
      <c r="G519" s="1"/>
      <c r="H519" s="1"/>
      <c r="I519" s="1"/>
      <c r="J519" s="2"/>
      <c r="K519" s="2"/>
      <c r="L519" s="2"/>
      <c r="M519" s="2"/>
      <c r="N519" s="3"/>
      <c r="O519" s="2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2"/>
      <c r="F520" s="1"/>
      <c r="G520" s="1"/>
      <c r="H520" s="1"/>
      <c r="I520" s="1"/>
      <c r="J520" s="2"/>
      <c r="K520" s="2"/>
      <c r="L520" s="2"/>
      <c r="M520" s="2"/>
      <c r="N520" s="3"/>
      <c r="O520" s="2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2"/>
      <c r="F521" s="1"/>
      <c r="G521" s="1"/>
      <c r="H521" s="1"/>
      <c r="I521" s="1"/>
      <c r="J521" s="2"/>
      <c r="K521" s="2"/>
      <c r="L521" s="2"/>
      <c r="M521" s="2"/>
      <c r="N521" s="3"/>
      <c r="O521" s="2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2"/>
      <c r="F522" s="1"/>
      <c r="G522" s="1"/>
      <c r="H522" s="1"/>
      <c r="I522" s="1"/>
      <c r="J522" s="2"/>
      <c r="K522" s="2"/>
      <c r="L522" s="2"/>
      <c r="M522" s="2"/>
      <c r="N522" s="3"/>
      <c r="O522" s="2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2"/>
      <c r="F523" s="1"/>
      <c r="G523" s="1"/>
      <c r="H523" s="1"/>
      <c r="I523" s="1"/>
      <c r="J523" s="2"/>
      <c r="K523" s="2"/>
      <c r="L523" s="2"/>
      <c r="M523" s="2"/>
      <c r="N523" s="3"/>
      <c r="O523" s="2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2"/>
      <c r="F524" s="1"/>
      <c r="G524" s="1"/>
      <c r="H524" s="1"/>
      <c r="I524" s="1"/>
      <c r="J524" s="2"/>
      <c r="K524" s="2"/>
      <c r="L524" s="2"/>
      <c r="M524" s="2"/>
      <c r="N524" s="3"/>
      <c r="O524" s="2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2"/>
      <c r="F525" s="1"/>
      <c r="G525" s="1"/>
      <c r="H525" s="1"/>
      <c r="I525" s="1"/>
      <c r="J525" s="2"/>
      <c r="K525" s="2"/>
      <c r="L525" s="2"/>
      <c r="M525" s="2"/>
      <c r="N525" s="3"/>
      <c r="O525" s="2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2"/>
      <c r="F526" s="1"/>
      <c r="G526" s="1"/>
      <c r="H526" s="1"/>
      <c r="I526" s="1"/>
      <c r="J526" s="2"/>
      <c r="K526" s="2"/>
      <c r="L526" s="2"/>
      <c r="M526" s="2"/>
      <c r="N526" s="3"/>
      <c r="O526" s="2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2"/>
      <c r="F527" s="1"/>
      <c r="G527" s="1"/>
      <c r="H527" s="1"/>
      <c r="I527" s="1"/>
      <c r="J527" s="2"/>
      <c r="K527" s="2"/>
      <c r="L527" s="2"/>
      <c r="M527" s="2"/>
      <c r="N527" s="3"/>
      <c r="O527" s="2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2"/>
      <c r="F528" s="1"/>
      <c r="G528" s="1"/>
      <c r="H528" s="1"/>
      <c r="I528" s="1"/>
      <c r="J528" s="2"/>
      <c r="K528" s="2"/>
      <c r="L528" s="2"/>
      <c r="M528" s="2"/>
      <c r="N528" s="3"/>
      <c r="O528" s="2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2"/>
      <c r="F529" s="1"/>
      <c r="G529" s="1"/>
      <c r="H529" s="1"/>
      <c r="I529" s="1"/>
      <c r="J529" s="2"/>
      <c r="K529" s="2"/>
      <c r="L529" s="2"/>
      <c r="M529" s="2"/>
      <c r="N529" s="3"/>
      <c r="O529" s="2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2"/>
      <c r="F530" s="1"/>
      <c r="G530" s="1"/>
      <c r="H530" s="1"/>
      <c r="I530" s="1"/>
      <c r="J530" s="2"/>
      <c r="K530" s="2"/>
      <c r="L530" s="2"/>
      <c r="M530" s="2"/>
      <c r="N530" s="3"/>
      <c r="O530" s="2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2"/>
      <c r="F531" s="1"/>
      <c r="G531" s="1"/>
      <c r="H531" s="1"/>
      <c r="I531" s="1"/>
      <c r="J531" s="2"/>
      <c r="K531" s="2"/>
      <c r="L531" s="2"/>
      <c r="M531" s="2"/>
      <c r="N531" s="3"/>
      <c r="O531" s="2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2"/>
      <c r="F532" s="1"/>
      <c r="G532" s="1"/>
      <c r="H532" s="1"/>
      <c r="I532" s="1"/>
      <c r="J532" s="2"/>
      <c r="K532" s="2"/>
      <c r="L532" s="2"/>
      <c r="M532" s="2"/>
      <c r="N532" s="3"/>
      <c r="O532" s="2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2"/>
      <c r="F533" s="1"/>
      <c r="G533" s="1"/>
      <c r="H533" s="1"/>
      <c r="I533" s="1"/>
      <c r="J533" s="2"/>
      <c r="K533" s="2"/>
      <c r="L533" s="2"/>
      <c r="M533" s="2"/>
      <c r="N533" s="3"/>
      <c r="O533" s="2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2"/>
      <c r="F534" s="1"/>
      <c r="G534" s="1"/>
      <c r="H534" s="1"/>
      <c r="I534" s="1"/>
      <c r="J534" s="2"/>
      <c r="K534" s="2"/>
      <c r="L534" s="2"/>
      <c r="M534" s="2"/>
      <c r="N534" s="3"/>
      <c r="O534" s="2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2"/>
      <c r="F535" s="1"/>
      <c r="G535" s="1"/>
      <c r="H535" s="1"/>
      <c r="I535" s="1"/>
      <c r="J535" s="2"/>
      <c r="K535" s="2"/>
      <c r="L535" s="2"/>
      <c r="M535" s="2"/>
      <c r="N535" s="3"/>
      <c r="O535" s="2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2"/>
      <c r="F536" s="1"/>
      <c r="G536" s="1"/>
      <c r="H536" s="1"/>
      <c r="I536" s="1"/>
      <c r="J536" s="2"/>
      <c r="K536" s="2"/>
      <c r="L536" s="2"/>
      <c r="M536" s="2"/>
      <c r="N536" s="3"/>
      <c r="O536" s="2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2"/>
      <c r="F537" s="1"/>
      <c r="G537" s="1"/>
      <c r="H537" s="1"/>
      <c r="I537" s="1"/>
      <c r="J537" s="2"/>
      <c r="K537" s="2"/>
      <c r="L537" s="2"/>
      <c r="M537" s="2"/>
      <c r="N537" s="3"/>
      <c r="O537" s="2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2"/>
      <c r="F538" s="1"/>
      <c r="G538" s="1"/>
      <c r="H538" s="1"/>
      <c r="I538" s="1"/>
      <c r="J538" s="2"/>
      <c r="K538" s="2"/>
      <c r="L538" s="2"/>
      <c r="M538" s="2"/>
      <c r="N538" s="3"/>
      <c r="O538" s="2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2"/>
      <c r="F539" s="1"/>
      <c r="G539" s="1"/>
      <c r="H539" s="1"/>
      <c r="I539" s="1"/>
      <c r="J539" s="2"/>
      <c r="K539" s="2"/>
      <c r="L539" s="2"/>
      <c r="M539" s="2"/>
      <c r="N539" s="3"/>
      <c r="O539" s="2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2"/>
      <c r="F540" s="1"/>
      <c r="G540" s="1"/>
      <c r="H540" s="1"/>
      <c r="I540" s="1"/>
      <c r="J540" s="2"/>
      <c r="K540" s="2"/>
      <c r="L540" s="2"/>
      <c r="M540" s="2"/>
      <c r="N540" s="3"/>
      <c r="O540" s="2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2"/>
      <c r="F541" s="1"/>
      <c r="G541" s="1"/>
      <c r="H541" s="1"/>
      <c r="I541" s="1"/>
      <c r="J541" s="2"/>
      <c r="K541" s="2"/>
      <c r="L541" s="2"/>
      <c r="M541" s="2"/>
      <c r="N541" s="3"/>
      <c r="O541" s="2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2"/>
      <c r="F542" s="1"/>
      <c r="G542" s="1"/>
      <c r="H542" s="1"/>
      <c r="I542" s="1"/>
      <c r="J542" s="2"/>
      <c r="K542" s="2"/>
      <c r="L542" s="2"/>
      <c r="M542" s="2"/>
      <c r="N542" s="3"/>
      <c r="O542" s="2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2"/>
      <c r="F543" s="1"/>
      <c r="G543" s="1"/>
      <c r="H543" s="1"/>
      <c r="I543" s="1"/>
      <c r="J543" s="2"/>
      <c r="K543" s="2"/>
      <c r="L543" s="2"/>
      <c r="M543" s="2"/>
      <c r="N543" s="3"/>
      <c r="O543" s="2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2"/>
      <c r="F544" s="1"/>
      <c r="G544" s="1"/>
      <c r="H544" s="1"/>
      <c r="I544" s="1"/>
      <c r="J544" s="2"/>
      <c r="K544" s="2"/>
      <c r="L544" s="2"/>
      <c r="M544" s="2"/>
      <c r="N544" s="3"/>
      <c r="O544" s="2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2"/>
      <c r="F545" s="1"/>
      <c r="G545" s="1"/>
      <c r="H545" s="1"/>
      <c r="I545" s="1"/>
      <c r="J545" s="2"/>
      <c r="K545" s="2"/>
      <c r="L545" s="2"/>
      <c r="M545" s="2"/>
      <c r="N545" s="3"/>
      <c r="O545" s="2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2"/>
      <c r="F546" s="1"/>
      <c r="G546" s="1"/>
      <c r="H546" s="1"/>
      <c r="I546" s="1"/>
      <c r="J546" s="2"/>
      <c r="K546" s="2"/>
      <c r="L546" s="2"/>
      <c r="M546" s="2"/>
      <c r="N546" s="3"/>
      <c r="O546" s="2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2"/>
      <c r="F547" s="1"/>
      <c r="G547" s="1"/>
      <c r="H547" s="1"/>
      <c r="I547" s="1"/>
      <c r="J547" s="2"/>
      <c r="K547" s="2"/>
      <c r="L547" s="2"/>
      <c r="M547" s="2"/>
      <c r="N547" s="3"/>
      <c r="O547" s="2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2"/>
      <c r="F548" s="1"/>
      <c r="G548" s="1"/>
      <c r="H548" s="1"/>
      <c r="I548" s="1"/>
      <c r="J548" s="2"/>
      <c r="K548" s="2"/>
      <c r="L548" s="2"/>
      <c r="M548" s="2"/>
      <c r="N548" s="3"/>
      <c r="O548" s="2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2"/>
      <c r="F549" s="1"/>
      <c r="G549" s="1"/>
      <c r="H549" s="1"/>
      <c r="I549" s="1"/>
      <c r="J549" s="2"/>
      <c r="K549" s="2"/>
      <c r="L549" s="2"/>
      <c r="M549" s="2"/>
      <c r="N549" s="3"/>
      <c r="O549" s="2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2"/>
      <c r="F550" s="1"/>
      <c r="G550" s="1"/>
      <c r="H550" s="1"/>
      <c r="I550" s="1"/>
      <c r="J550" s="2"/>
      <c r="K550" s="2"/>
      <c r="L550" s="2"/>
      <c r="M550" s="2"/>
      <c r="N550" s="3"/>
      <c r="O550" s="2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2"/>
      <c r="F551" s="1"/>
      <c r="G551" s="1"/>
      <c r="H551" s="1"/>
      <c r="I551" s="1"/>
      <c r="J551" s="2"/>
      <c r="K551" s="2"/>
      <c r="L551" s="2"/>
      <c r="M551" s="2"/>
      <c r="N551" s="3"/>
      <c r="O551" s="2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2"/>
      <c r="F552" s="1"/>
      <c r="G552" s="1"/>
      <c r="H552" s="1"/>
      <c r="I552" s="1"/>
      <c r="J552" s="2"/>
      <c r="K552" s="2"/>
      <c r="L552" s="2"/>
      <c r="M552" s="2"/>
      <c r="N552" s="3"/>
      <c r="O552" s="2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2"/>
      <c r="F553" s="1"/>
      <c r="G553" s="1"/>
      <c r="H553" s="1"/>
      <c r="I553" s="1"/>
      <c r="J553" s="2"/>
      <c r="K553" s="2"/>
      <c r="L553" s="2"/>
      <c r="M553" s="2"/>
      <c r="N553" s="3"/>
      <c r="O553" s="2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2"/>
      <c r="F554" s="1"/>
      <c r="G554" s="1"/>
      <c r="H554" s="1"/>
      <c r="I554" s="1"/>
      <c r="J554" s="2"/>
      <c r="K554" s="2"/>
      <c r="L554" s="2"/>
      <c r="M554" s="2"/>
      <c r="N554" s="3"/>
      <c r="O554" s="2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2"/>
      <c r="F555" s="1"/>
      <c r="G555" s="1"/>
      <c r="H555" s="1"/>
      <c r="I555" s="1"/>
      <c r="J555" s="2"/>
      <c r="K555" s="2"/>
      <c r="L555" s="2"/>
      <c r="M555" s="2"/>
      <c r="N555" s="3"/>
      <c r="O555" s="2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2"/>
      <c r="F556" s="1"/>
      <c r="G556" s="1"/>
      <c r="H556" s="1"/>
      <c r="I556" s="1"/>
      <c r="J556" s="2"/>
      <c r="K556" s="2"/>
      <c r="L556" s="2"/>
      <c r="M556" s="2"/>
      <c r="N556" s="3"/>
      <c r="O556" s="2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2"/>
      <c r="F557" s="1"/>
      <c r="G557" s="1"/>
      <c r="H557" s="1"/>
      <c r="I557" s="1"/>
      <c r="J557" s="2"/>
      <c r="K557" s="2"/>
      <c r="L557" s="2"/>
      <c r="M557" s="2"/>
      <c r="N557" s="3"/>
      <c r="O557" s="2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2"/>
      <c r="F558" s="1"/>
      <c r="G558" s="1"/>
      <c r="H558" s="1"/>
      <c r="I558" s="1"/>
      <c r="J558" s="2"/>
      <c r="K558" s="2"/>
      <c r="L558" s="2"/>
      <c r="M558" s="2"/>
      <c r="N558" s="3"/>
      <c r="O558" s="2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2"/>
      <c r="F559" s="1"/>
      <c r="G559" s="1"/>
      <c r="H559" s="1"/>
      <c r="I559" s="1"/>
      <c r="J559" s="2"/>
      <c r="K559" s="2"/>
      <c r="L559" s="2"/>
      <c r="M559" s="2"/>
      <c r="N559" s="3"/>
      <c r="O559" s="2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2"/>
      <c r="F560" s="1"/>
      <c r="G560" s="1"/>
      <c r="H560" s="1"/>
      <c r="I560" s="1"/>
      <c r="J560" s="2"/>
      <c r="K560" s="2"/>
      <c r="L560" s="2"/>
      <c r="M560" s="2"/>
      <c r="N560" s="3"/>
      <c r="O560" s="2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2"/>
      <c r="F561" s="1"/>
      <c r="G561" s="1"/>
      <c r="H561" s="1"/>
      <c r="I561" s="1"/>
      <c r="J561" s="2"/>
      <c r="K561" s="2"/>
      <c r="L561" s="2"/>
      <c r="M561" s="2"/>
      <c r="N561" s="3"/>
      <c r="O561" s="2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2"/>
      <c r="F562" s="1"/>
      <c r="G562" s="1"/>
      <c r="H562" s="1"/>
      <c r="I562" s="1"/>
      <c r="J562" s="2"/>
      <c r="K562" s="2"/>
      <c r="L562" s="2"/>
      <c r="M562" s="2"/>
      <c r="N562" s="3"/>
      <c r="O562" s="2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2"/>
      <c r="F563" s="1"/>
      <c r="G563" s="1"/>
      <c r="H563" s="1"/>
      <c r="I563" s="1"/>
      <c r="J563" s="2"/>
      <c r="K563" s="2"/>
      <c r="L563" s="2"/>
      <c r="M563" s="2"/>
      <c r="N563" s="3"/>
      <c r="O563" s="2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2"/>
      <c r="F564" s="1"/>
      <c r="G564" s="1"/>
      <c r="H564" s="1"/>
      <c r="I564" s="1"/>
      <c r="J564" s="2"/>
      <c r="K564" s="2"/>
      <c r="L564" s="2"/>
      <c r="M564" s="2"/>
      <c r="N564" s="3"/>
      <c r="O564" s="2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2"/>
      <c r="F565" s="1"/>
      <c r="G565" s="1"/>
      <c r="H565" s="1"/>
      <c r="I565" s="1"/>
      <c r="J565" s="2"/>
      <c r="K565" s="2"/>
      <c r="L565" s="2"/>
      <c r="M565" s="2"/>
      <c r="N565" s="3"/>
      <c r="O565" s="2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2"/>
      <c r="F566" s="1"/>
      <c r="G566" s="1"/>
      <c r="H566" s="1"/>
      <c r="I566" s="1"/>
      <c r="J566" s="2"/>
      <c r="K566" s="2"/>
      <c r="L566" s="2"/>
      <c r="M566" s="2"/>
      <c r="N566" s="3"/>
      <c r="O566" s="2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2"/>
      <c r="F567" s="1"/>
      <c r="G567" s="1"/>
      <c r="H567" s="1"/>
      <c r="I567" s="1"/>
      <c r="J567" s="2"/>
      <c r="K567" s="2"/>
      <c r="L567" s="2"/>
      <c r="M567" s="2"/>
      <c r="N567" s="3"/>
      <c r="O567" s="2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2"/>
      <c r="F568" s="1"/>
      <c r="G568" s="1"/>
      <c r="H568" s="1"/>
      <c r="I568" s="1"/>
      <c r="J568" s="2"/>
      <c r="K568" s="2"/>
      <c r="L568" s="2"/>
      <c r="M568" s="2"/>
      <c r="N568" s="3"/>
      <c r="O568" s="2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2"/>
      <c r="F569" s="1"/>
      <c r="G569" s="1"/>
      <c r="H569" s="1"/>
      <c r="I569" s="1"/>
      <c r="J569" s="2"/>
      <c r="K569" s="2"/>
      <c r="L569" s="2"/>
      <c r="M569" s="2"/>
      <c r="N569" s="3"/>
      <c r="O569" s="2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2"/>
      <c r="F570" s="1"/>
      <c r="G570" s="1"/>
      <c r="H570" s="1"/>
      <c r="I570" s="1"/>
      <c r="J570" s="2"/>
      <c r="K570" s="2"/>
      <c r="L570" s="2"/>
      <c r="M570" s="2"/>
      <c r="N570" s="3"/>
      <c r="O570" s="2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2"/>
      <c r="F571" s="1"/>
      <c r="G571" s="1"/>
      <c r="H571" s="1"/>
      <c r="I571" s="1"/>
      <c r="J571" s="2"/>
      <c r="K571" s="2"/>
      <c r="L571" s="2"/>
      <c r="M571" s="2"/>
      <c r="N571" s="3"/>
      <c r="O571" s="2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2"/>
      <c r="F572" s="1"/>
      <c r="G572" s="1"/>
      <c r="H572" s="1"/>
      <c r="I572" s="1"/>
      <c r="J572" s="2"/>
      <c r="K572" s="2"/>
      <c r="L572" s="2"/>
      <c r="M572" s="2"/>
      <c r="N572" s="3"/>
      <c r="O572" s="2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2"/>
      <c r="F573" s="1"/>
      <c r="G573" s="1"/>
      <c r="H573" s="1"/>
      <c r="I573" s="1"/>
      <c r="J573" s="2"/>
      <c r="K573" s="2"/>
      <c r="L573" s="2"/>
      <c r="M573" s="2"/>
      <c r="N573" s="3"/>
      <c r="O573" s="2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2"/>
      <c r="F574" s="1"/>
      <c r="G574" s="1"/>
      <c r="H574" s="1"/>
      <c r="I574" s="1"/>
      <c r="J574" s="2"/>
      <c r="K574" s="2"/>
      <c r="L574" s="2"/>
      <c r="M574" s="2"/>
      <c r="N574" s="3"/>
      <c r="O574" s="2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2"/>
      <c r="F575" s="1"/>
      <c r="G575" s="1"/>
      <c r="H575" s="1"/>
      <c r="I575" s="1"/>
      <c r="J575" s="2"/>
      <c r="K575" s="2"/>
      <c r="L575" s="2"/>
      <c r="M575" s="2"/>
      <c r="N575" s="3"/>
      <c r="O575" s="2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2"/>
      <c r="F576" s="1"/>
      <c r="G576" s="1"/>
      <c r="H576" s="1"/>
      <c r="I576" s="1"/>
      <c r="J576" s="2"/>
      <c r="K576" s="2"/>
      <c r="L576" s="2"/>
      <c r="M576" s="2"/>
      <c r="N576" s="3"/>
      <c r="O576" s="2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2"/>
      <c r="F577" s="1"/>
      <c r="G577" s="1"/>
      <c r="H577" s="1"/>
      <c r="I577" s="1"/>
      <c r="J577" s="2"/>
      <c r="K577" s="2"/>
      <c r="L577" s="2"/>
      <c r="M577" s="2"/>
      <c r="N577" s="3"/>
      <c r="O577" s="2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2"/>
      <c r="F578" s="1"/>
      <c r="G578" s="1"/>
      <c r="H578" s="1"/>
      <c r="I578" s="1"/>
      <c r="J578" s="2"/>
      <c r="K578" s="2"/>
      <c r="L578" s="2"/>
      <c r="M578" s="2"/>
      <c r="N578" s="3"/>
      <c r="O578" s="2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2"/>
      <c r="F579" s="1"/>
      <c r="G579" s="1"/>
      <c r="H579" s="1"/>
      <c r="I579" s="1"/>
      <c r="J579" s="2"/>
      <c r="K579" s="2"/>
      <c r="L579" s="2"/>
      <c r="M579" s="2"/>
      <c r="N579" s="3"/>
      <c r="O579" s="2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2"/>
      <c r="F580" s="1"/>
      <c r="G580" s="1"/>
      <c r="H580" s="1"/>
      <c r="I580" s="1"/>
      <c r="J580" s="2"/>
      <c r="K580" s="2"/>
      <c r="L580" s="2"/>
      <c r="M580" s="2"/>
      <c r="N580" s="3"/>
      <c r="O580" s="2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2"/>
      <c r="F581" s="1"/>
      <c r="G581" s="1"/>
      <c r="H581" s="1"/>
      <c r="I581" s="1"/>
      <c r="J581" s="2"/>
      <c r="K581" s="2"/>
      <c r="L581" s="2"/>
      <c r="M581" s="2"/>
      <c r="N581" s="3"/>
      <c r="O581" s="2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2"/>
      <c r="F582" s="1"/>
      <c r="G582" s="1"/>
      <c r="H582" s="1"/>
      <c r="I582" s="1"/>
      <c r="J582" s="2"/>
      <c r="K582" s="2"/>
      <c r="L582" s="2"/>
      <c r="M582" s="2"/>
      <c r="N582" s="3"/>
      <c r="O582" s="2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2"/>
      <c r="F583" s="1"/>
      <c r="G583" s="1"/>
      <c r="H583" s="1"/>
      <c r="I583" s="1"/>
      <c r="J583" s="2"/>
      <c r="K583" s="2"/>
      <c r="L583" s="2"/>
      <c r="M583" s="2"/>
      <c r="N583" s="3"/>
      <c r="O583" s="2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2"/>
      <c r="F584" s="1"/>
      <c r="G584" s="1"/>
      <c r="H584" s="1"/>
      <c r="I584" s="1"/>
      <c r="J584" s="2"/>
      <c r="K584" s="2"/>
      <c r="L584" s="2"/>
      <c r="M584" s="2"/>
      <c r="N584" s="3"/>
      <c r="O584" s="2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2"/>
      <c r="F585" s="1"/>
      <c r="G585" s="1"/>
      <c r="H585" s="1"/>
      <c r="I585" s="1"/>
      <c r="J585" s="2"/>
      <c r="K585" s="2"/>
      <c r="L585" s="2"/>
      <c r="M585" s="2"/>
      <c r="N585" s="3"/>
      <c r="O585" s="2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2"/>
      <c r="F586" s="1"/>
      <c r="G586" s="1"/>
      <c r="H586" s="1"/>
      <c r="I586" s="1"/>
      <c r="J586" s="2"/>
      <c r="K586" s="2"/>
      <c r="L586" s="2"/>
      <c r="M586" s="2"/>
      <c r="N586" s="3"/>
      <c r="O586" s="2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2"/>
      <c r="F587" s="1"/>
      <c r="G587" s="1"/>
      <c r="H587" s="1"/>
      <c r="I587" s="1"/>
      <c r="J587" s="2"/>
      <c r="K587" s="2"/>
      <c r="L587" s="2"/>
      <c r="M587" s="2"/>
      <c r="N587" s="3"/>
      <c r="O587" s="2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2"/>
      <c r="F588" s="1"/>
      <c r="G588" s="1"/>
      <c r="H588" s="1"/>
      <c r="I588" s="1"/>
      <c r="J588" s="2"/>
      <c r="K588" s="2"/>
      <c r="L588" s="2"/>
      <c r="M588" s="2"/>
      <c r="N588" s="3"/>
      <c r="O588" s="2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2"/>
      <c r="F589" s="1"/>
      <c r="G589" s="1"/>
      <c r="H589" s="1"/>
      <c r="I589" s="1"/>
      <c r="J589" s="2"/>
      <c r="K589" s="2"/>
      <c r="L589" s="2"/>
      <c r="M589" s="2"/>
      <c r="N589" s="3"/>
      <c r="O589" s="2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2"/>
      <c r="F590" s="1"/>
      <c r="G590" s="1"/>
      <c r="H590" s="1"/>
      <c r="I590" s="1"/>
      <c r="J590" s="2"/>
      <c r="K590" s="2"/>
      <c r="L590" s="2"/>
      <c r="M590" s="2"/>
      <c r="N590" s="3"/>
      <c r="O590" s="2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2"/>
      <c r="F591" s="1"/>
      <c r="G591" s="1"/>
      <c r="H591" s="1"/>
      <c r="I591" s="1"/>
      <c r="J591" s="2"/>
      <c r="K591" s="2"/>
      <c r="L591" s="2"/>
      <c r="M591" s="2"/>
      <c r="N591" s="3"/>
      <c r="O591" s="2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2"/>
      <c r="F592" s="1"/>
      <c r="G592" s="1"/>
      <c r="H592" s="1"/>
      <c r="I592" s="1"/>
      <c r="J592" s="2"/>
      <c r="K592" s="2"/>
      <c r="L592" s="2"/>
      <c r="M592" s="2"/>
      <c r="N592" s="3"/>
      <c r="O592" s="2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2"/>
      <c r="F593" s="1"/>
      <c r="G593" s="1"/>
      <c r="H593" s="1"/>
      <c r="I593" s="1"/>
      <c r="J593" s="2"/>
      <c r="K593" s="2"/>
      <c r="L593" s="2"/>
      <c r="M593" s="2"/>
      <c r="N593" s="3"/>
      <c r="O593" s="2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2"/>
      <c r="F594" s="1"/>
      <c r="G594" s="1"/>
      <c r="H594" s="1"/>
      <c r="I594" s="1"/>
      <c r="J594" s="2"/>
      <c r="K594" s="2"/>
      <c r="L594" s="2"/>
      <c r="M594" s="2"/>
      <c r="N594" s="3"/>
      <c r="O594" s="2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2"/>
      <c r="F595" s="1"/>
      <c r="G595" s="1"/>
      <c r="H595" s="1"/>
      <c r="I595" s="1"/>
      <c r="J595" s="2"/>
      <c r="K595" s="2"/>
      <c r="L595" s="2"/>
      <c r="M595" s="2"/>
      <c r="N595" s="3"/>
      <c r="O595" s="2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2"/>
      <c r="F596" s="1"/>
      <c r="G596" s="1"/>
      <c r="H596" s="1"/>
      <c r="I596" s="1"/>
      <c r="J596" s="2"/>
      <c r="K596" s="2"/>
      <c r="L596" s="2"/>
      <c r="M596" s="2"/>
      <c r="N596" s="3"/>
      <c r="O596" s="2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2"/>
      <c r="F597" s="1"/>
      <c r="G597" s="1"/>
      <c r="H597" s="1"/>
      <c r="I597" s="1"/>
      <c r="J597" s="2"/>
      <c r="K597" s="2"/>
      <c r="L597" s="2"/>
      <c r="M597" s="2"/>
      <c r="N597" s="3"/>
      <c r="O597" s="2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2"/>
      <c r="F598" s="1"/>
      <c r="G598" s="1"/>
      <c r="H598" s="1"/>
      <c r="I598" s="1"/>
      <c r="J598" s="2"/>
      <c r="K598" s="2"/>
      <c r="L598" s="2"/>
      <c r="M598" s="2"/>
      <c r="N598" s="3"/>
      <c r="O598" s="2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2"/>
      <c r="F599" s="1"/>
      <c r="G599" s="1"/>
      <c r="H599" s="1"/>
      <c r="I599" s="1"/>
      <c r="J599" s="2"/>
      <c r="K599" s="2"/>
      <c r="L599" s="2"/>
      <c r="M599" s="2"/>
      <c r="N599" s="3"/>
      <c r="O599" s="2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2"/>
      <c r="F600" s="1"/>
      <c r="G600" s="1"/>
      <c r="H600" s="1"/>
      <c r="I600" s="1"/>
      <c r="J600" s="2"/>
      <c r="K600" s="2"/>
      <c r="L600" s="2"/>
      <c r="M600" s="2"/>
      <c r="N600" s="3"/>
      <c r="O600" s="2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2"/>
      <c r="F601" s="1"/>
      <c r="G601" s="1"/>
      <c r="H601" s="1"/>
      <c r="I601" s="1"/>
      <c r="J601" s="2"/>
      <c r="K601" s="2"/>
      <c r="L601" s="2"/>
      <c r="M601" s="2"/>
      <c r="N601" s="3"/>
      <c r="O601" s="2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2"/>
      <c r="F602" s="1"/>
      <c r="G602" s="1"/>
      <c r="H602" s="1"/>
      <c r="I602" s="1"/>
      <c r="J602" s="2"/>
      <c r="K602" s="2"/>
      <c r="L602" s="2"/>
      <c r="M602" s="2"/>
      <c r="N602" s="3"/>
      <c r="O602" s="2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2"/>
      <c r="F603" s="1"/>
      <c r="G603" s="1"/>
      <c r="H603" s="1"/>
      <c r="I603" s="1"/>
      <c r="J603" s="2"/>
      <c r="K603" s="2"/>
      <c r="L603" s="2"/>
      <c r="M603" s="2"/>
      <c r="N603" s="3"/>
      <c r="O603" s="2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2"/>
      <c r="F604" s="1"/>
      <c r="G604" s="1"/>
      <c r="H604" s="1"/>
      <c r="I604" s="1"/>
      <c r="J604" s="2"/>
      <c r="K604" s="2"/>
      <c r="L604" s="2"/>
      <c r="M604" s="2"/>
      <c r="N604" s="3"/>
      <c r="O604" s="2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2"/>
      <c r="F605" s="1"/>
      <c r="G605" s="1"/>
      <c r="H605" s="1"/>
      <c r="I605" s="1"/>
      <c r="J605" s="2"/>
      <c r="K605" s="2"/>
      <c r="L605" s="2"/>
      <c r="M605" s="2"/>
      <c r="N605" s="3"/>
      <c r="O605" s="2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2"/>
      <c r="F606" s="1"/>
      <c r="G606" s="1"/>
      <c r="H606" s="1"/>
      <c r="I606" s="1"/>
      <c r="J606" s="2"/>
      <c r="K606" s="2"/>
      <c r="L606" s="2"/>
      <c r="M606" s="2"/>
      <c r="N606" s="3"/>
      <c r="O606" s="2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2"/>
      <c r="F607" s="1"/>
      <c r="G607" s="1"/>
      <c r="H607" s="1"/>
      <c r="I607" s="1"/>
      <c r="J607" s="2"/>
      <c r="K607" s="2"/>
      <c r="L607" s="2"/>
      <c r="M607" s="2"/>
      <c r="N607" s="3"/>
      <c r="O607" s="2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2"/>
      <c r="F608" s="1"/>
      <c r="G608" s="1"/>
      <c r="H608" s="1"/>
      <c r="I608" s="1"/>
      <c r="J608" s="2"/>
      <c r="K608" s="2"/>
      <c r="L608" s="2"/>
      <c r="M608" s="2"/>
      <c r="N608" s="3"/>
      <c r="O608" s="2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2"/>
      <c r="F609" s="1"/>
      <c r="G609" s="1"/>
      <c r="H609" s="1"/>
      <c r="I609" s="1"/>
      <c r="J609" s="2"/>
      <c r="K609" s="2"/>
      <c r="L609" s="2"/>
      <c r="M609" s="2"/>
      <c r="N609" s="3"/>
      <c r="O609" s="2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2"/>
      <c r="F610" s="1"/>
      <c r="G610" s="1"/>
      <c r="H610" s="1"/>
      <c r="I610" s="1"/>
      <c r="J610" s="2"/>
      <c r="K610" s="2"/>
      <c r="L610" s="2"/>
      <c r="M610" s="2"/>
      <c r="N610" s="3"/>
      <c r="O610" s="2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2"/>
      <c r="F611" s="1"/>
      <c r="G611" s="1"/>
      <c r="H611" s="1"/>
      <c r="I611" s="1"/>
      <c r="J611" s="2"/>
      <c r="K611" s="2"/>
      <c r="L611" s="2"/>
      <c r="M611" s="2"/>
      <c r="N611" s="3"/>
      <c r="O611" s="2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2"/>
      <c r="F612" s="1"/>
      <c r="G612" s="1"/>
      <c r="H612" s="1"/>
      <c r="I612" s="1"/>
      <c r="J612" s="2"/>
      <c r="K612" s="2"/>
      <c r="L612" s="2"/>
      <c r="M612" s="2"/>
      <c r="N612" s="3"/>
      <c r="O612" s="2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2"/>
      <c r="F613" s="1"/>
      <c r="G613" s="1"/>
      <c r="H613" s="1"/>
      <c r="I613" s="1"/>
      <c r="J613" s="2"/>
      <c r="K613" s="2"/>
      <c r="L613" s="2"/>
      <c r="M613" s="2"/>
      <c r="N613" s="3"/>
      <c r="O613" s="2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2"/>
      <c r="F614" s="1"/>
      <c r="G614" s="1"/>
      <c r="H614" s="1"/>
      <c r="I614" s="1"/>
      <c r="J614" s="2"/>
      <c r="K614" s="2"/>
      <c r="L614" s="2"/>
      <c r="M614" s="2"/>
      <c r="N614" s="3"/>
      <c r="O614" s="2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2"/>
      <c r="F615" s="1"/>
      <c r="G615" s="1"/>
      <c r="H615" s="1"/>
      <c r="I615" s="1"/>
      <c r="J615" s="2"/>
      <c r="K615" s="2"/>
      <c r="L615" s="2"/>
      <c r="M615" s="2"/>
      <c r="N615" s="3"/>
      <c r="O615" s="2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2"/>
      <c r="F616" s="1"/>
      <c r="G616" s="1"/>
      <c r="H616" s="1"/>
      <c r="I616" s="1"/>
      <c r="J616" s="2"/>
      <c r="K616" s="2"/>
      <c r="L616" s="2"/>
      <c r="M616" s="2"/>
      <c r="N616" s="3"/>
      <c r="O616" s="2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2"/>
      <c r="F617" s="1"/>
      <c r="G617" s="1"/>
      <c r="H617" s="1"/>
      <c r="I617" s="1"/>
      <c r="J617" s="2"/>
      <c r="K617" s="2"/>
      <c r="L617" s="2"/>
      <c r="M617" s="2"/>
      <c r="N617" s="3"/>
      <c r="O617" s="2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2"/>
      <c r="F618" s="1"/>
      <c r="G618" s="1"/>
      <c r="H618" s="1"/>
      <c r="I618" s="1"/>
      <c r="J618" s="2"/>
      <c r="K618" s="2"/>
      <c r="L618" s="2"/>
      <c r="M618" s="2"/>
      <c r="N618" s="3"/>
      <c r="O618" s="2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2"/>
      <c r="F619" s="1"/>
      <c r="G619" s="1"/>
      <c r="H619" s="1"/>
      <c r="I619" s="1"/>
      <c r="J619" s="2"/>
      <c r="K619" s="2"/>
      <c r="L619" s="2"/>
      <c r="M619" s="2"/>
      <c r="N619" s="3"/>
      <c r="O619" s="2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2"/>
      <c r="F620" s="1"/>
      <c r="G620" s="1"/>
      <c r="H620" s="1"/>
      <c r="I620" s="1"/>
      <c r="J620" s="2"/>
      <c r="K620" s="2"/>
      <c r="L620" s="2"/>
      <c r="M620" s="2"/>
      <c r="N620" s="3"/>
      <c r="O620" s="2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2"/>
      <c r="F621" s="1"/>
      <c r="G621" s="1"/>
      <c r="H621" s="1"/>
      <c r="I621" s="1"/>
      <c r="J621" s="2"/>
      <c r="K621" s="2"/>
      <c r="L621" s="2"/>
      <c r="M621" s="2"/>
      <c r="N621" s="3"/>
      <c r="O621" s="2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2"/>
      <c r="F622" s="1"/>
      <c r="G622" s="1"/>
      <c r="H622" s="1"/>
      <c r="I622" s="1"/>
      <c r="J622" s="2"/>
      <c r="K622" s="2"/>
      <c r="L622" s="2"/>
      <c r="M622" s="2"/>
      <c r="N622" s="3"/>
      <c r="O622" s="2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2"/>
      <c r="F623" s="1"/>
      <c r="G623" s="1"/>
      <c r="H623" s="1"/>
      <c r="I623" s="1"/>
      <c r="J623" s="2"/>
      <c r="K623" s="2"/>
      <c r="L623" s="2"/>
      <c r="M623" s="2"/>
      <c r="N623" s="3"/>
      <c r="O623" s="2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2"/>
      <c r="F624" s="1"/>
      <c r="G624" s="1"/>
      <c r="H624" s="1"/>
      <c r="I624" s="1"/>
      <c r="J624" s="2"/>
      <c r="K624" s="2"/>
      <c r="L624" s="2"/>
      <c r="M624" s="2"/>
      <c r="N624" s="3"/>
      <c r="O624" s="2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2"/>
      <c r="F625" s="1"/>
      <c r="G625" s="1"/>
      <c r="H625" s="1"/>
      <c r="I625" s="1"/>
      <c r="J625" s="2"/>
      <c r="K625" s="2"/>
      <c r="L625" s="2"/>
      <c r="M625" s="2"/>
      <c r="N625" s="3"/>
      <c r="O625" s="2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2"/>
      <c r="F626" s="1"/>
      <c r="G626" s="1"/>
      <c r="H626" s="1"/>
      <c r="I626" s="1"/>
      <c r="J626" s="2"/>
      <c r="K626" s="2"/>
      <c r="L626" s="2"/>
      <c r="M626" s="2"/>
      <c r="N626" s="3"/>
      <c r="O626" s="2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2"/>
      <c r="F627" s="1"/>
      <c r="G627" s="1"/>
      <c r="H627" s="1"/>
      <c r="I627" s="1"/>
      <c r="J627" s="2"/>
      <c r="K627" s="2"/>
      <c r="L627" s="2"/>
      <c r="M627" s="2"/>
      <c r="N627" s="3"/>
      <c r="O627" s="2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2"/>
      <c r="F628" s="1"/>
      <c r="G628" s="1"/>
      <c r="H628" s="1"/>
      <c r="I628" s="1"/>
      <c r="J628" s="2"/>
      <c r="K628" s="2"/>
      <c r="L628" s="2"/>
      <c r="M628" s="2"/>
      <c r="N628" s="3"/>
      <c r="O628" s="2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2"/>
      <c r="F629" s="1"/>
      <c r="G629" s="1"/>
      <c r="H629" s="1"/>
      <c r="I629" s="1"/>
      <c r="J629" s="2"/>
      <c r="K629" s="2"/>
      <c r="L629" s="2"/>
      <c r="M629" s="2"/>
      <c r="N629" s="3"/>
      <c r="O629" s="2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2"/>
      <c r="F630" s="1"/>
      <c r="G630" s="1"/>
      <c r="H630" s="1"/>
      <c r="I630" s="1"/>
      <c r="J630" s="2"/>
      <c r="K630" s="2"/>
      <c r="L630" s="2"/>
      <c r="M630" s="2"/>
      <c r="N630" s="3"/>
      <c r="O630" s="2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2"/>
      <c r="F631" s="1"/>
      <c r="G631" s="1"/>
      <c r="H631" s="1"/>
      <c r="I631" s="1"/>
      <c r="J631" s="2"/>
      <c r="K631" s="2"/>
      <c r="L631" s="2"/>
      <c r="M631" s="2"/>
      <c r="N631" s="3"/>
      <c r="O631" s="2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2"/>
      <c r="F632" s="1"/>
      <c r="G632" s="1"/>
      <c r="H632" s="1"/>
      <c r="I632" s="1"/>
      <c r="J632" s="2"/>
      <c r="K632" s="2"/>
      <c r="L632" s="2"/>
      <c r="M632" s="2"/>
      <c r="N632" s="3"/>
      <c r="O632" s="2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2"/>
      <c r="F633" s="1"/>
      <c r="G633" s="1"/>
      <c r="H633" s="1"/>
      <c r="I633" s="1"/>
      <c r="J633" s="2"/>
      <c r="K633" s="2"/>
      <c r="L633" s="2"/>
      <c r="M633" s="2"/>
      <c r="N633" s="3"/>
      <c r="O633" s="2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2"/>
      <c r="F634" s="1"/>
      <c r="G634" s="1"/>
      <c r="H634" s="1"/>
      <c r="I634" s="1"/>
      <c r="J634" s="2"/>
      <c r="K634" s="2"/>
      <c r="L634" s="2"/>
      <c r="M634" s="2"/>
      <c r="N634" s="3"/>
      <c r="O634" s="2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2"/>
      <c r="F635" s="1"/>
      <c r="G635" s="1"/>
      <c r="H635" s="1"/>
      <c r="I635" s="1"/>
      <c r="J635" s="2"/>
      <c r="K635" s="2"/>
      <c r="L635" s="2"/>
      <c r="M635" s="2"/>
      <c r="N635" s="3"/>
      <c r="O635" s="2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2"/>
      <c r="F636" s="1"/>
      <c r="G636" s="1"/>
      <c r="H636" s="1"/>
      <c r="I636" s="1"/>
      <c r="J636" s="2"/>
      <c r="K636" s="2"/>
      <c r="L636" s="2"/>
      <c r="M636" s="2"/>
      <c r="N636" s="3"/>
      <c r="O636" s="2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2"/>
      <c r="F637" s="1"/>
      <c r="G637" s="1"/>
      <c r="H637" s="1"/>
      <c r="I637" s="1"/>
      <c r="J637" s="2"/>
      <c r="K637" s="2"/>
      <c r="L637" s="2"/>
      <c r="M637" s="2"/>
      <c r="N637" s="3"/>
      <c r="O637" s="2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2"/>
      <c r="F638" s="1"/>
      <c r="G638" s="1"/>
      <c r="H638" s="1"/>
      <c r="I638" s="1"/>
      <c r="J638" s="2"/>
      <c r="K638" s="2"/>
      <c r="L638" s="2"/>
      <c r="M638" s="2"/>
      <c r="N638" s="3"/>
      <c r="O638" s="2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2"/>
      <c r="F639" s="1"/>
      <c r="G639" s="1"/>
      <c r="H639" s="1"/>
      <c r="I639" s="1"/>
      <c r="J639" s="2"/>
      <c r="K639" s="2"/>
      <c r="L639" s="2"/>
      <c r="M639" s="2"/>
      <c r="N639" s="3"/>
      <c r="O639" s="2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2"/>
      <c r="F640" s="1"/>
      <c r="G640" s="1"/>
      <c r="H640" s="1"/>
      <c r="I640" s="1"/>
      <c r="J640" s="2"/>
      <c r="K640" s="2"/>
      <c r="L640" s="2"/>
      <c r="M640" s="2"/>
      <c r="N640" s="3"/>
      <c r="O640" s="2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2"/>
      <c r="F641" s="1"/>
      <c r="G641" s="1"/>
      <c r="H641" s="1"/>
      <c r="I641" s="1"/>
      <c r="J641" s="2"/>
      <c r="K641" s="2"/>
      <c r="L641" s="2"/>
      <c r="M641" s="2"/>
      <c r="N641" s="3"/>
      <c r="O641" s="2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2"/>
      <c r="F642" s="1"/>
      <c r="G642" s="1"/>
      <c r="H642" s="1"/>
      <c r="I642" s="1"/>
      <c r="J642" s="2"/>
      <c r="K642" s="2"/>
      <c r="L642" s="2"/>
      <c r="M642" s="2"/>
      <c r="N642" s="3"/>
      <c r="O642" s="2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2"/>
      <c r="F643" s="1"/>
      <c r="G643" s="1"/>
      <c r="H643" s="1"/>
      <c r="I643" s="1"/>
      <c r="J643" s="2"/>
      <c r="K643" s="2"/>
      <c r="L643" s="2"/>
      <c r="M643" s="2"/>
      <c r="N643" s="3"/>
      <c r="O643" s="2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2"/>
      <c r="F644" s="1"/>
      <c r="G644" s="1"/>
      <c r="H644" s="1"/>
      <c r="I644" s="1"/>
      <c r="J644" s="2"/>
      <c r="K644" s="2"/>
      <c r="L644" s="2"/>
      <c r="M644" s="2"/>
      <c r="N644" s="3"/>
      <c r="O644" s="2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2"/>
      <c r="F645" s="1"/>
      <c r="G645" s="1"/>
      <c r="H645" s="1"/>
      <c r="I645" s="1"/>
      <c r="J645" s="2"/>
      <c r="K645" s="2"/>
      <c r="L645" s="2"/>
      <c r="M645" s="2"/>
      <c r="N645" s="3"/>
      <c r="O645" s="2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2"/>
      <c r="F646" s="1"/>
      <c r="G646" s="1"/>
      <c r="H646" s="1"/>
      <c r="I646" s="1"/>
      <c r="J646" s="2"/>
      <c r="K646" s="2"/>
      <c r="L646" s="2"/>
      <c r="M646" s="2"/>
      <c r="N646" s="3"/>
      <c r="O646" s="2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2"/>
      <c r="F647" s="1"/>
      <c r="G647" s="1"/>
      <c r="H647" s="1"/>
      <c r="I647" s="1"/>
      <c r="J647" s="2"/>
      <c r="K647" s="2"/>
      <c r="L647" s="2"/>
      <c r="M647" s="2"/>
      <c r="N647" s="3"/>
      <c r="O647" s="2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2"/>
      <c r="F648" s="1"/>
      <c r="G648" s="1"/>
      <c r="H648" s="1"/>
      <c r="I648" s="1"/>
      <c r="J648" s="2"/>
      <c r="K648" s="2"/>
      <c r="L648" s="2"/>
      <c r="M648" s="2"/>
      <c r="N648" s="3"/>
      <c r="O648" s="2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2"/>
      <c r="F649" s="1"/>
      <c r="G649" s="1"/>
      <c r="H649" s="1"/>
      <c r="I649" s="1"/>
      <c r="J649" s="2"/>
      <c r="K649" s="2"/>
      <c r="L649" s="2"/>
      <c r="M649" s="2"/>
      <c r="N649" s="3"/>
      <c r="O649" s="2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2"/>
      <c r="F650" s="1"/>
      <c r="G650" s="1"/>
      <c r="H650" s="1"/>
      <c r="I650" s="1"/>
      <c r="J650" s="2"/>
      <c r="K650" s="2"/>
      <c r="L650" s="2"/>
      <c r="M650" s="2"/>
      <c r="N650" s="3"/>
      <c r="O650" s="2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2"/>
      <c r="F651" s="1"/>
      <c r="G651" s="1"/>
      <c r="H651" s="1"/>
      <c r="I651" s="1"/>
      <c r="J651" s="2"/>
      <c r="K651" s="2"/>
      <c r="L651" s="2"/>
      <c r="M651" s="2"/>
      <c r="N651" s="3"/>
      <c r="O651" s="2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2"/>
      <c r="F652" s="1"/>
      <c r="G652" s="1"/>
      <c r="H652" s="1"/>
      <c r="I652" s="1"/>
      <c r="J652" s="2"/>
      <c r="K652" s="2"/>
      <c r="L652" s="2"/>
      <c r="M652" s="2"/>
      <c r="N652" s="3"/>
      <c r="O652" s="2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2"/>
      <c r="F653" s="1"/>
      <c r="G653" s="1"/>
      <c r="H653" s="1"/>
      <c r="I653" s="1"/>
      <c r="J653" s="2"/>
      <c r="K653" s="2"/>
      <c r="L653" s="2"/>
      <c r="M653" s="2"/>
      <c r="N653" s="3"/>
      <c r="O653" s="2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2"/>
      <c r="F654" s="1"/>
      <c r="G654" s="1"/>
      <c r="H654" s="1"/>
      <c r="I654" s="1"/>
      <c r="J654" s="2"/>
      <c r="K654" s="2"/>
      <c r="L654" s="2"/>
      <c r="M654" s="2"/>
      <c r="N654" s="3"/>
      <c r="O654" s="2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2"/>
      <c r="F655" s="1"/>
      <c r="G655" s="1"/>
      <c r="H655" s="1"/>
      <c r="I655" s="1"/>
      <c r="J655" s="2"/>
      <c r="K655" s="2"/>
      <c r="L655" s="2"/>
      <c r="M655" s="2"/>
      <c r="N655" s="3"/>
      <c r="O655" s="2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2"/>
      <c r="F656" s="1"/>
      <c r="G656" s="1"/>
      <c r="H656" s="1"/>
      <c r="I656" s="1"/>
      <c r="J656" s="2"/>
      <c r="K656" s="2"/>
      <c r="L656" s="2"/>
      <c r="M656" s="2"/>
      <c r="N656" s="3"/>
      <c r="O656" s="2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2"/>
      <c r="F657" s="1"/>
      <c r="G657" s="1"/>
      <c r="H657" s="1"/>
      <c r="I657" s="1"/>
      <c r="J657" s="2"/>
      <c r="K657" s="2"/>
      <c r="L657" s="2"/>
      <c r="M657" s="2"/>
      <c r="N657" s="3"/>
      <c r="O657" s="2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2"/>
      <c r="F658" s="1"/>
      <c r="G658" s="1"/>
      <c r="H658" s="1"/>
      <c r="I658" s="1"/>
      <c r="J658" s="2"/>
      <c r="K658" s="2"/>
      <c r="L658" s="2"/>
      <c r="M658" s="2"/>
      <c r="N658" s="3"/>
      <c r="O658" s="2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2"/>
      <c r="F659" s="1"/>
      <c r="G659" s="1"/>
      <c r="H659" s="1"/>
      <c r="I659" s="1"/>
      <c r="J659" s="2"/>
      <c r="K659" s="2"/>
      <c r="L659" s="2"/>
      <c r="M659" s="2"/>
      <c r="N659" s="3"/>
      <c r="O659" s="2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2"/>
      <c r="F660" s="1"/>
      <c r="G660" s="1"/>
      <c r="H660" s="1"/>
      <c r="I660" s="1"/>
      <c r="J660" s="2"/>
      <c r="K660" s="2"/>
      <c r="L660" s="2"/>
      <c r="M660" s="2"/>
      <c r="N660" s="3"/>
      <c r="O660" s="2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2"/>
      <c r="F661" s="1"/>
      <c r="G661" s="1"/>
      <c r="H661" s="1"/>
      <c r="I661" s="1"/>
      <c r="J661" s="2"/>
      <c r="K661" s="2"/>
      <c r="L661" s="2"/>
      <c r="M661" s="2"/>
      <c r="N661" s="3"/>
      <c r="O661" s="2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2"/>
      <c r="F662" s="1"/>
      <c r="G662" s="1"/>
      <c r="H662" s="1"/>
      <c r="I662" s="1"/>
      <c r="J662" s="2"/>
      <c r="K662" s="2"/>
      <c r="L662" s="2"/>
      <c r="M662" s="2"/>
      <c r="N662" s="3"/>
      <c r="O662" s="2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2"/>
      <c r="F663" s="1"/>
      <c r="G663" s="1"/>
      <c r="H663" s="1"/>
      <c r="I663" s="1"/>
      <c r="J663" s="2"/>
      <c r="K663" s="2"/>
      <c r="L663" s="2"/>
      <c r="M663" s="2"/>
      <c r="N663" s="3"/>
      <c r="O663" s="2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2"/>
      <c r="F664" s="1"/>
      <c r="G664" s="1"/>
      <c r="H664" s="1"/>
      <c r="I664" s="1"/>
      <c r="J664" s="2"/>
      <c r="K664" s="2"/>
      <c r="L664" s="2"/>
      <c r="M664" s="2"/>
      <c r="N664" s="3"/>
      <c r="O664" s="2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2"/>
      <c r="F665" s="1"/>
      <c r="G665" s="1"/>
      <c r="H665" s="1"/>
      <c r="I665" s="1"/>
      <c r="J665" s="2"/>
      <c r="K665" s="2"/>
      <c r="L665" s="2"/>
      <c r="M665" s="2"/>
      <c r="N665" s="3"/>
      <c r="O665" s="2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2"/>
      <c r="F666" s="1"/>
      <c r="G666" s="1"/>
      <c r="H666" s="1"/>
      <c r="I666" s="1"/>
      <c r="J666" s="2"/>
      <c r="K666" s="2"/>
      <c r="L666" s="2"/>
      <c r="M666" s="2"/>
      <c r="N666" s="3"/>
      <c r="O666" s="2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2"/>
      <c r="F667" s="1"/>
      <c r="G667" s="1"/>
      <c r="H667" s="1"/>
      <c r="I667" s="1"/>
      <c r="J667" s="2"/>
      <c r="K667" s="2"/>
      <c r="L667" s="2"/>
      <c r="M667" s="2"/>
      <c r="N667" s="3"/>
      <c r="O667" s="2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2"/>
      <c r="F668" s="1"/>
      <c r="G668" s="1"/>
      <c r="H668" s="1"/>
      <c r="I668" s="1"/>
      <c r="J668" s="2"/>
      <c r="K668" s="2"/>
      <c r="L668" s="2"/>
      <c r="M668" s="2"/>
      <c r="N668" s="3"/>
      <c r="O668" s="2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2"/>
      <c r="F669" s="1"/>
      <c r="G669" s="1"/>
      <c r="H669" s="1"/>
      <c r="I669" s="1"/>
      <c r="J669" s="2"/>
      <c r="K669" s="2"/>
      <c r="L669" s="2"/>
      <c r="M669" s="2"/>
      <c r="N669" s="3"/>
      <c r="O669" s="2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2"/>
      <c r="F670" s="1"/>
      <c r="G670" s="1"/>
      <c r="H670" s="1"/>
      <c r="I670" s="1"/>
      <c r="J670" s="2"/>
      <c r="K670" s="2"/>
      <c r="L670" s="2"/>
      <c r="M670" s="2"/>
      <c r="N670" s="3"/>
      <c r="O670" s="2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2"/>
      <c r="F671" s="1"/>
      <c r="G671" s="1"/>
      <c r="H671" s="1"/>
      <c r="I671" s="1"/>
      <c r="J671" s="2"/>
      <c r="K671" s="2"/>
      <c r="L671" s="2"/>
      <c r="M671" s="2"/>
      <c r="N671" s="3"/>
      <c r="O671" s="2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2"/>
      <c r="F672" s="1"/>
      <c r="G672" s="1"/>
      <c r="H672" s="1"/>
      <c r="I672" s="1"/>
      <c r="J672" s="2"/>
      <c r="K672" s="2"/>
      <c r="L672" s="2"/>
      <c r="M672" s="2"/>
      <c r="N672" s="3"/>
      <c r="O672" s="2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2"/>
      <c r="F673" s="1"/>
      <c r="G673" s="1"/>
      <c r="H673" s="1"/>
      <c r="I673" s="1"/>
      <c r="J673" s="2"/>
      <c r="K673" s="2"/>
      <c r="L673" s="2"/>
      <c r="M673" s="2"/>
      <c r="N673" s="3"/>
      <c r="O673" s="2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2"/>
      <c r="F674" s="1"/>
      <c r="G674" s="1"/>
      <c r="H674" s="1"/>
      <c r="I674" s="1"/>
      <c r="J674" s="2"/>
      <c r="K674" s="2"/>
      <c r="L674" s="2"/>
      <c r="M674" s="2"/>
      <c r="N674" s="3"/>
      <c r="O674" s="2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2"/>
      <c r="F675" s="1"/>
      <c r="G675" s="1"/>
      <c r="H675" s="1"/>
      <c r="I675" s="1"/>
      <c r="J675" s="2"/>
      <c r="K675" s="2"/>
      <c r="L675" s="2"/>
      <c r="M675" s="2"/>
      <c r="N675" s="3"/>
      <c r="O675" s="2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2"/>
      <c r="F676" s="1"/>
      <c r="G676" s="1"/>
      <c r="H676" s="1"/>
      <c r="I676" s="1"/>
      <c r="J676" s="2"/>
      <c r="K676" s="2"/>
      <c r="L676" s="2"/>
      <c r="M676" s="2"/>
      <c r="N676" s="3"/>
      <c r="O676" s="2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2"/>
      <c r="F677" s="1"/>
      <c r="G677" s="1"/>
      <c r="H677" s="1"/>
      <c r="I677" s="1"/>
      <c r="J677" s="2"/>
      <c r="K677" s="2"/>
      <c r="L677" s="2"/>
      <c r="M677" s="2"/>
      <c r="N677" s="3"/>
      <c r="O677" s="2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2"/>
      <c r="F678" s="1"/>
      <c r="G678" s="1"/>
      <c r="H678" s="1"/>
      <c r="I678" s="1"/>
      <c r="J678" s="2"/>
      <c r="K678" s="2"/>
      <c r="L678" s="2"/>
      <c r="M678" s="2"/>
      <c r="N678" s="3"/>
      <c r="O678" s="2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2"/>
      <c r="F679" s="1"/>
      <c r="G679" s="1"/>
      <c r="H679" s="1"/>
      <c r="I679" s="1"/>
      <c r="J679" s="2"/>
      <c r="K679" s="2"/>
      <c r="L679" s="2"/>
      <c r="M679" s="2"/>
      <c r="N679" s="3"/>
      <c r="O679" s="2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2"/>
      <c r="F680" s="1"/>
      <c r="G680" s="1"/>
      <c r="H680" s="1"/>
      <c r="I680" s="1"/>
      <c r="J680" s="2"/>
      <c r="K680" s="2"/>
      <c r="L680" s="2"/>
      <c r="M680" s="2"/>
      <c r="N680" s="3"/>
      <c r="O680" s="2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2"/>
      <c r="F681" s="1"/>
      <c r="G681" s="1"/>
      <c r="H681" s="1"/>
      <c r="I681" s="1"/>
      <c r="J681" s="2"/>
      <c r="K681" s="2"/>
      <c r="L681" s="2"/>
      <c r="M681" s="2"/>
      <c r="N681" s="3"/>
      <c r="O681" s="2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2"/>
      <c r="F682" s="1"/>
      <c r="G682" s="1"/>
      <c r="H682" s="1"/>
      <c r="I682" s="1"/>
      <c r="J682" s="2"/>
      <c r="K682" s="2"/>
      <c r="L682" s="2"/>
      <c r="M682" s="2"/>
      <c r="N682" s="3"/>
      <c r="O682" s="2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2"/>
      <c r="F683" s="1"/>
      <c r="G683" s="1"/>
      <c r="H683" s="1"/>
      <c r="I683" s="1"/>
      <c r="J683" s="2"/>
      <c r="K683" s="2"/>
      <c r="L683" s="2"/>
      <c r="M683" s="2"/>
      <c r="N683" s="3"/>
      <c r="O683" s="2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2"/>
      <c r="F684" s="1"/>
      <c r="G684" s="1"/>
      <c r="H684" s="1"/>
      <c r="I684" s="1"/>
      <c r="J684" s="2"/>
      <c r="K684" s="2"/>
      <c r="L684" s="2"/>
      <c r="M684" s="2"/>
      <c r="N684" s="3"/>
      <c r="O684" s="2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2"/>
      <c r="F685" s="1"/>
      <c r="G685" s="1"/>
      <c r="H685" s="1"/>
      <c r="I685" s="1"/>
      <c r="J685" s="2"/>
      <c r="K685" s="2"/>
      <c r="L685" s="2"/>
      <c r="M685" s="2"/>
      <c r="N685" s="3"/>
      <c r="O685" s="2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2"/>
      <c r="F686" s="1"/>
      <c r="G686" s="1"/>
      <c r="H686" s="1"/>
      <c r="I686" s="1"/>
      <c r="J686" s="2"/>
      <c r="K686" s="2"/>
      <c r="L686" s="2"/>
      <c r="M686" s="2"/>
      <c r="N686" s="3"/>
      <c r="O686" s="2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2"/>
      <c r="F687" s="1"/>
      <c r="G687" s="1"/>
      <c r="H687" s="1"/>
      <c r="I687" s="1"/>
      <c r="J687" s="2"/>
      <c r="K687" s="2"/>
      <c r="L687" s="2"/>
      <c r="M687" s="2"/>
      <c r="N687" s="3"/>
      <c r="O687" s="2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2"/>
      <c r="F688" s="1"/>
      <c r="G688" s="1"/>
      <c r="H688" s="1"/>
      <c r="I688" s="1"/>
      <c r="J688" s="2"/>
      <c r="K688" s="2"/>
      <c r="L688" s="2"/>
      <c r="M688" s="2"/>
      <c r="N688" s="3"/>
      <c r="O688" s="2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2"/>
      <c r="F689" s="1"/>
      <c r="G689" s="1"/>
      <c r="H689" s="1"/>
      <c r="I689" s="1"/>
      <c r="J689" s="2"/>
      <c r="K689" s="2"/>
      <c r="L689" s="2"/>
      <c r="M689" s="2"/>
      <c r="N689" s="3"/>
      <c r="O689" s="2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2"/>
      <c r="F690" s="1"/>
      <c r="G690" s="1"/>
      <c r="H690" s="1"/>
      <c r="I690" s="1"/>
      <c r="J690" s="2"/>
      <c r="K690" s="2"/>
      <c r="L690" s="2"/>
      <c r="M690" s="2"/>
      <c r="N690" s="3"/>
      <c r="O690" s="2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2"/>
      <c r="F691" s="1"/>
      <c r="G691" s="1"/>
      <c r="H691" s="1"/>
      <c r="I691" s="1"/>
      <c r="J691" s="2"/>
      <c r="K691" s="2"/>
      <c r="L691" s="2"/>
      <c r="M691" s="2"/>
      <c r="N691" s="3"/>
      <c r="O691" s="2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2"/>
      <c r="F692" s="1"/>
      <c r="G692" s="1"/>
      <c r="H692" s="1"/>
      <c r="I692" s="1"/>
      <c r="J692" s="2"/>
      <c r="K692" s="2"/>
      <c r="L692" s="2"/>
      <c r="M692" s="2"/>
      <c r="N692" s="3"/>
      <c r="O692" s="2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2"/>
      <c r="F693" s="1"/>
      <c r="G693" s="1"/>
      <c r="H693" s="1"/>
      <c r="I693" s="1"/>
      <c r="J693" s="2"/>
      <c r="K693" s="2"/>
      <c r="L693" s="2"/>
      <c r="M693" s="2"/>
      <c r="N693" s="3"/>
      <c r="O693" s="2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2"/>
      <c r="F694" s="1"/>
      <c r="G694" s="1"/>
      <c r="H694" s="1"/>
      <c r="I694" s="1"/>
      <c r="J694" s="2"/>
      <c r="K694" s="2"/>
      <c r="L694" s="2"/>
      <c r="M694" s="2"/>
      <c r="N694" s="3"/>
      <c r="O694" s="2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2"/>
      <c r="F695" s="1"/>
      <c r="G695" s="1"/>
      <c r="H695" s="1"/>
      <c r="I695" s="1"/>
      <c r="J695" s="2"/>
      <c r="K695" s="2"/>
      <c r="L695" s="2"/>
      <c r="M695" s="2"/>
      <c r="N695" s="3"/>
      <c r="O695" s="2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2"/>
      <c r="F696" s="1"/>
      <c r="G696" s="1"/>
      <c r="H696" s="1"/>
      <c r="I696" s="1"/>
      <c r="J696" s="2"/>
      <c r="K696" s="2"/>
      <c r="L696" s="2"/>
      <c r="M696" s="2"/>
      <c r="N696" s="3"/>
      <c r="O696" s="2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2"/>
      <c r="F697" s="1"/>
      <c r="G697" s="1"/>
      <c r="H697" s="1"/>
      <c r="I697" s="1"/>
      <c r="J697" s="2"/>
      <c r="K697" s="2"/>
      <c r="L697" s="2"/>
      <c r="M697" s="2"/>
      <c r="N697" s="3"/>
      <c r="O697" s="2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2"/>
      <c r="F698" s="1"/>
      <c r="G698" s="1"/>
      <c r="H698" s="1"/>
      <c r="I698" s="1"/>
      <c r="J698" s="2"/>
      <c r="K698" s="2"/>
      <c r="L698" s="2"/>
      <c r="M698" s="2"/>
      <c r="N698" s="3"/>
      <c r="O698" s="2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2"/>
      <c r="F699" s="1"/>
      <c r="G699" s="1"/>
      <c r="H699" s="1"/>
      <c r="I699" s="1"/>
      <c r="J699" s="2"/>
      <c r="K699" s="2"/>
      <c r="L699" s="2"/>
      <c r="M699" s="2"/>
      <c r="N699" s="3"/>
      <c r="O699" s="2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2"/>
      <c r="F700" s="1"/>
      <c r="G700" s="1"/>
      <c r="H700" s="1"/>
      <c r="I700" s="1"/>
      <c r="J700" s="2"/>
      <c r="K700" s="2"/>
      <c r="L700" s="2"/>
      <c r="M700" s="2"/>
      <c r="N700" s="3"/>
      <c r="O700" s="2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2"/>
      <c r="F701" s="1"/>
      <c r="G701" s="1"/>
      <c r="H701" s="1"/>
      <c r="I701" s="1"/>
      <c r="J701" s="2"/>
      <c r="K701" s="2"/>
      <c r="L701" s="2"/>
      <c r="M701" s="2"/>
      <c r="N701" s="3"/>
      <c r="O701" s="2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2"/>
      <c r="F702" s="1"/>
      <c r="G702" s="1"/>
      <c r="H702" s="1"/>
      <c r="I702" s="1"/>
      <c r="J702" s="2"/>
      <c r="K702" s="2"/>
      <c r="L702" s="2"/>
      <c r="M702" s="2"/>
      <c r="N702" s="3"/>
      <c r="O702" s="2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2"/>
      <c r="F703" s="1"/>
      <c r="G703" s="1"/>
      <c r="H703" s="1"/>
      <c r="I703" s="1"/>
      <c r="J703" s="2"/>
      <c r="K703" s="2"/>
      <c r="L703" s="2"/>
      <c r="M703" s="2"/>
      <c r="N703" s="3"/>
      <c r="O703" s="2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2"/>
      <c r="F704" s="1"/>
      <c r="G704" s="1"/>
      <c r="H704" s="1"/>
      <c r="I704" s="1"/>
      <c r="J704" s="2"/>
      <c r="K704" s="2"/>
      <c r="L704" s="2"/>
      <c r="M704" s="2"/>
      <c r="N704" s="3"/>
      <c r="O704" s="2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2"/>
      <c r="F705" s="1"/>
      <c r="G705" s="1"/>
      <c r="H705" s="1"/>
      <c r="I705" s="1"/>
      <c r="J705" s="2"/>
      <c r="K705" s="2"/>
      <c r="L705" s="2"/>
      <c r="M705" s="2"/>
      <c r="N705" s="3"/>
      <c r="O705" s="2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2"/>
      <c r="F706" s="1"/>
      <c r="G706" s="1"/>
      <c r="H706" s="1"/>
      <c r="I706" s="1"/>
      <c r="J706" s="2"/>
      <c r="K706" s="2"/>
      <c r="L706" s="2"/>
      <c r="M706" s="2"/>
      <c r="N706" s="3"/>
      <c r="O706" s="2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2"/>
      <c r="F707" s="1"/>
      <c r="G707" s="1"/>
      <c r="H707" s="1"/>
      <c r="I707" s="1"/>
      <c r="J707" s="2"/>
      <c r="K707" s="2"/>
      <c r="L707" s="2"/>
      <c r="M707" s="2"/>
      <c r="N707" s="3"/>
      <c r="O707" s="2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2"/>
      <c r="F708" s="1"/>
      <c r="G708" s="1"/>
      <c r="H708" s="1"/>
      <c r="I708" s="1"/>
      <c r="J708" s="2"/>
      <c r="K708" s="2"/>
      <c r="L708" s="2"/>
      <c r="M708" s="2"/>
      <c r="N708" s="3"/>
      <c r="O708" s="2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2"/>
      <c r="F709" s="1"/>
      <c r="G709" s="1"/>
      <c r="H709" s="1"/>
      <c r="I709" s="1"/>
      <c r="J709" s="2"/>
      <c r="K709" s="2"/>
      <c r="L709" s="2"/>
      <c r="M709" s="2"/>
      <c r="N709" s="3"/>
      <c r="O709" s="2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2"/>
      <c r="F710" s="1"/>
      <c r="G710" s="1"/>
      <c r="H710" s="1"/>
      <c r="I710" s="1"/>
      <c r="J710" s="2"/>
      <c r="K710" s="2"/>
      <c r="L710" s="2"/>
      <c r="M710" s="2"/>
      <c r="N710" s="3"/>
      <c r="O710" s="2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2"/>
      <c r="F711" s="1"/>
      <c r="G711" s="1"/>
      <c r="H711" s="1"/>
      <c r="I711" s="1"/>
      <c r="J711" s="2"/>
      <c r="K711" s="2"/>
      <c r="L711" s="2"/>
      <c r="M711" s="2"/>
      <c r="N711" s="3"/>
      <c r="O711" s="2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2"/>
      <c r="F712" s="1"/>
      <c r="G712" s="1"/>
      <c r="H712" s="1"/>
      <c r="I712" s="1"/>
      <c r="J712" s="2"/>
      <c r="K712" s="2"/>
      <c r="L712" s="2"/>
      <c r="M712" s="2"/>
      <c r="N712" s="3"/>
      <c r="O712" s="2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2"/>
      <c r="F713" s="1"/>
      <c r="G713" s="1"/>
      <c r="H713" s="1"/>
      <c r="I713" s="1"/>
      <c r="J713" s="2"/>
      <c r="K713" s="2"/>
      <c r="L713" s="2"/>
      <c r="M713" s="2"/>
      <c r="N713" s="3"/>
      <c r="O713" s="2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2"/>
      <c r="F714" s="1"/>
      <c r="G714" s="1"/>
      <c r="H714" s="1"/>
      <c r="I714" s="1"/>
      <c r="J714" s="2"/>
      <c r="K714" s="2"/>
      <c r="L714" s="2"/>
      <c r="M714" s="2"/>
      <c r="N714" s="3"/>
      <c r="O714" s="2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2"/>
      <c r="F715" s="1"/>
      <c r="G715" s="1"/>
      <c r="H715" s="1"/>
      <c r="I715" s="1"/>
      <c r="J715" s="2"/>
      <c r="K715" s="2"/>
      <c r="L715" s="2"/>
      <c r="M715" s="2"/>
      <c r="N715" s="3"/>
      <c r="O715" s="2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2"/>
      <c r="F716" s="1"/>
      <c r="G716" s="1"/>
      <c r="H716" s="1"/>
      <c r="I716" s="1"/>
      <c r="J716" s="2"/>
      <c r="K716" s="2"/>
      <c r="L716" s="2"/>
      <c r="M716" s="2"/>
      <c r="N716" s="3"/>
      <c r="O716" s="2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2"/>
      <c r="F717" s="1"/>
      <c r="G717" s="1"/>
      <c r="H717" s="1"/>
      <c r="I717" s="1"/>
      <c r="J717" s="2"/>
      <c r="K717" s="2"/>
      <c r="L717" s="2"/>
      <c r="M717" s="2"/>
      <c r="N717" s="3"/>
      <c r="O717" s="2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2"/>
      <c r="F718" s="1"/>
      <c r="G718" s="1"/>
      <c r="H718" s="1"/>
      <c r="I718" s="1"/>
      <c r="J718" s="2"/>
      <c r="K718" s="2"/>
      <c r="L718" s="2"/>
      <c r="M718" s="2"/>
      <c r="N718" s="3"/>
      <c r="O718" s="2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2"/>
      <c r="F719" s="1"/>
      <c r="G719" s="1"/>
      <c r="H719" s="1"/>
      <c r="I719" s="1"/>
      <c r="J719" s="2"/>
      <c r="K719" s="2"/>
      <c r="L719" s="2"/>
      <c r="M719" s="2"/>
      <c r="N719" s="3"/>
      <c r="O719" s="2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2"/>
      <c r="F720" s="1"/>
      <c r="G720" s="1"/>
      <c r="H720" s="1"/>
      <c r="I720" s="1"/>
      <c r="J720" s="2"/>
      <c r="K720" s="2"/>
      <c r="L720" s="2"/>
      <c r="M720" s="2"/>
      <c r="N720" s="3"/>
      <c r="O720" s="2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2"/>
      <c r="F721" s="1"/>
      <c r="G721" s="1"/>
      <c r="H721" s="1"/>
      <c r="I721" s="1"/>
      <c r="J721" s="2"/>
      <c r="K721" s="2"/>
      <c r="L721" s="2"/>
      <c r="M721" s="2"/>
      <c r="N721" s="3"/>
      <c r="O721" s="2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2"/>
      <c r="F722" s="1"/>
      <c r="G722" s="1"/>
      <c r="H722" s="1"/>
      <c r="I722" s="1"/>
      <c r="J722" s="2"/>
      <c r="K722" s="2"/>
      <c r="L722" s="2"/>
      <c r="M722" s="2"/>
      <c r="N722" s="3"/>
      <c r="O722" s="2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2"/>
      <c r="F723" s="1"/>
      <c r="G723" s="1"/>
      <c r="H723" s="1"/>
      <c r="I723" s="1"/>
      <c r="J723" s="2"/>
      <c r="K723" s="2"/>
      <c r="L723" s="2"/>
      <c r="M723" s="2"/>
      <c r="N723" s="3"/>
      <c r="O723" s="2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2"/>
      <c r="F724" s="1"/>
      <c r="G724" s="1"/>
      <c r="H724" s="1"/>
      <c r="I724" s="1"/>
      <c r="J724" s="2"/>
      <c r="K724" s="2"/>
      <c r="L724" s="2"/>
      <c r="M724" s="2"/>
      <c r="N724" s="3"/>
      <c r="O724" s="2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2"/>
      <c r="F725" s="1"/>
      <c r="G725" s="1"/>
      <c r="H725" s="1"/>
      <c r="I725" s="1"/>
      <c r="J725" s="2"/>
      <c r="K725" s="2"/>
      <c r="L725" s="2"/>
      <c r="M725" s="2"/>
      <c r="N725" s="3"/>
      <c r="O725" s="2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2"/>
      <c r="F726" s="1"/>
      <c r="G726" s="1"/>
      <c r="H726" s="1"/>
      <c r="I726" s="1"/>
      <c r="J726" s="2"/>
      <c r="K726" s="2"/>
      <c r="L726" s="2"/>
      <c r="M726" s="2"/>
      <c r="N726" s="3"/>
      <c r="O726" s="2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2"/>
      <c r="F727" s="1"/>
      <c r="G727" s="1"/>
      <c r="H727" s="1"/>
      <c r="I727" s="1"/>
      <c r="J727" s="2"/>
      <c r="K727" s="2"/>
      <c r="L727" s="2"/>
      <c r="M727" s="2"/>
      <c r="N727" s="3"/>
      <c r="O727" s="2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2"/>
      <c r="F728" s="1"/>
      <c r="G728" s="1"/>
      <c r="H728" s="1"/>
      <c r="I728" s="1"/>
      <c r="J728" s="2"/>
      <c r="K728" s="2"/>
      <c r="L728" s="2"/>
      <c r="M728" s="2"/>
      <c r="N728" s="3"/>
      <c r="O728" s="2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2"/>
      <c r="F729" s="1"/>
      <c r="G729" s="1"/>
      <c r="H729" s="1"/>
      <c r="I729" s="1"/>
      <c r="J729" s="2"/>
      <c r="K729" s="2"/>
      <c r="L729" s="2"/>
      <c r="M729" s="2"/>
      <c r="N729" s="3"/>
      <c r="O729" s="2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2"/>
      <c r="F730" s="1"/>
      <c r="G730" s="1"/>
      <c r="H730" s="1"/>
      <c r="I730" s="1"/>
      <c r="J730" s="2"/>
      <c r="K730" s="2"/>
      <c r="L730" s="2"/>
      <c r="M730" s="2"/>
      <c r="N730" s="3"/>
      <c r="O730" s="2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2"/>
      <c r="F731" s="1"/>
      <c r="G731" s="1"/>
      <c r="H731" s="1"/>
      <c r="I731" s="1"/>
      <c r="J731" s="2"/>
      <c r="K731" s="2"/>
      <c r="L731" s="2"/>
      <c r="M731" s="2"/>
      <c r="N731" s="3"/>
      <c r="O731" s="2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2"/>
      <c r="F732" s="1"/>
      <c r="G732" s="1"/>
      <c r="H732" s="1"/>
      <c r="I732" s="1"/>
      <c r="J732" s="2"/>
      <c r="K732" s="2"/>
      <c r="L732" s="2"/>
      <c r="M732" s="2"/>
      <c r="N732" s="3"/>
      <c r="O732" s="2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2"/>
      <c r="F733" s="1"/>
      <c r="G733" s="1"/>
      <c r="H733" s="1"/>
      <c r="I733" s="1"/>
      <c r="J733" s="2"/>
      <c r="K733" s="2"/>
      <c r="L733" s="2"/>
      <c r="M733" s="2"/>
      <c r="N733" s="3"/>
      <c r="O733" s="2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2"/>
      <c r="F734" s="1"/>
      <c r="G734" s="1"/>
      <c r="H734" s="1"/>
      <c r="I734" s="1"/>
      <c r="J734" s="2"/>
      <c r="K734" s="2"/>
      <c r="L734" s="2"/>
      <c r="M734" s="2"/>
      <c r="N734" s="3"/>
      <c r="O734" s="2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2"/>
      <c r="F735" s="1"/>
      <c r="G735" s="1"/>
      <c r="H735" s="1"/>
      <c r="I735" s="1"/>
      <c r="J735" s="2"/>
      <c r="K735" s="2"/>
      <c r="L735" s="2"/>
      <c r="M735" s="2"/>
      <c r="N735" s="3"/>
      <c r="O735" s="2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2"/>
      <c r="F736" s="1"/>
      <c r="G736" s="1"/>
      <c r="H736" s="1"/>
      <c r="I736" s="1"/>
      <c r="J736" s="2"/>
      <c r="K736" s="2"/>
      <c r="L736" s="2"/>
      <c r="M736" s="2"/>
      <c r="N736" s="3"/>
      <c r="O736" s="2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2"/>
      <c r="F737" s="1"/>
      <c r="G737" s="1"/>
      <c r="H737" s="1"/>
      <c r="I737" s="1"/>
      <c r="J737" s="2"/>
      <c r="K737" s="2"/>
      <c r="L737" s="2"/>
      <c r="M737" s="2"/>
      <c r="N737" s="3"/>
      <c r="O737" s="2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2"/>
      <c r="F738" s="1"/>
      <c r="G738" s="1"/>
      <c r="H738" s="1"/>
      <c r="I738" s="1"/>
      <c r="J738" s="2"/>
      <c r="K738" s="2"/>
      <c r="L738" s="2"/>
      <c r="M738" s="2"/>
      <c r="N738" s="3"/>
      <c r="O738" s="2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2"/>
      <c r="F739" s="1"/>
      <c r="G739" s="1"/>
      <c r="H739" s="1"/>
      <c r="I739" s="1"/>
      <c r="J739" s="2"/>
      <c r="K739" s="2"/>
      <c r="L739" s="2"/>
      <c r="M739" s="2"/>
      <c r="N739" s="3"/>
      <c r="O739" s="2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2"/>
      <c r="F740" s="1"/>
      <c r="G740" s="1"/>
      <c r="H740" s="1"/>
      <c r="I740" s="1"/>
      <c r="J740" s="2"/>
      <c r="K740" s="2"/>
      <c r="L740" s="2"/>
      <c r="M740" s="2"/>
      <c r="N740" s="3"/>
      <c r="O740" s="2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2"/>
      <c r="F741" s="1"/>
      <c r="G741" s="1"/>
      <c r="H741" s="1"/>
      <c r="I741" s="1"/>
      <c r="J741" s="2"/>
      <c r="K741" s="2"/>
      <c r="L741" s="2"/>
      <c r="M741" s="2"/>
      <c r="N741" s="3"/>
      <c r="O741" s="2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2"/>
      <c r="F742" s="1"/>
      <c r="G742" s="1"/>
      <c r="H742" s="1"/>
      <c r="I742" s="1"/>
      <c r="J742" s="2"/>
      <c r="K742" s="2"/>
      <c r="L742" s="2"/>
      <c r="M742" s="2"/>
      <c r="N742" s="3"/>
      <c r="O742" s="2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2"/>
      <c r="F743" s="1"/>
      <c r="G743" s="1"/>
      <c r="H743" s="1"/>
      <c r="I743" s="1"/>
      <c r="J743" s="2"/>
      <c r="K743" s="2"/>
      <c r="L743" s="2"/>
      <c r="M743" s="2"/>
      <c r="N743" s="3"/>
      <c r="O743" s="2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2"/>
      <c r="F744" s="1"/>
      <c r="G744" s="1"/>
      <c r="H744" s="1"/>
      <c r="I744" s="1"/>
      <c r="J744" s="2"/>
      <c r="K744" s="2"/>
      <c r="L744" s="2"/>
      <c r="M744" s="2"/>
      <c r="N744" s="3"/>
      <c r="O744" s="2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2"/>
      <c r="F745" s="1"/>
      <c r="G745" s="1"/>
      <c r="H745" s="1"/>
      <c r="I745" s="1"/>
      <c r="J745" s="2"/>
      <c r="K745" s="2"/>
      <c r="L745" s="2"/>
      <c r="M745" s="2"/>
      <c r="N745" s="3"/>
      <c r="O745" s="2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2"/>
      <c r="F746" s="1"/>
      <c r="G746" s="1"/>
      <c r="H746" s="1"/>
      <c r="I746" s="1"/>
      <c r="J746" s="2"/>
      <c r="K746" s="2"/>
      <c r="L746" s="2"/>
      <c r="M746" s="2"/>
      <c r="N746" s="3"/>
      <c r="O746" s="2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2"/>
      <c r="F747" s="1"/>
      <c r="G747" s="1"/>
      <c r="H747" s="1"/>
      <c r="I747" s="1"/>
      <c r="J747" s="2"/>
      <c r="K747" s="2"/>
      <c r="L747" s="2"/>
      <c r="M747" s="2"/>
      <c r="N747" s="3"/>
      <c r="O747" s="2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2"/>
      <c r="F748" s="1"/>
      <c r="G748" s="1"/>
      <c r="H748" s="1"/>
      <c r="I748" s="1"/>
      <c r="J748" s="2"/>
      <c r="K748" s="2"/>
      <c r="L748" s="2"/>
      <c r="M748" s="2"/>
      <c r="N748" s="3"/>
      <c r="O748" s="2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2"/>
      <c r="F749" s="1"/>
      <c r="G749" s="1"/>
      <c r="H749" s="1"/>
      <c r="I749" s="1"/>
      <c r="J749" s="2"/>
      <c r="K749" s="2"/>
      <c r="L749" s="2"/>
      <c r="M749" s="2"/>
      <c r="N749" s="3"/>
      <c r="O749" s="2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2"/>
      <c r="F750" s="1"/>
      <c r="G750" s="1"/>
      <c r="H750" s="1"/>
      <c r="I750" s="1"/>
      <c r="J750" s="2"/>
      <c r="K750" s="2"/>
      <c r="L750" s="2"/>
      <c r="M750" s="2"/>
      <c r="N750" s="3"/>
      <c r="O750" s="2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2"/>
      <c r="F751" s="1"/>
      <c r="G751" s="1"/>
      <c r="H751" s="1"/>
      <c r="I751" s="1"/>
      <c r="J751" s="2"/>
      <c r="K751" s="2"/>
      <c r="L751" s="2"/>
      <c r="M751" s="2"/>
      <c r="N751" s="3"/>
      <c r="O751" s="2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2"/>
      <c r="F752" s="1"/>
      <c r="G752" s="1"/>
      <c r="H752" s="1"/>
      <c r="I752" s="1"/>
      <c r="J752" s="2"/>
      <c r="K752" s="2"/>
      <c r="L752" s="2"/>
      <c r="M752" s="2"/>
      <c r="N752" s="3"/>
      <c r="O752" s="2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2"/>
      <c r="F753" s="1"/>
      <c r="G753" s="1"/>
      <c r="H753" s="1"/>
      <c r="I753" s="1"/>
      <c r="J753" s="2"/>
      <c r="K753" s="2"/>
      <c r="L753" s="2"/>
      <c r="M753" s="2"/>
      <c r="N753" s="3"/>
      <c r="O753" s="2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2"/>
      <c r="F754" s="1"/>
      <c r="G754" s="1"/>
      <c r="H754" s="1"/>
      <c r="I754" s="1"/>
      <c r="J754" s="2"/>
      <c r="K754" s="2"/>
      <c r="L754" s="2"/>
      <c r="M754" s="2"/>
      <c r="N754" s="3"/>
      <c r="O754" s="2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2"/>
      <c r="F755" s="1"/>
      <c r="G755" s="1"/>
      <c r="H755" s="1"/>
      <c r="I755" s="1"/>
      <c r="J755" s="2"/>
      <c r="K755" s="2"/>
      <c r="L755" s="2"/>
      <c r="M755" s="2"/>
      <c r="N755" s="3"/>
      <c r="O755" s="2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2"/>
      <c r="F756" s="1"/>
      <c r="G756" s="1"/>
      <c r="H756" s="1"/>
      <c r="I756" s="1"/>
      <c r="J756" s="2"/>
      <c r="K756" s="2"/>
      <c r="L756" s="2"/>
      <c r="M756" s="2"/>
      <c r="N756" s="3"/>
      <c r="O756" s="2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2"/>
      <c r="F757" s="1"/>
      <c r="G757" s="1"/>
      <c r="H757" s="1"/>
      <c r="I757" s="1"/>
      <c r="J757" s="2"/>
      <c r="K757" s="2"/>
      <c r="L757" s="2"/>
      <c r="M757" s="2"/>
      <c r="N757" s="3"/>
      <c r="O757" s="2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2"/>
      <c r="F758" s="1"/>
      <c r="G758" s="1"/>
      <c r="H758" s="1"/>
      <c r="I758" s="1"/>
      <c r="J758" s="2"/>
      <c r="K758" s="2"/>
      <c r="L758" s="2"/>
      <c r="M758" s="2"/>
      <c r="N758" s="3"/>
      <c r="O758" s="2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2"/>
      <c r="F759" s="1"/>
      <c r="G759" s="1"/>
      <c r="H759" s="1"/>
      <c r="I759" s="1"/>
      <c r="J759" s="2"/>
      <c r="K759" s="2"/>
      <c r="L759" s="2"/>
      <c r="M759" s="2"/>
      <c r="N759" s="3"/>
      <c r="O759" s="2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2"/>
      <c r="F760" s="1"/>
      <c r="G760" s="1"/>
      <c r="H760" s="1"/>
      <c r="I760" s="1"/>
      <c r="J760" s="2"/>
      <c r="K760" s="2"/>
      <c r="L760" s="2"/>
      <c r="M760" s="2"/>
      <c r="N760" s="3"/>
      <c r="O760" s="2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2"/>
      <c r="F761" s="1"/>
      <c r="G761" s="1"/>
      <c r="H761" s="1"/>
      <c r="I761" s="1"/>
      <c r="J761" s="2"/>
      <c r="K761" s="2"/>
      <c r="L761" s="2"/>
      <c r="M761" s="2"/>
      <c r="N761" s="3"/>
      <c r="O761" s="2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2"/>
      <c r="F762" s="1"/>
      <c r="G762" s="1"/>
      <c r="H762" s="1"/>
      <c r="I762" s="1"/>
      <c r="J762" s="2"/>
      <c r="K762" s="2"/>
      <c r="L762" s="2"/>
      <c r="M762" s="2"/>
      <c r="N762" s="3"/>
      <c r="O762" s="2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2"/>
      <c r="F763" s="1"/>
      <c r="G763" s="1"/>
      <c r="H763" s="1"/>
      <c r="I763" s="1"/>
      <c r="J763" s="2"/>
      <c r="K763" s="2"/>
      <c r="L763" s="2"/>
      <c r="M763" s="2"/>
      <c r="N763" s="3"/>
      <c r="O763" s="2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2"/>
      <c r="F764" s="1"/>
      <c r="G764" s="1"/>
      <c r="H764" s="1"/>
      <c r="I764" s="1"/>
      <c r="J764" s="2"/>
      <c r="K764" s="2"/>
      <c r="L764" s="2"/>
      <c r="M764" s="2"/>
      <c r="N764" s="3"/>
      <c r="O764" s="2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2"/>
      <c r="F765" s="1"/>
      <c r="G765" s="1"/>
      <c r="H765" s="1"/>
      <c r="I765" s="1"/>
      <c r="J765" s="2"/>
      <c r="K765" s="2"/>
      <c r="L765" s="2"/>
      <c r="M765" s="2"/>
      <c r="N765" s="3"/>
      <c r="O765" s="2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2"/>
      <c r="F766" s="1"/>
      <c r="G766" s="1"/>
      <c r="H766" s="1"/>
      <c r="I766" s="1"/>
      <c r="J766" s="2"/>
      <c r="K766" s="2"/>
      <c r="L766" s="2"/>
      <c r="M766" s="2"/>
      <c r="N766" s="3"/>
      <c r="O766" s="2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2"/>
      <c r="F767" s="1"/>
      <c r="G767" s="1"/>
      <c r="H767" s="1"/>
      <c r="I767" s="1"/>
      <c r="J767" s="2"/>
      <c r="K767" s="2"/>
      <c r="L767" s="2"/>
      <c r="M767" s="2"/>
      <c r="N767" s="3"/>
      <c r="O767" s="2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2"/>
      <c r="F768" s="1"/>
      <c r="G768" s="1"/>
      <c r="H768" s="1"/>
      <c r="I768" s="1"/>
      <c r="J768" s="2"/>
      <c r="K768" s="2"/>
      <c r="L768" s="2"/>
      <c r="M768" s="2"/>
      <c r="N768" s="3"/>
      <c r="O768" s="2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2"/>
      <c r="F769" s="1"/>
      <c r="G769" s="1"/>
      <c r="H769" s="1"/>
      <c r="I769" s="1"/>
      <c r="J769" s="2"/>
      <c r="K769" s="2"/>
      <c r="L769" s="2"/>
      <c r="M769" s="2"/>
      <c r="N769" s="3"/>
      <c r="O769" s="2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2"/>
      <c r="F770" s="1"/>
      <c r="G770" s="1"/>
      <c r="H770" s="1"/>
      <c r="I770" s="1"/>
      <c r="J770" s="2"/>
      <c r="K770" s="2"/>
      <c r="L770" s="2"/>
      <c r="M770" s="2"/>
      <c r="N770" s="3"/>
      <c r="O770" s="2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2"/>
      <c r="F771" s="1"/>
      <c r="G771" s="1"/>
      <c r="H771" s="1"/>
      <c r="I771" s="1"/>
      <c r="J771" s="2"/>
      <c r="K771" s="2"/>
      <c r="L771" s="2"/>
      <c r="M771" s="2"/>
      <c r="N771" s="3"/>
      <c r="O771" s="2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2"/>
      <c r="F772" s="1"/>
      <c r="G772" s="1"/>
      <c r="H772" s="1"/>
      <c r="I772" s="1"/>
      <c r="J772" s="2"/>
      <c r="K772" s="2"/>
      <c r="L772" s="2"/>
      <c r="M772" s="2"/>
      <c r="N772" s="3"/>
      <c r="O772" s="2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2"/>
      <c r="F773" s="1"/>
      <c r="G773" s="1"/>
      <c r="H773" s="1"/>
      <c r="I773" s="1"/>
      <c r="J773" s="2"/>
      <c r="K773" s="2"/>
      <c r="L773" s="2"/>
      <c r="M773" s="2"/>
      <c r="N773" s="3"/>
      <c r="O773" s="2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2"/>
      <c r="F774" s="1"/>
      <c r="G774" s="1"/>
      <c r="H774" s="1"/>
      <c r="I774" s="1"/>
      <c r="J774" s="2"/>
      <c r="K774" s="2"/>
      <c r="L774" s="2"/>
      <c r="M774" s="2"/>
      <c r="N774" s="3"/>
      <c r="O774" s="2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2"/>
      <c r="F775" s="1"/>
      <c r="G775" s="1"/>
      <c r="H775" s="1"/>
      <c r="I775" s="1"/>
      <c r="J775" s="2"/>
      <c r="K775" s="2"/>
      <c r="L775" s="2"/>
      <c r="M775" s="2"/>
      <c r="N775" s="3"/>
      <c r="O775" s="2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2"/>
      <c r="F776" s="1"/>
      <c r="G776" s="1"/>
      <c r="H776" s="1"/>
      <c r="I776" s="1"/>
      <c r="J776" s="2"/>
      <c r="K776" s="2"/>
      <c r="L776" s="2"/>
      <c r="M776" s="2"/>
      <c r="N776" s="3"/>
      <c r="O776" s="2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2"/>
      <c r="F777" s="1"/>
      <c r="G777" s="1"/>
      <c r="H777" s="1"/>
      <c r="I777" s="1"/>
      <c r="J777" s="2"/>
      <c r="K777" s="2"/>
      <c r="L777" s="2"/>
      <c r="M777" s="2"/>
      <c r="N777" s="3"/>
      <c r="O777" s="2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2"/>
      <c r="F778" s="1"/>
      <c r="G778" s="1"/>
      <c r="H778" s="1"/>
      <c r="I778" s="1"/>
      <c r="J778" s="2"/>
      <c r="K778" s="2"/>
      <c r="L778" s="2"/>
      <c r="M778" s="2"/>
      <c r="N778" s="3"/>
      <c r="O778" s="2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2"/>
      <c r="F779" s="1"/>
      <c r="G779" s="1"/>
      <c r="H779" s="1"/>
      <c r="I779" s="1"/>
      <c r="J779" s="2"/>
      <c r="K779" s="2"/>
      <c r="L779" s="2"/>
      <c r="M779" s="2"/>
      <c r="N779" s="3"/>
      <c r="O779" s="2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2"/>
      <c r="F780" s="1"/>
      <c r="G780" s="1"/>
      <c r="H780" s="1"/>
      <c r="I780" s="1"/>
      <c r="J780" s="2"/>
      <c r="K780" s="2"/>
      <c r="L780" s="2"/>
      <c r="M780" s="2"/>
      <c r="N780" s="3"/>
      <c r="O780" s="2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2"/>
      <c r="F781" s="1"/>
      <c r="G781" s="1"/>
      <c r="H781" s="1"/>
      <c r="I781" s="1"/>
      <c r="J781" s="2"/>
      <c r="K781" s="2"/>
      <c r="L781" s="2"/>
      <c r="M781" s="2"/>
      <c r="N781" s="3"/>
      <c r="O781" s="2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2"/>
      <c r="F782" s="1"/>
      <c r="G782" s="1"/>
      <c r="H782" s="1"/>
      <c r="I782" s="1"/>
      <c r="J782" s="2"/>
      <c r="K782" s="2"/>
      <c r="L782" s="2"/>
      <c r="M782" s="2"/>
      <c r="N782" s="3"/>
      <c r="O782" s="2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2"/>
      <c r="F783" s="1"/>
      <c r="G783" s="1"/>
      <c r="H783" s="1"/>
      <c r="I783" s="1"/>
      <c r="J783" s="2"/>
      <c r="K783" s="2"/>
      <c r="L783" s="2"/>
      <c r="M783" s="2"/>
      <c r="N783" s="3"/>
      <c r="O783" s="2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2"/>
      <c r="F784" s="1"/>
      <c r="G784" s="1"/>
      <c r="H784" s="1"/>
      <c r="I784" s="1"/>
      <c r="J784" s="2"/>
      <c r="K784" s="2"/>
      <c r="L784" s="2"/>
      <c r="M784" s="2"/>
      <c r="N784" s="3"/>
      <c r="O784" s="2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2"/>
      <c r="F785" s="1"/>
      <c r="G785" s="1"/>
      <c r="H785" s="1"/>
      <c r="I785" s="1"/>
      <c r="J785" s="2"/>
      <c r="K785" s="2"/>
      <c r="L785" s="2"/>
      <c r="M785" s="2"/>
      <c r="N785" s="3"/>
      <c r="O785" s="2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2"/>
      <c r="F786" s="1"/>
      <c r="G786" s="1"/>
      <c r="H786" s="1"/>
      <c r="I786" s="1"/>
      <c r="J786" s="2"/>
      <c r="K786" s="2"/>
      <c r="L786" s="2"/>
      <c r="M786" s="2"/>
      <c r="N786" s="3"/>
      <c r="O786" s="2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2"/>
      <c r="F787" s="1"/>
      <c r="G787" s="1"/>
      <c r="H787" s="1"/>
      <c r="I787" s="1"/>
      <c r="J787" s="2"/>
      <c r="K787" s="2"/>
      <c r="L787" s="2"/>
      <c r="M787" s="2"/>
      <c r="N787" s="3"/>
      <c r="O787" s="2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2"/>
      <c r="F788" s="1"/>
      <c r="G788" s="1"/>
      <c r="H788" s="1"/>
      <c r="I788" s="1"/>
      <c r="J788" s="2"/>
      <c r="K788" s="2"/>
      <c r="L788" s="2"/>
      <c r="M788" s="2"/>
      <c r="N788" s="3"/>
      <c r="O788" s="2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2"/>
      <c r="F789" s="1"/>
      <c r="G789" s="1"/>
      <c r="H789" s="1"/>
      <c r="I789" s="1"/>
      <c r="J789" s="2"/>
      <c r="K789" s="2"/>
      <c r="L789" s="2"/>
      <c r="M789" s="2"/>
      <c r="N789" s="3"/>
      <c r="O789" s="2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2"/>
      <c r="F790" s="1"/>
      <c r="G790" s="1"/>
      <c r="H790" s="1"/>
      <c r="I790" s="1"/>
      <c r="J790" s="2"/>
      <c r="K790" s="2"/>
      <c r="L790" s="2"/>
      <c r="M790" s="2"/>
      <c r="N790" s="3"/>
      <c r="O790" s="2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2"/>
      <c r="F791" s="1"/>
      <c r="G791" s="1"/>
      <c r="H791" s="1"/>
      <c r="I791" s="1"/>
      <c r="J791" s="2"/>
      <c r="K791" s="2"/>
      <c r="L791" s="2"/>
      <c r="M791" s="2"/>
      <c r="N791" s="3"/>
      <c r="O791" s="2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2"/>
      <c r="F792" s="1"/>
      <c r="G792" s="1"/>
      <c r="H792" s="1"/>
      <c r="I792" s="1"/>
      <c r="J792" s="2"/>
      <c r="K792" s="2"/>
      <c r="L792" s="2"/>
      <c r="M792" s="2"/>
      <c r="N792" s="3"/>
      <c r="O792" s="2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2"/>
      <c r="F793" s="1"/>
      <c r="G793" s="1"/>
      <c r="H793" s="1"/>
      <c r="I793" s="1"/>
      <c r="J793" s="2"/>
      <c r="K793" s="2"/>
      <c r="L793" s="2"/>
      <c r="M793" s="2"/>
      <c r="N793" s="3"/>
      <c r="O793" s="2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2"/>
      <c r="F794" s="1"/>
      <c r="G794" s="1"/>
      <c r="H794" s="1"/>
      <c r="I794" s="1"/>
      <c r="J794" s="2"/>
      <c r="K794" s="2"/>
      <c r="L794" s="2"/>
      <c r="M794" s="2"/>
      <c r="N794" s="3"/>
      <c r="O794" s="2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2"/>
      <c r="F795" s="1"/>
      <c r="G795" s="1"/>
      <c r="H795" s="1"/>
      <c r="I795" s="1"/>
      <c r="J795" s="2"/>
      <c r="K795" s="2"/>
      <c r="L795" s="2"/>
      <c r="M795" s="2"/>
      <c r="N795" s="3"/>
      <c r="O795" s="2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2"/>
      <c r="F796" s="1"/>
      <c r="G796" s="1"/>
      <c r="H796" s="1"/>
      <c r="I796" s="1"/>
      <c r="J796" s="2"/>
      <c r="K796" s="2"/>
      <c r="L796" s="2"/>
      <c r="M796" s="2"/>
      <c r="N796" s="3"/>
      <c r="O796" s="2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2"/>
      <c r="F797" s="1"/>
      <c r="G797" s="1"/>
      <c r="H797" s="1"/>
      <c r="I797" s="1"/>
      <c r="J797" s="2"/>
      <c r="K797" s="2"/>
      <c r="L797" s="2"/>
      <c r="M797" s="2"/>
      <c r="N797" s="3"/>
      <c r="O797" s="2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2"/>
      <c r="F798" s="1"/>
      <c r="G798" s="1"/>
      <c r="H798" s="1"/>
      <c r="I798" s="1"/>
      <c r="J798" s="2"/>
      <c r="K798" s="2"/>
      <c r="L798" s="2"/>
      <c r="M798" s="2"/>
      <c r="N798" s="3"/>
      <c r="O798" s="2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2"/>
      <c r="F799" s="1"/>
      <c r="G799" s="1"/>
      <c r="H799" s="1"/>
      <c r="I799" s="1"/>
      <c r="J799" s="2"/>
      <c r="K799" s="2"/>
      <c r="L799" s="2"/>
      <c r="M799" s="2"/>
      <c r="N799" s="3"/>
      <c r="O799" s="2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2"/>
      <c r="F800" s="1"/>
      <c r="G800" s="1"/>
      <c r="H800" s="1"/>
      <c r="I800" s="1"/>
      <c r="J800" s="2"/>
      <c r="K800" s="2"/>
      <c r="L800" s="2"/>
      <c r="M800" s="2"/>
      <c r="N800" s="3"/>
      <c r="O800" s="2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2"/>
      <c r="F801" s="1"/>
      <c r="G801" s="1"/>
      <c r="H801" s="1"/>
      <c r="I801" s="1"/>
      <c r="J801" s="2"/>
      <c r="K801" s="2"/>
      <c r="L801" s="2"/>
      <c r="M801" s="2"/>
      <c r="N801" s="3"/>
      <c r="O801" s="2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2"/>
      <c r="F802" s="1"/>
      <c r="G802" s="1"/>
      <c r="H802" s="1"/>
      <c r="I802" s="1"/>
      <c r="J802" s="2"/>
      <c r="K802" s="2"/>
      <c r="L802" s="2"/>
      <c r="M802" s="2"/>
      <c r="N802" s="3"/>
      <c r="O802" s="2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2"/>
      <c r="F803" s="1"/>
      <c r="G803" s="1"/>
      <c r="H803" s="1"/>
      <c r="I803" s="1"/>
      <c r="J803" s="2"/>
      <c r="K803" s="2"/>
      <c r="L803" s="2"/>
      <c r="M803" s="2"/>
      <c r="N803" s="3"/>
      <c r="O803" s="2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2"/>
      <c r="F804" s="1"/>
      <c r="G804" s="1"/>
      <c r="H804" s="1"/>
      <c r="I804" s="1"/>
      <c r="J804" s="2"/>
      <c r="K804" s="2"/>
      <c r="L804" s="2"/>
      <c r="M804" s="2"/>
      <c r="N804" s="3"/>
      <c r="O804" s="2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2"/>
      <c r="F805" s="1"/>
      <c r="G805" s="1"/>
      <c r="H805" s="1"/>
      <c r="I805" s="1"/>
      <c r="J805" s="2"/>
      <c r="K805" s="2"/>
      <c r="L805" s="2"/>
      <c r="M805" s="2"/>
      <c r="N805" s="3"/>
      <c r="O805" s="2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2"/>
      <c r="F806" s="1"/>
      <c r="G806" s="1"/>
      <c r="H806" s="1"/>
      <c r="I806" s="1"/>
      <c r="J806" s="2"/>
      <c r="K806" s="2"/>
      <c r="L806" s="2"/>
      <c r="M806" s="2"/>
      <c r="N806" s="3"/>
      <c r="O806" s="2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2"/>
      <c r="F807" s="1"/>
      <c r="G807" s="1"/>
      <c r="H807" s="1"/>
      <c r="I807" s="1"/>
      <c r="J807" s="2"/>
      <c r="K807" s="2"/>
      <c r="L807" s="2"/>
      <c r="M807" s="2"/>
      <c r="N807" s="3"/>
      <c r="O807" s="2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2"/>
      <c r="F808" s="1"/>
      <c r="G808" s="1"/>
      <c r="H808" s="1"/>
      <c r="I808" s="1"/>
      <c r="J808" s="2"/>
      <c r="K808" s="2"/>
      <c r="L808" s="2"/>
      <c r="M808" s="2"/>
      <c r="N808" s="3"/>
      <c r="O808" s="2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2"/>
      <c r="F809" s="1"/>
      <c r="G809" s="1"/>
      <c r="H809" s="1"/>
      <c r="I809" s="1"/>
      <c r="J809" s="2"/>
      <c r="K809" s="2"/>
      <c r="L809" s="2"/>
      <c r="M809" s="2"/>
      <c r="N809" s="3"/>
      <c r="O809" s="2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2"/>
      <c r="F810" s="1"/>
      <c r="G810" s="1"/>
      <c r="H810" s="1"/>
      <c r="I810" s="1"/>
      <c r="J810" s="2"/>
      <c r="K810" s="2"/>
      <c r="L810" s="2"/>
      <c r="M810" s="2"/>
      <c r="N810" s="3"/>
      <c r="O810" s="2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2"/>
      <c r="F811" s="1"/>
      <c r="G811" s="1"/>
      <c r="H811" s="1"/>
      <c r="I811" s="1"/>
      <c r="J811" s="2"/>
      <c r="K811" s="2"/>
      <c r="L811" s="2"/>
      <c r="M811" s="2"/>
      <c r="N811" s="3"/>
      <c r="O811" s="2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2"/>
      <c r="F812" s="1"/>
      <c r="G812" s="1"/>
      <c r="H812" s="1"/>
      <c r="I812" s="1"/>
      <c r="J812" s="2"/>
      <c r="K812" s="2"/>
      <c r="L812" s="2"/>
      <c r="M812" s="2"/>
      <c r="N812" s="3"/>
      <c r="O812" s="2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2"/>
      <c r="F813" s="1"/>
      <c r="G813" s="1"/>
      <c r="H813" s="1"/>
      <c r="I813" s="1"/>
      <c r="J813" s="2"/>
      <c r="K813" s="2"/>
      <c r="L813" s="2"/>
      <c r="M813" s="2"/>
      <c r="N813" s="3"/>
      <c r="O813" s="2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2"/>
      <c r="F814" s="1"/>
      <c r="G814" s="1"/>
      <c r="H814" s="1"/>
      <c r="I814" s="1"/>
      <c r="J814" s="2"/>
      <c r="K814" s="2"/>
      <c r="L814" s="2"/>
      <c r="M814" s="2"/>
      <c r="N814" s="3"/>
      <c r="O814" s="2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2"/>
      <c r="F815" s="1"/>
      <c r="G815" s="1"/>
      <c r="H815" s="1"/>
      <c r="I815" s="1"/>
      <c r="J815" s="2"/>
      <c r="K815" s="2"/>
      <c r="L815" s="2"/>
      <c r="M815" s="2"/>
      <c r="N815" s="3"/>
      <c r="O815" s="2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2"/>
      <c r="F816" s="1"/>
      <c r="G816" s="1"/>
      <c r="H816" s="1"/>
      <c r="I816" s="1"/>
      <c r="J816" s="2"/>
      <c r="K816" s="2"/>
      <c r="L816" s="2"/>
      <c r="M816" s="2"/>
      <c r="N816" s="3"/>
      <c r="O816" s="2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2"/>
      <c r="F817" s="1"/>
      <c r="G817" s="1"/>
      <c r="H817" s="1"/>
      <c r="I817" s="1"/>
      <c r="J817" s="2"/>
      <c r="K817" s="2"/>
      <c r="L817" s="2"/>
      <c r="M817" s="2"/>
      <c r="N817" s="3"/>
      <c r="O817" s="2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2"/>
      <c r="F818" s="1"/>
      <c r="G818" s="1"/>
      <c r="H818" s="1"/>
      <c r="I818" s="1"/>
      <c r="J818" s="2"/>
      <c r="K818" s="2"/>
      <c r="L818" s="2"/>
      <c r="M818" s="2"/>
      <c r="N818" s="3"/>
      <c r="O818" s="2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2"/>
      <c r="F819" s="1"/>
      <c r="G819" s="1"/>
      <c r="H819" s="1"/>
      <c r="I819" s="1"/>
      <c r="J819" s="2"/>
      <c r="K819" s="2"/>
      <c r="L819" s="2"/>
      <c r="M819" s="2"/>
      <c r="N819" s="3"/>
      <c r="O819" s="2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2"/>
      <c r="F820" s="1"/>
      <c r="G820" s="1"/>
      <c r="H820" s="1"/>
      <c r="I820" s="1"/>
      <c r="J820" s="2"/>
      <c r="K820" s="2"/>
      <c r="L820" s="2"/>
      <c r="M820" s="2"/>
      <c r="N820" s="3"/>
      <c r="O820" s="2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2"/>
      <c r="F821" s="1"/>
      <c r="G821" s="1"/>
      <c r="H821" s="1"/>
      <c r="I821" s="1"/>
      <c r="J821" s="2"/>
      <c r="K821" s="2"/>
      <c r="L821" s="2"/>
      <c r="M821" s="2"/>
      <c r="N821" s="3"/>
      <c r="O821" s="2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2"/>
      <c r="F822" s="1"/>
      <c r="G822" s="1"/>
      <c r="H822" s="1"/>
      <c r="I822" s="1"/>
      <c r="J822" s="2"/>
      <c r="K822" s="2"/>
      <c r="L822" s="2"/>
      <c r="M822" s="2"/>
      <c r="N822" s="3"/>
      <c r="O822" s="2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2"/>
      <c r="F823" s="1"/>
      <c r="G823" s="1"/>
      <c r="H823" s="1"/>
      <c r="I823" s="1"/>
      <c r="J823" s="2"/>
      <c r="K823" s="2"/>
      <c r="L823" s="2"/>
      <c r="M823" s="2"/>
      <c r="N823" s="3"/>
      <c r="O823" s="2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2"/>
      <c r="F824" s="1"/>
      <c r="G824" s="1"/>
      <c r="H824" s="1"/>
      <c r="I824" s="1"/>
      <c r="J824" s="2"/>
      <c r="K824" s="2"/>
      <c r="L824" s="2"/>
      <c r="M824" s="2"/>
      <c r="N824" s="3"/>
      <c r="O824" s="2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2"/>
      <c r="F825" s="1"/>
      <c r="G825" s="1"/>
      <c r="H825" s="1"/>
      <c r="I825" s="1"/>
      <c r="J825" s="2"/>
      <c r="K825" s="2"/>
      <c r="L825" s="2"/>
      <c r="M825" s="2"/>
      <c r="N825" s="3"/>
      <c r="O825" s="2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2"/>
      <c r="F826" s="1"/>
      <c r="G826" s="1"/>
      <c r="H826" s="1"/>
      <c r="I826" s="1"/>
      <c r="J826" s="2"/>
      <c r="K826" s="2"/>
      <c r="L826" s="2"/>
      <c r="M826" s="2"/>
      <c r="N826" s="3"/>
      <c r="O826" s="2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2"/>
      <c r="F827" s="1"/>
      <c r="G827" s="1"/>
      <c r="H827" s="1"/>
      <c r="I827" s="1"/>
      <c r="J827" s="2"/>
      <c r="K827" s="2"/>
      <c r="L827" s="2"/>
      <c r="M827" s="2"/>
      <c r="N827" s="3"/>
      <c r="O827" s="2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2"/>
      <c r="F828" s="1"/>
      <c r="G828" s="1"/>
      <c r="H828" s="1"/>
      <c r="I828" s="1"/>
      <c r="J828" s="2"/>
      <c r="K828" s="2"/>
      <c r="L828" s="2"/>
      <c r="M828" s="2"/>
      <c r="N828" s="3"/>
      <c r="O828" s="2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2"/>
      <c r="F829" s="1"/>
      <c r="G829" s="1"/>
      <c r="H829" s="1"/>
      <c r="I829" s="1"/>
      <c r="J829" s="2"/>
      <c r="K829" s="2"/>
      <c r="L829" s="2"/>
      <c r="M829" s="2"/>
      <c r="N829" s="3"/>
      <c r="O829" s="2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2"/>
      <c r="F830" s="1"/>
      <c r="G830" s="1"/>
      <c r="H830" s="1"/>
      <c r="I830" s="1"/>
      <c r="J830" s="2"/>
      <c r="K830" s="2"/>
      <c r="L830" s="2"/>
      <c r="M830" s="2"/>
      <c r="N830" s="3"/>
      <c r="O830" s="2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2"/>
      <c r="F831" s="1"/>
      <c r="G831" s="1"/>
      <c r="H831" s="1"/>
      <c r="I831" s="1"/>
      <c r="J831" s="2"/>
      <c r="K831" s="2"/>
      <c r="L831" s="2"/>
      <c r="M831" s="2"/>
      <c r="N831" s="3"/>
      <c r="O831" s="2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2"/>
      <c r="F832" s="1"/>
      <c r="G832" s="1"/>
      <c r="H832" s="1"/>
      <c r="I832" s="1"/>
      <c r="J832" s="2"/>
      <c r="K832" s="2"/>
      <c r="L832" s="2"/>
      <c r="M832" s="2"/>
      <c r="N832" s="3"/>
      <c r="O832" s="2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2"/>
      <c r="F833" s="1"/>
      <c r="G833" s="1"/>
      <c r="H833" s="1"/>
      <c r="I833" s="1"/>
      <c r="J833" s="2"/>
      <c r="K833" s="2"/>
      <c r="L833" s="2"/>
      <c r="M833" s="2"/>
      <c r="N833" s="3"/>
      <c r="O833" s="2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2"/>
      <c r="F834" s="1"/>
      <c r="G834" s="1"/>
      <c r="H834" s="1"/>
      <c r="I834" s="1"/>
      <c r="J834" s="2"/>
      <c r="K834" s="2"/>
      <c r="L834" s="2"/>
      <c r="M834" s="2"/>
      <c r="N834" s="3"/>
      <c r="O834" s="2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2"/>
      <c r="F835" s="1"/>
      <c r="G835" s="1"/>
      <c r="H835" s="1"/>
      <c r="I835" s="1"/>
      <c r="J835" s="2"/>
      <c r="K835" s="2"/>
      <c r="L835" s="2"/>
      <c r="M835" s="2"/>
      <c r="N835" s="3"/>
      <c r="O835" s="2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2"/>
      <c r="F836" s="1"/>
      <c r="G836" s="1"/>
      <c r="H836" s="1"/>
      <c r="I836" s="1"/>
      <c r="J836" s="2"/>
      <c r="K836" s="2"/>
      <c r="L836" s="2"/>
      <c r="M836" s="2"/>
      <c r="N836" s="3"/>
      <c r="O836" s="2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2"/>
      <c r="F837" s="1"/>
      <c r="G837" s="1"/>
      <c r="H837" s="1"/>
      <c r="I837" s="1"/>
      <c r="J837" s="2"/>
      <c r="K837" s="2"/>
      <c r="L837" s="2"/>
      <c r="M837" s="2"/>
      <c r="N837" s="3"/>
      <c r="O837" s="2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2"/>
      <c r="F838" s="1"/>
      <c r="G838" s="1"/>
      <c r="H838" s="1"/>
      <c r="I838" s="1"/>
      <c r="J838" s="2"/>
      <c r="K838" s="2"/>
      <c r="L838" s="2"/>
      <c r="M838" s="2"/>
      <c r="N838" s="3"/>
      <c r="O838" s="2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2"/>
      <c r="F839" s="1"/>
      <c r="G839" s="1"/>
      <c r="H839" s="1"/>
      <c r="I839" s="1"/>
      <c r="J839" s="2"/>
      <c r="K839" s="2"/>
      <c r="L839" s="2"/>
      <c r="M839" s="2"/>
      <c r="N839" s="3"/>
      <c r="O839" s="2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2"/>
      <c r="F840" s="1"/>
      <c r="G840" s="1"/>
      <c r="H840" s="1"/>
      <c r="I840" s="1"/>
      <c r="J840" s="2"/>
      <c r="K840" s="2"/>
      <c r="L840" s="2"/>
      <c r="M840" s="2"/>
      <c r="N840" s="3"/>
      <c r="O840" s="2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2"/>
      <c r="F841" s="1"/>
      <c r="G841" s="1"/>
      <c r="H841" s="1"/>
      <c r="I841" s="1"/>
      <c r="J841" s="2"/>
      <c r="K841" s="2"/>
      <c r="L841" s="2"/>
      <c r="M841" s="2"/>
      <c r="N841" s="3"/>
      <c r="O841" s="2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2"/>
      <c r="F842" s="1"/>
      <c r="G842" s="1"/>
      <c r="H842" s="1"/>
      <c r="I842" s="1"/>
      <c r="J842" s="2"/>
      <c r="K842" s="2"/>
      <c r="L842" s="2"/>
      <c r="M842" s="2"/>
      <c r="N842" s="3"/>
      <c r="O842" s="2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2"/>
      <c r="F843" s="1"/>
      <c r="G843" s="1"/>
      <c r="H843" s="1"/>
      <c r="I843" s="1"/>
      <c r="J843" s="2"/>
      <c r="K843" s="2"/>
      <c r="L843" s="2"/>
      <c r="M843" s="2"/>
      <c r="N843" s="3"/>
      <c r="O843" s="2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2"/>
      <c r="F844" s="1"/>
      <c r="G844" s="1"/>
      <c r="H844" s="1"/>
      <c r="I844" s="1"/>
      <c r="J844" s="2"/>
      <c r="K844" s="2"/>
      <c r="L844" s="2"/>
      <c r="M844" s="2"/>
      <c r="N844" s="3"/>
      <c r="O844" s="2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2"/>
      <c r="F845" s="1"/>
      <c r="G845" s="1"/>
      <c r="H845" s="1"/>
      <c r="I845" s="1"/>
      <c r="J845" s="2"/>
      <c r="K845" s="2"/>
      <c r="L845" s="2"/>
      <c r="M845" s="2"/>
      <c r="N845" s="3"/>
      <c r="O845" s="2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2"/>
      <c r="F846" s="1"/>
      <c r="G846" s="1"/>
      <c r="H846" s="1"/>
      <c r="I846" s="1"/>
      <c r="J846" s="2"/>
      <c r="K846" s="2"/>
      <c r="L846" s="2"/>
      <c r="M846" s="2"/>
      <c r="N846" s="3"/>
      <c r="O846" s="2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2"/>
      <c r="F847" s="1"/>
      <c r="G847" s="1"/>
      <c r="H847" s="1"/>
      <c r="I847" s="1"/>
      <c r="J847" s="2"/>
      <c r="K847" s="2"/>
      <c r="L847" s="2"/>
      <c r="M847" s="2"/>
      <c r="N847" s="3"/>
      <c r="O847" s="2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2"/>
      <c r="F848" s="1"/>
      <c r="G848" s="1"/>
      <c r="H848" s="1"/>
      <c r="I848" s="1"/>
      <c r="J848" s="2"/>
      <c r="K848" s="2"/>
      <c r="L848" s="2"/>
      <c r="M848" s="2"/>
      <c r="N848" s="3"/>
      <c r="O848" s="2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2"/>
      <c r="F849" s="1"/>
      <c r="G849" s="1"/>
      <c r="H849" s="1"/>
      <c r="I849" s="1"/>
      <c r="J849" s="2"/>
      <c r="K849" s="2"/>
      <c r="L849" s="2"/>
      <c r="M849" s="2"/>
      <c r="N849" s="3"/>
      <c r="O849" s="2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2"/>
      <c r="F850" s="1"/>
      <c r="G850" s="1"/>
      <c r="H850" s="1"/>
      <c r="I850" s="1"/>
      <c r="J850" s="2"/>
      <c r="K850" s="2"/>
      <c r="L850" s="2"/>
      <c r="M850" s="2"/>
      <c r="N850" s="3"/>
      <c r="O850" s="2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2"/>
      <c r="F851" s="1"/>
      <c r="G851" s="1"/>
      <c r="H851" s="1"/>
      <c r="I851" s="1"/>
      <c r="J851" s="2"/>
      <c r="K851" s="2"/>
      <c r="L851" s="2"/>
      <c r="M851" s="2"/>
      <c r="N851" s="3"/>
      <c r="O851" s="2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2"/>
      <c r="F852" s="1"/>
      <c r="G852" s="1"/>
      <c r="H852" s="1"/>
      <c r="I852" s="1"/>
      <c r="J852" s="2"/>
      <c r="K852" s="2"/>
      <c r="L852" s="2"/>
      <c r="M852" s="2"/>
      <c r="N852" s="3"/>
      <c r="O852" s="2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2"/>
      <c r="F853" s="1"/>
      <c r="G853" s="1"/>
      <c r="H853" s="1"/>
      <c r="I853" s="1"/>
      <c r="J853" s="2"/>
      <c r="K853" s="2"/>
      <c r="L853" s="2"/>
      <c r="M853" s="2"/>
      <c r="N853" s="3"/>
      <c r="O853" s="2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2"/>
      <c r="F854" s="1"/>
      <c r="G854" s="1"/>
      <c r="H854" s="1"/>
      <c r="I854" s="1"/>
      <c r="J854" s="2"/>
      <c r="K854" s="2"/>
      <c r="L854" s="2"/>
      <c r="M854" s="2"/>
      <c r="N854" s="3"/>
      <c r="O854" s="2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2"/>
      <c r="F855" s="1"/>
      <c r="G855" s="1"/>
      <c r="H855" s="1"/>
      <c r="I855" s="1"/>
      <c r="J855" s="2"/>
      <c r="K855" s="2"/>
      <c r="L855" s="2"/>
      <c r="M855" s="2"/>
      <c r="N855" s="3"/>
      <c r="O855" s="2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2"/>
      <c r="F856" s="1"/>
      <c r="G856" s="1"/>
      <c r="H856" s="1"/>
      <c r="I856" s="1"/>
      <c r="J856" s="2"/>
      <c r="K856" s="2"/>
      <c r="L856" s="2"/>
      <c r="M856" s="2"/>
      <c r="N856" s="3"/>
      <c r="O856" s="2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2"/>
      <c r="F857" s="1"/>
      <c r="G857" s="1"/>
      <c r="H857" s="1"/>
      <c r="I857" s="1"/>
      <c r="J857" s="2"/>
      <c r="K857" s="2"/>
      <c r="L857" s="2"/>
      <c r="M857" s="2"/>
      <c r="N857" s="3"/>
      <c r="O857" s="2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2"/>
      <c r="F858" s="1"/>
      <c r="G858" s="1"/>
      <c r="H858" s="1"/>
      <c r="I858" s="1"/>
      <c r="J858" s="2"/>
      <c r="K858" s="2"/>
      <c r="L858" s="2"/>
      <c r="M858" s="2"/>
      <c r="N858" s="3"/>
      <c r="O858" s="2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2"/>
      <c r="F859" s="1"/>
      <c r="G859" s="1"/>
      <c r="H859" s="1"/>
      <c r="I859" s="1"/>
      <c r="J859" s="2"/>
      <c r="K859" s="2"/>
      <c r="L859" s="2"/>
      <c r="M859" s="2"/>
      <c r="N859" s="3"/>
      <c r="O859" s="2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2"/>
      <c r="F860" s="1"/>
      <c r="G860" s="1"/>
      <c r="H860" s="1"/>
      <c r="I860" s="1"/>
      <c r="J860" s="2"/>
      <c r="K860" s="2"/>
      <c r="L860" s="2"/>
      <c r="M860" s="2"/>
      <c r="N860" s="3"/>
      <c r="O860" s="2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2"/>
      <c r="F861" s="1"/>
      <c r="G861" s="1"/>
      <c r="H861" s="1"/>
      <c r="I861" s="1"/>
      <c r="J861" s="2"/>
      <c r="K861" s="2"/>
      <c r="L861" s="2"/>
      <c r="M861" s="2"/>
      <c r="N861" s="3"/>
      <c r="O861" s="2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2"/>
      <c r="F862" s="1"/>
      <c r="G862" s="1"/>
      <c r="H862" s="1"/>
      <c r="I862" s="1"/>
      <c r="J862" s="2"/>
      <c r="K862" s="2"/>
      <c r="L862" s="2"/>
      <c r="M862" s="2"/>
      <c r="N862" s="3"/>
      <c r="O862" s="2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2"/>
      <c r="F863" s="1"/>
      <c r="G863" s="1"/>
      <c r="H863" s="1"/>
      <c r="I863" s="1"/>
      <c r="J863" s="2"/>
      <c r="K863" s="2"/>
      <c r="L863" s="2"/>
      <c r="M863" s="2"/>
      <c r="N863" s="3"/>
      <c r="O863" s="2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2"/>
      <c r="F864" s="1"/>
      <c r="G864" s="1"/>
      <c r="H864" s="1"/>
      <c r="I864" s="1"/>
      <c r="J864" s="2"/>
      <c r="K864" s="2"/>
      <c r="L864" s="2"/>
      <c r="M864" s="2"/>
      <c r="N864" s="3"/>
      <c r="O864" s="2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2"/>
      <c r="F865" s="1"/>
      <c r="G865" s="1"/>
      <c r="H865" s="1"/>
      <c r="I865" s="1"/>
      <c r="J865" s="2"/>
      <c r="K865" s="2"/>
      <c r="L865" s="2"/>
      <c r="M865" s="2"/>
      <c r="N865" s="3"/>
      <c r="O865" s="2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2"/>
      <c r="F866" s="1"/>
      <c r="G866" s="1"/>
      <c r="H866" s="1"/>
      <c r="I866" s="1"/>
      <c r="J866" s="2"/>
      <c r="K866" s="2"/>
      <c r="L866" s="2"/>
      <c r="M866" s="2"/>
      <c r="N866" s="3"/>
      <c r="O866" s="2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2"/>
      <c r="F867" s="1"/>
      <c r="G867" s="1"/>
      <c r="H867" s="1"/>
      <c r="I867" s="1"/>
      <c r="J867" s="2"/>
      <c r="K867" s="2"/>
      <c r="L867" s="2"/>
      <c r="M867" s="2"/>
      <c r="N867" s="3"/>
      <c r="O867" s="2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2"/>
      <c r="F868" s="1"/>
      <c r="G868" s="1"/>
      <c r="H868" s="1"/>
      <c r="I868" s="1"/>
      <c r="J868" s="2"/>
      <c r="K868" s="2"/>
      <c r="L868" s="2"/>
      <c r="M868" s="2"/>
      <c r="N868" s="3"/>
      <c r="O868" s="2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2"/>
      <c r="F869" s="1"/>
      <c r="G869" s="1"/>
      <c r="H869" s="1"/>
      <c r="I869" s="1"/>
      <c r="J869" s="2"/>
      <c r="K869" s="2"/>
      <c r="L869" s="2"/>
      <c r="M869" s="2"/>
      <c r="N869" s="3"/>
      <c r="O869" s="2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2"/>
      <c r="F870" s="1"/>
      <c r="G870" s="1"/>
      <c r="H870" s="1"/>
      <c r="I870" s="1"/>
      <c r="J870" s="2"/>
      <c r="K870" s="2"/>
      <c r="L870" s="2"/>
      <c r="M870" s="2"/>
      <c r="N870" s="3"/>
      <c r="O870" s="2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2"/>
      <c r="F871" s="1"/>
      <c r="G871" s="1"/>
      <c r="H871" s="1"/>
      <c r="I871" s="1"/>
      <c r="J871" s="2"/>
      <c r="K871" s="2"/>
      <c r="L871" s="2"/>
      <c r="M871" s="2"/>
      <c r="N871" s="3"/>
      <c r="O871" s="2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2"/>
      <c r="F872" s="1"/>
      <c r="G872" s="1"/>
      <c r="H872" s="1"/>
      <c r="I872" s="1"/>
      <c r="J872" s="2"/>
      <c r="K872" s="2"/>
      <c r="L872" s="2"/>
      <c r="M872" s="2"/>
      <c r="N872" s="3"/>
      <c r="O872" s="2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2"/>
      <c r="F873" s="1"/>
      <c r="G873" s="1"/>
      <c r="H873" s="1"/>
      <c r="I873" s="1"/>
      <c r="J873" s="2"/>
      <c r="K873" s="2"/>
      <c r="L873" s="2"/>
      <c r="M873" s="2"/>
      <c r="N873" s="3"/>
      <c r="O873" s="2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2"/>
      <c r="F874" s="1"/>
      <c r="G874" s="1"/>
      <c r="H874" s="1"/>
      <c r="I874" s="1"/>
      <c r="J874" s="2"/>
      <c r="K874" s="2"/>
      <c r="L874" s="2"/>
      <c r="M874" s="2"/>
      <c r="N874" s="3"/>
      <c r="O874" s="2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2"/>
      <c r="F875" s="1"/>
      <c r="G875" s="1"/>
      <c r="H875" s="1"/>
      <c r="I875" s="1"/>
      <c r="J875" s="2"/>
      <c r="K875" s="2"/>
      <c r="L875" s="2"/>
      <c r="M875" s="2"/>
      <c r="N875" s="3"/>
      <c r="O875" s="2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2"/>
      <c r="F876" s="1"/>
      <c r="G876" s="1"/>
      <c r="H876" s="1"/>
      <c r="I876" s="1"/>
      <c r="J876" s="2"/>
      <c r="K876" s="2"/>
      <c r="L876" s="2"/>
      <c r="M876" s="2"/>
      <c r="N876" s="3"/>
      <c r="O876" s="2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2"/>
      <c r="F877" s="1"/>
      <c r="G877" s="1"/>
      <c r="H877" s="1"/>
      <c r="I877" s="1"/>
      <c r="J877" s="2"/>
      <c r="K877" s="2"/>
      <c r="L877" s="2"/>
      <c r="M877" s="2"/>
      <c r="N877" s="3"/>
      <c r="O877" s="2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2"/>
      <c r="F878" s="1"/>
      <c r="G878" s="1"/>
      <c r="H878" s="1"/>
      <c r="I878" s="1"/>
      <c r="J878" s="2"/>
      <c r="K878" s="2"/>
      <c r="L878" s="2"/>
      <c r="M878" s="2"/>
      <c r="N878" s="3"/>
      <c r="O878" s="2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2"/>
      <c r="F879" s="1"/>
      <c r="G879" s="1"/>
      <c r="H879" s="1"/>
      <c r="I879" s="1"/>
      <c r="J879" s="2"/>
      <c r="K879" s="2"/>
      <c r="L879" s="2"/>
      <c r="M879" s="2"/>
      <c r="N879" s="3"/>
      <c r="O879" s="2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2"/>
      <c r="F880" s="1"/>
      <c r="G880" s="1"/>
      <c r="H880" s="1"/>
      <c r="I880" s="1"/>
      <c r="J880" s="2"/>
      <c r="K880" s="2"/>
      <c r="L880" s="2"/>
      <c r="M880" s="2"/>
      <c r="N880" s="3"/>
      <c r="O880" s="2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2"/>
      <c r="F881" s="1"/>
      <c r="G881" s="1"/>
      <c r="H881" s="1"/>
      <c r="I881" s="1"/>
      <c r="J881" s="2"/>
      <c r="K881" s="2"/>
      <c r="L881" s="2"/>
      <c r="M881" s="2"/>
      <c r="N881" s="3"/>
      <c r="O881" s="2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2"/>
      <c r="F882" s="1"/>
      <c r="G882" s="1"/>
      <c r="H882" s="1"/>
      <c r="I882" s="1"/>
      <c r="J882" s="2"/>
      <c r="K882" s="2"/>
      <c r="L882" s="2"/>
      <c r="M882" s="2"/>
      <c r="N882" s="3"/>
      <c r="O882" s="2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2"/>
      <c r="F883" s="1"/>
      <c r="G883" s="1"/>
      <c r="H883" s="1"/>
      <c r="I883" s="1"/>
      <c r="J883" s="2"/>
      <c r="K883" s="2"/>
      <c r="L883" s="2"/>
      <c r="M883" s="2"/>
      <c r="N883" s="3"/>
      <c r="O883" s="2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2"/>
      <c r="F884" s="1"/>
      <c r="G884" s="1"/>
      <c r="H884" s="1"/>
      <c r="I884" s="1"/>
      <c r="J884" s="2"/>
      <c r="K884" s="2"/>
      <c r="L884" s="2"/>
      <c r="M884" s="2"/>
      <c r="N884" s="3"/>
      <c r="O884" s="2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2"/>
      <c r="F885" s="1"/>
      <c r="G885" s="1"/>
      <c r="H885" s="1"/>
      <c r="I885" s="1"/>
      <c r="J885" s="2"/>
      <c r="K885" s="2"/>
      <c r="L885" s="2"/>
      <c r="M885" s="2"/>
      <c r="N885" s="3"/>
      <c r="O885" s="2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2"/>
      <c r="F886" s="1"/>
      <c r="G886" s="1"/>
      <c r="H886" s="1"/>
      <c r="I886" s="1"/>
      <c r="J886" s="2"/>
      <c r="K886" s="2"/>
      <c r="L886" s="2"/>
      <c r="M886" s="2"/>
      <c r="N886" s="3"/>
      <c r="O886" s="2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2"/>
      <c r="F887" s="1"/>
      <c r="G887" s="1"/>
      <c r="H887" s="1"/>
      <c r="I887" s="1"/>
      <c r="J887" s="2"/>
      <c r="K887" s="2"/>
      <c r="L887" s="2"/>
      <c r="M887" s="2"/>
      <c r="N887" s="3"/>
      <c r="O887" s="2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2"/>
      <c r="F888" s="1"/>
      <c r="G888" s="1"/>
      <c r="H888" s="1"/>
      <c r="I888" s="1"/>
      <c r="J888" s="2"/>
      <c r="K888" s="2"/>
      <c r="L888" s="2"/>
      <c r="M888" s="2"/>
      <c r="N888" s="3"/>
      <c r="O888" s="2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2"/>
      <c r="F889" s="1"/>
      <c r="G889" s="1"/>
      <c r="H889" s="1"/>
      <c r="I889" s="1"/>
      <c r="J889" s="2"/>
      <c r="K889" s="2"/>
      <c r="L889" s="2"/>
      <c r="M889" s="2"/>
      <c r="N889" s="3"/>
      <c r="O889" s="2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2"/>
      <c r="F890" s="1"/>
      <c r="G890" s="1"/>
      <c r="H890" s="1"/>
      <c r="I890" s="1"/>
      <c r="J890" s="2"/>
      <c r="K890" s="2"/>
      <c r="L890" s="2"/>
      <c r="M890" s="2"/>
      <c r="N890" s="3"/>
      <c r="O890" s="2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2"/>
      <c r="F891" s="1"/>
      <c r="G891" s="1"/>
      <c r="H891" s="1"/>
      <c r="I891" s="1"/>
      <c r="J891" s="2"/>
      <c r="K891" s="2"/>
      <c r="L891" s="2"/>
      <c r="M891" s="2"/>
      <c r="N891" s="3"/>
      <c r="O891" s="2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2"/>
      <c r="F892" s="1"/>
      <c r="G892" s="1"/>
      <c r="H892" s="1"/>
      <c r="I892" s="1"/>
      <c r="J892" s="2"/>
      <c r="K892" s="2"/>
      <c r="L892" s="2"/>
      <c r="M892" s="2"/>
      <c r="N892" s="3"/>
      <c r="O892" s="2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2"/>
      <c r="F893" s="1"/>
      <c r="G893" s="1"/>
      <c r="H893" s="1"/>
      <c r="I893" s="1"/>
      <c r="J893" s="2"/>
      <c r="K893" s="2"/>
      <c r="L893" s="2"/>
      <c r="M893" s="2"/>
      <c r="N893" s="3"/>
      <c r="O893" s="2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2"/>
      <c r="F894" s="1"/>
      <c r="G894" s="1"/>
      <c r="H894" s="1"/>
      <c r="I894" s="1"/>
      <c r="J894" s="2"/>
      <c r="K894" s="2"/>
      <c r="L894" s="2"/>
      <c r="M894" s="2"/>
      <c r="N894" s="3"/>
      <c r="O894" s="2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2"/>
      <c r="F895" s="1"/>
      <c r="G895" s="1"/>
      <c r="H895" s="1"/>
      <c r="I895" s="1"/>
      <c r="J895" s="2"/>
      <c r="K895" s="2"/>
      <c r="L895" s="2"/>
      <c r="M895" s="2"/>
      <c r="N895" s="3"/>
      <c r="O895" s="2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2"/>
      <c r="F896" s="1"/>
      <c r="G896" s="1"/>
      <c r="H896" s="1"/>
      <c r="I896" s="1"/>
      <c r="J896" s="2"/>
      <c r="K896" s="2"/>
      <c r="L896" s="2"/>
      <c r="M896" s="2"/>
      <c r="N896" s="3"/>
      <c r="O896" s="2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2"/>
      <c r="F897" s="1"/>
      <c r="G897" s="1"/>
      <c r="H897" s="1"/>
      <c r="I897" s="1"/>
      <c r="J897" s="2"/>
      <c r="K897" s="2"/>
      <c r="L897" s="2"/>
      <c r="M897" s="2"/>
      <c r="N897" s="3"/>
      <c r="O897" s="2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2"/>
      <c r="F898" s="1"/>
      <c r="G898" s="1"/>
      <c r="H898" s="1"/>
      <c r="I898" s="1"/>
      <c r="J898" s="2"/>
      <c r="K898" s="2"/>
      <c r="L898" s="2"/>
      <c r="M898" s="2"/>
      <c r="N898" s="3"/>
      <c r="O898" s="2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2"/>
      <c r="F899" s="1"/>
      <c r="G899" s="1"/>
      <c r="H899" s="1"/>
      <c r="I899" s="1"/>
      <c r="J899" s="2"/>
      <c r="K899" s="2"/>
      <c r="L899" s="2"/>
      <c r="M899" s="2"/>
      <c r="N899" s="3"/>
      <c r="O899" s="2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2"/>
      <c r="F900" s="1"/>
      <c r="G900" s="1"/>
      <c r="H900" s="1"/>
      <c r="I900" s="1"/>
      <c r="J900" s="2"/>
      <c r="K900" s="2"/>
      <c r="L900" s="2"/>
      <c r="M900" s="2"/>
      <c r="N900" s="3"/>
      <c r="O900" s="2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2"/>
      <c r="F901" s="1"/>
      <c r="G901" s="1"/>
      <c r="H901" s="1"/>
      <c r="I901" s="1"/>
      <c r="J901" s="2"/>
      <c r="K901" s="2"/>
      <c r="L901" s="2"/>
      <c r="M901" s="2"/>
      <c r="N901" s="3"/>
      <c r="O901" s="2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2"/>
      <c r="F902" s="1"/>
      <c r="G902" s="1"/>
      <c r="H902" s="1"/>
      <c r="I902" s="1"/>
      <c r="J902" s="2"/>
      <c r="K902" s="2"/>
      <c r="L902" s="2"/>
      <c r="M902" s="2"/>
      <c r="N902" s="3"/>
      <c r="O902" s="2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2"/>
      <c r="F903" s="1"/>
      <c r="G903" s="1"/>
      <c r="H903" s="1"/>
      <c r="I903" s="1"/>
      <c r="J903" s="2"/>
      <c r="K903" s="2"/>
      <c r="L903" s="2"/>
      <c r="M903" s="2"/>
      <c r="N903" s="3"/>
      <c r="O903" s="2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2"/>
      <c r="F904" s="1"/>
      <c r="G904" s="1"/>
      <c r="H904" s="1"/>
      <c r="I904" s="1"/>
      <c r="J904" s="2"/>
      <c r="K904" s="2"/>
      <c r="L904" s="2"/>
      <c r="M904" s="2"/>
      <c r="N904" s="3"/>
      <c r="O904" s="2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2"/>
      <c r="F905" s="1"/>
      <c r="G905" s="1"/>
      <c r="H905" s="1"/>
      <c r="I905" s="1"/>
      <c r="J905" s="2"/>
      <c r="K905" s="2"/>
      <c r="L905" s="2"/>
      <c r="M905" s="2"/>
      <c r="N905" s="3"/>
      <c r="O905" s="2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2"/>
      <c r="F906" s="1"/>
      <c r="G906" s="1"/>
      <c r="H906" s="1"/>
      <c r="I906" s="1"/>
      <c r="J906" s="2"/>
      <c r="K906" s="2"/>
      <c r="L906" s="2"/>
      <c r="M906" s="2"/>
      <c r="N906" s="3"/>
      <c r="O906" s="2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2"/>
      <c r="F907" s="1"/>
      <c r="G907" s="1"/>
      <c r="H907" s="1"/>
      <c r="I907" s="1"/>
      <c r="J907" s="2"/>
      <c r="K907" s="2"/>
      <c r="L907" s="2"/>
      <c r="M907" s="2"/>
      <c r="N907" s="3"/>
      <c r="O907" s="2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2"/>
      <c r="F908" s="1"/>
      <c r="G908" s="1"/>
      <c r="H908" s="1"/>
      <c r="I908" s="1"/>
      <c r="J908" s="2"/>
      <c r="K908" s="2"/>
      <c r="L908" s="2"/>
      <c r="M908" s="2"/>
      <c r="N908" s="3"/>
      <c r="O908" s="2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2"/>
      <c r="F909" s="1"/>
      <c r="G909" s="1"/>
      <c r="H909" s="1"/>
      <c r="I909" s="1"/>
      <c r="J909" s="2"/>
      <c r="K909" s="2"/>
      <c r="L909" s="2"/>
      <c r="M909" s="2"/>
      <c r="N909" s="3"/>
      <c r="O909" s="2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2"/>
      <c r="F910" s="1"/>
      <c r="G910" s="1"/>
      <c r="H910" s="1"/>
      <c r="I910" s="1"/>
      <c r="J910" s="2"/>
      <c r="K910" s="2"/>
      <c r="L910" s="2"/>
      <c r="M910" s="2"/>
      <c r="N910" s="3"/>
      <c r="O910" s="2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2"/>
      <c r="F911" s="1"/>
      <c r="G911" s="1"/>
      <c r="H911" s="1"/>
      <c r="I911" s="1"/>
      <c r="J911" s="2"/>
      <c r="K911" s="2"/>
      <c r="L911" s="2"/>
      <c r="M911" s="2"/>
      <c r="N911" s="3"/>
      <c r="O911" s="2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2"/>
      <c r="F912" s="1"/>
      <c r="G912" s="1"/>
      <c r="H912" s="1"/>
      <c r="I912" s="1"/>
      <c r="J912" s="2"/>
      <c r="K912" s="2"/>
      <c r="L912" s="2"/>
      <c r="M912" s="2"/>
      <c r="N912" s="3"/>
      <c r="O912" s="2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2"/>
      <c r="F913" s="1"/>
      <c r="G913" s="1"/>
      <c r="H913" s="1"/>
      <c r="I913" s="1"/>
      <c r="J913" s="2"/>
      <c r="K913" s="2"/>
      <c r="L913" s="2"/>
      <c r="M913" s="2"/>
      <c r="N913" s="3"/>
      <c r="O913" s="2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2"/>
      <c r="F914" s="1"/>
      <c r="G914" s="1"/>
      <c r="H914" s="1"/>
      <c r="I914" s="1"/>
      <c r="J914" s="2"/>
      <c r="K914" s="2"/>
      <c r="L914" s="2"/>
      <c r="M914" s="2"/>
      <c r="N914" s="3"/>
      <c r="O914" s="2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2"/>
      <c r="F915" s="1"/>
      <c r="G915" s="1"/>
      <c r="H915" s="1"/>
      <c r="I915" s="1"/>
      <c r="J915" s="2"/>
      <c r="K915" s="2"/>
      <c r="L915" s="2"/>
      <c r="M915" s="2"/>
      <c r="N915" s="3"/>
      <c r="O915" s="2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2"/>
      <c r="F916" s="1"/>
      <c r="G916" s="1"/>
      <c r="H916" s="1"/>
      <c r="I916" s="1"/>
      <c r="J916" s="2"/>
      <c r="K916" s="2"/>
      <c r="L916" s="2"/>
      <c r="M916" s="2"/>
      <c r="N916" s="3"/>
      <c r="O916" s="2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2"/>
      <c r="F917" s="1"/>
      <c r="G917" s="1"/>
      <c r="H917" s="1"/>
      <c r="I917" s="1"/>
      <c r="J917" s="2"/>
      <c r="K917" s="2"/>
      <c r="L917" s="2"/>
      <c r="M917" s="2"/>
      <c r="N917" s="3"/>
      <c r="O917" s="2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2"/>
      <c r="F918" s="1"/>
      <c r="G918" s="1"/>
      <c r="H918" s="1"/>
      <c r="I918" s="1"/>
      <c r="J918" s="2"/>
      <c r="K918" s="2"/>
      <c r="L918" s="2"/>
      <c r="M918" s="2"/>
      <c r="N918" s="3"/>
      <c r="O918" s="2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2"/>
      <c r="F919" s="1"/>
      <c r="G919" s="1"/>
      <c r="H919" s="1"/>
      <c r="I919" s="1"/>
      <c r="J919" s="2"/>
      <c r="K919" s="2"/>
      <c r="L919" s="2"/>
      <c r="M919" s="2"/>
      <c r="N919" s="3"/>
      <c r="O919" s="2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2"/>
      <c r="F920" s="1"/>
      <c r="G920" s="1"/>
      <c r="H920" s="1"/>
      <c r="I920" s="1"/>
      <c r="J920" s="2"/>
      <c r="K920" s="2"/>
      <c r="L920" s="2"/>
      <c r="M920" s="2"/>
      <c r="N920" s="3"/>
      <c r="O920" s="2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2"/>
      <c r="F921" s="1"/>
      <c r="G921" s="1"/>
      <c r="H921" s="1"/>
      <c r="I921" s="1"/>
      <c r="J921" s="2"/>
      <c r="K921" s="2"/>
      <c r="L921" s="2"/>
      <c r="M921" s="2"/>
      <c r="N921" s="3"/>
      <c r="O921" s="2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2"/>
      <c r="F922" s="1"/>
      <c r="G922" s="1"/>
      <c r="H922" s="1"/>
      <c r="I922" s="1"/>
      <c r="J922" s="2"/>
      <c r="K922" s="2"/>
      <c r="L922" s="2"/>
      <c r="M922" s="2"/>
      <c r="N922" s="3"/>
      <c r="O922" s="2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2"/>
      <c r="F923" s="1"/>
      <c r="G923" s="1"/>
      <c r="H923" s="1"/>
      <c r="I923" s="1"/>
      <c r="J923" s="2"/>
      <c r="K923" s="2"/>
      <c r="L923" s="2"/>
      <c r="M923" s="2"/>
      <c r="N923" s="3"/>
      <c r="O923" s="2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2"/>
      <c r="F924" s="1"/>
      <c r="G924" s="1"/>
      <c r="H924" s="1"/>
      <c r="I924" s="1"/>
      <c r="J924" s="2"/>
      <c r="K924" s="2"/>
      <c r="L924" s="2"/>
      <c r="M924" s="2"/>
      <c r="N924" s="3"/>
      <c r="O924" s="2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2"/>
      <c r="F925" s="1"/>
      <c r="G925" s="1"/>
      <c r="H925" s="1"/>
      <c r="I925" s="1"/>
      <c r="J925" s="2"/>
      <c r="K925" s="2"/>
      <c r="L925" s="2"/>
      <c r="M925" s="2"/>
      <c r="N925" s="3"/>
      <c r="O925" s="2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2"/>
      <c r="F926" s="1"/>
      <c r="G926" s="1"/>
      <c r="H926" s="1"/>
      <c r="I926" s="1"/>
      <c r="J926" s="2"/>
      <c r="K926" s="2"/>
      <c r="L926" s="2"/>
      <c r="M926" s="2"/>
      <c r="N926" s="3"/>
      <c r="O926" s="2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2"/>
      <c r="F927" s="1"/>
      <c r="G927" s="1"/>
      <c r="H927" s="1"/>
      <c r="I927" s="1"/>
      <c r="J927" s="2"/>
      <c r="K927" s="2"/>
      <c r="L927" s="2"/>
      <c r="M927" s="2"/>
      <c r="N927" s="3"/>
      <c r="O927" s="2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2"/>
      <c r="F928" s="1"/>
      <c r="G928" s="1"/>
      <c r="H928" s="1"/>
      <c r="I928" s="1"/>
      <c r="J928" s="2"/>
      <c r="K928" s="2"/>
      <c r="L928" s="2"/>
      <c r="M928" s="2"/>
      <c r="N928" s="3"/>
      <c r="O928" s="2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2"/>
      <c r="F929" s="1"/>
      <c r="G929" s="1"/>
      <c r="H929" s="1"/>
      <c r="I929" s="1"/>
      <c r="J929" s="2"/>
      <c r="K929" s="2"/>
      <c r="L929" s="2"/>
      <c r="M929" s="2"/>
      <c r="N929" s="3"/>
      <c r="O929" s="2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2"/>
      <c r="F930" s="1"/>
      <c r="G930" s="1"/>
      <c r="H930" s="1"/>
      <c r="I930" s="1"/>
      <c r="J930" s="2"/>
      <c r="K930" s="2"/>
      <c r="L930" s="2"/>
      <c r="M930" s="2"/>
      <c r="N930" s="3"/>
      <c r="O930" s="2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2"/>
      <c r="F931" s="1"/>
      <c r="G931" s="1"/>
      <c r="H931" s="1"/>
      <c r="I931" s="1"/>
      <c r="J931" s="2"/>
      <c r="K931" s="2"/>
      <c r="L931" s="2"/>
      <c r="M931" s="2"/>
      <c r="N931" s="3"/>
      <c r="O931" s="2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2"/>
      <c r="F932" s="1"/>
      <c r="G932" s="1"/>
      <c r="H932" s="1"/>
      <c r="I932" s="1"/>
      <c r="J932" s="2"/>
      <c r="K932" s="2"/>
      <c r="L932" s="2"/>
      <c r="M932" s="2"/>
      <c r="N932" s="3"/>
      <c r="O932" s="2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2"/>
      <c r="F933" s="1"/>
      <c r="G933" s="1"/>
      <c r="H933" s="1"/>
      <c r="I933" s="1"/>
      <c r="J933" s="2"/>
      <c r="K933" s="2"/>
      <c r="L933" s="2"/>
      <c r="M933" s="2"/>
      <c r="N933" s="3"/>
      <c r="O933" s="2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2"/>
      <c r="F934" s="1"/>
      <c r="G934" s="1"/>
      <c r="H934" s="1"/>
      <c r="I934" s="1"/>
      <c r="J934" s="2"/>
      <c r="K934" s="2"/>
      <c r="L934" s="2"/>
      <c r="M934" s="2"/>
      <c r="N934" s="3"/>
      <c r="O934" s="2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2"/>
      <c r="F935" s="1"/>
      <c r="G935" s="1"/>
      <c r="H935" s="1"/>
      <c r="I935" s="1"/>
      <c r="J935" s="2"/>
      <c r="K935" s="2"/>
      <c r="L935" s="2"/>
      <c r="M935" s="2"/>
      <c r="N935" s="3"/>
      <c r="O935" s="2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2"/>
      <c r="F936" s="1"/>
      <c r="G936" s="1"/>
      <c r="H936" s="1"/>
      <c r="I936" s="1"/>
      <c r="J936" s="2"/>
      <c r="K936" s="2"/>
      <c r="L936" s="2"/>
      <c r="M936" s="2"/>
      <c r="N936" s="3"/>
      <c r="O936" s="2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2"/>
      <c r="F937" s="1"/>
      <c r="G937" s="1"/>
      <c r="H937" s="1"/>
      <c r="I937" s="1"/>
      <c r="J937" s="2"/>
      <c r="K937" s="2"/>
      <c r="L937" s="2"/>
      <c r="M937" s="2"/>
      <c r="N937" s="3"/>
      <c r="O937" s="2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2"/>
      <c r="F938" s="1"/>
      <c r="G938" s="1"/>
      <c r="H938" s="1"/>
      <c r="I938" s="1"/>
      <c r="J938" s="2"/>
      <c r="K938" s="2"/>
      <c r="L938" s="2"/>
      <c r="M938" s="2"/>
      <c r="N938" s="3"/>
      <c r="O938" s="2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2"/>
      <c r="F939" s="1"/>
      <c r="G939" s="1"/>
      <c r="H939" s="1"/>
      <c r="I939" s="1"/>
      <c r="J939" s="2"/>
      <c r="K939" s="2"/>
      <c r="L939" s="2"/>
      <c r="M939" s="2"/>
      <c r="N939" s="3"/>
      <c r="O939" s="2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2"/>
      <c r="F940" s="1"/>
      <c r="G940" s="1"/>
      <c r="H940" s="1"/>
      <c r="I940" s="1"/>
      <c r="J940" s="2"/>
      <c r="K940" s="2"/>
      <c r="L940" s="2"/>
      <c r="M940" s="2"/>
      <c r="N940" s="3"/>
      <c r="O940" s="2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2"/>
      <c r="F941" s="1"/>
      <c r="G941" s="1"/>
      <c r="H941" s="1"/>
      <c r="I941" s="1"/>
      <c r="J941" s="2"/>
      <c r="K941" s="2"/>
      <c r="L941" s="2"/>
      <c r="M941" s="2"/>
      <c r="N941" s="3"/>
      <c r="O941" s="2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2"/>
      <c r="F942" s="1"/>
      <c r="G942" s="1"/>
      <c r="H942" s="1"/>
      <c r="I942" s="1"/>
      <c r="J942" s="2"/>
      <c r="K942" s="2"/>
      <c r="L942" s="2"/>
      <c r="M942" s="2"/>
      <c r="N942" s="3"/>
      <c r="O942" s="2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2"/>
      <c r="F943" s="1"/>
      <c r="G943" s="1"/>
      <c r="H943" s="1"/>
      <c r="I943" s="1"/>
      <c r="J943" s="2"/>
      <c r="K943" s="2"/>
      <c r="L943" s="2"/>
      <c r="M943" s="2"/>
      <c r="N943" s="3"/>
      <c r="O943" s="2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2"/>
      <c r="F944" s="1"/>
      <c r="G944" s="1"/>
      <c r="H944" s="1"/>
      <c r="I944" s="1"/>
      <c r="J944" s="2"/>
      <c r="K944" s="2"/>
      <c r="L944" s="2"/>
      <c r="M944" s="2"/>
      <c r="N944" s="3"/>
      <c r="O944" s="2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2"/>
      <c r="F945" s="1"/>
      <c r="G945" s="1"/>
      <c r="H945" s="1"/>
      <c r="I945" s="1"/>
      <c r="J945" s="2"/>
      <c r="K945" s="2"/>
      <c r="L945" s="2"/>
      <c r="M945" s="2"/>
      <c r="N945" s="3"/>
      <c r="O945" s="2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2"/>
      <c r="F946" s="1"/>
      <c r="G946" s="1"/>
      <c r="H946" s="1"/>
      <c r="I946" s="1"/>
      <c r="J946" s="2"/>
      <c r="K946" s="2"/>
      <c r="L946" s="2"/>
      <c r="M946" s="2"/>
      <c r="N946" s="3"/>
      <c r="O946" s="2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2"/>
      <c r="F947" s="1"/>
      <c r="G947" s="1"/>
      <c r="H947" s="1"/>
      <c r="I947" s="1"/>
      <c r="J947" s="2"/>
      <c r="K947" s="2"/>
      <c r="L947" s="2"/>
      <c r="M947" s="2"/>
      <c r="N947" s="3"/>
      <c r="O947" s="2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2"/>
      <c r="F948" s="1"/>
      <c r="G948" s="1"/>
      <c r="H948" s="1"/>
      <c r="I948" s="1"/>
      <c r="J948" s="2"/>
      <c r="K948" s="2"/>
      <c r="L948" s="2"/>
      <c r="M948" s="2"/>
      <c r="N948" s="3"/>
      <c r="O948" s="2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2"/>
      <c r="F949" s="1"/>
      <c r="G949" s="1"/>
      <c r="H949" s="1"/>
      <c r="I949" s="1"/>
      <c r="J949" s="2"/>
      <c r="K949" s="2"/>
      <c r="L949" s="2"/>
      <c r="M949" s="2"/>
      <c r="N949" s="3"/>
      <c r="O949" s="2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2"/>
      <c r="F950" s="1"/>
      <c r="G950" s="1"/>
      <c r="H950" s="1"/>
      <c r="I950" s="1"/>
      <c r="J950" s="2"/>
      <c r="K950" s="2"/>
      <c r="L950" s="2"/>
      <c r="M950" s="2"/>
      <c r="N950" s="3"/>
      <c r="O950" s="2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2"/>
      <c r="F951" s="1"/>
      <c r="G951" s="1"/>
      <c r="H951" s="1"/>
      <c r="I951" s="1"/>
      <c r="J951" s="2"/>
      <c r="K951" s="2"/>
      <c r="L951" s="2"/>
      <c r="M951" s="2"/>
      <c r="N951" s="3"/>
      <c r="O951" s="2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2"/>
      <c r="F952" s="1"/>
      <c r="G952" s="1"/>
      <c r="H952" s="1"/>
      <c r="I952" s="1"/>
      <c r="J952" s="2"/>
      <c r="K952" s="2"/>
      <c r="L952" s="2"/>
      <c r="M952" s="2"/>
      <c r="N952" s="3"/>
      <c r="O952" s="2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2"/>
      <c r="F953" s="1"/>
      <c r="G953" s="1"/>
      <c r="H953" s="1"/>
      <c r="I953" s="1"/>
      <c r="J953" s="2"/>
      <c r="K953" s="2"/>
      <c r="L953" s="2"/>
      <c r="M953" s="2"/>
      <c r="N953" s="3"/>
      <c r="O953" s="2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2"/>
      <c r="F954" s="1"/>
      <c r="G954" s="1"/>
      <c r="H954" s="1"/>
      <c r="I954" s="1"/>
      <c r="J954" s="2"/>
      <c r="K954" s="2"/>
      <c r="L954" s="2"/>
      <c r="M954" s="2"/>
      <c r="N954" s="3"/>
      <c r="O954" s="2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2"/>
      <c r="F955" s="1"/>
      <c r="G955" s="1"/>
      <c r="H955" s="1"/>
      <c r="I955" s="1"/>
      <c r="J955" s="2"/>
      <c r="K955" s="2"/>
      <c r="L955" s="2"/>
      <c r="M955" s="2"/>
      <c r="N955" s="3"/>
      <c r="O955" s="2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2"/>
      <c r="F956" s="1"/>
      <c r="G956" s="1"/>
      <c r="H956" s="1"/>
      <c r="I956" s="1"/>
      <c r="J956" s="2"/>
      <c r="K956" s="2"/>
      <c r="L956" s="2"/>
      <c r="M956" s="2"/>
      <c r="N956" s="3"/>
      <c r="O956" s="2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2"/>
      <c r="F957" s="1"/>
      <c r="G957" s="1"/>
      <c r="H957" s="1"/>
      <c r="I957" s="1"/>
      <c r="J957" s="2"/>
      <c r="K957" s="2"/>
      <c r="L957" s="2"/>
      <c r="M957" s="2"/>
      <c r="N957" s="3"/>
      <c r="O957" s="2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2"/>
      <c r="F958" s="1"/>
      <c r="G958" s="1"/>
      <c r="H958" s="1"/>
      <c r="I958" s="1"/>
      <c r="J958" s="2"/>
      <c r="K958" s="2"/>
      <c r="L958" s="2"/>
      <c r="M958" s="2"/>
      <c r="N958" s="3"/>
      <c r="O958" s="2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2"/>
      <c r="F959" s="1"/>
      <c r="G959" s="1"/>
      <c r="H959" s="1"/>
      <c r="I959" s="1"/>
      <c r="J959" s="2"/>
      <c r="K959" s="2"/>
      <c r="L959" s="2"/>
      <c r="M959" s="2"/>
      <c r="N959" s="3"/>
      <c r="O959" s="2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2"/>
      <c r="F960" s="1"/>
      <c r="G960" s="1"/>
      <c r="H960" s="1"/>
      <c r="I960" s="1"/>
      <c r="J960" s="2"/>
      <c r="K960" s="2"/>
      <c r="L960" s="2"/>
      <c r="M960" s="2"/>
      <c r="N960" s="3"/>
      <c r="O960" s="2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2"/>
      <c r="F961" s="1"/>
      <c r="G961" s="1"/>
      <c r="H961" s="1"/>
      <c r="I961" s="1"/>
      <c r="J961" s="2"/>
      <c r="K961" s="2"/>
      <c r="L961" s="2"/>
      <c r="M961" s="2"/>
      <c r="N961" s="3"/>
      <c r="O961" s="2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2"/>
      <c r="F962" s="1"/>
      <c r="G962" s="1"/>
      <c r="H962" s="1"/>
      <c r="I962" s="1"/>
      <c r="J962" s="2"/>
      <c r="K962" s="2"/>
      <c r="L962" s="2"/>
      <c r="M962" s="2"/>
      <c r="N962" s="3"/>
      <c r="O962" s="2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2"/>
      <c r="F963" s="1"/>
      <c r="G963" s="1"/>
      <c r="H963" s="1"/>
      <c r="I963" s="1"/>
      <c r="J963" s="2"/>
      <c r="K963" s="2"/>
      <c r="L963" s="2"/>
      <c r="M963" s="2"/>
      <c r="N963" s="3"/>
      <c r="O963" s="2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2"/>
      <c r="F964" s="1"/>
      <c r="G964" s="1"/>
      <c r="H964" s="1"/>
      <c r="I964" s="1"/>
      <c r="J964" s="2"/>
      <c r="K964" s="2"/>
      <c r="L964" s="2"/>
      <c r="M964" s="2"/>
      <c r="N964" s="3"/>
      <c r="O964" s="2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2"/>
      <c r="F965" s="1"/>
      <c r="G965" s="1"/>
      <c r="H965" s="1"/>
      <c r="I965" s="1"/>
      <c r="J965" s="2"/>
      <c r="K965" s="2"/>
      <c r="L965" s="2"/>
      <c r="M965" s="2"/>
      <c r="N965" s="3"/>
      <c r="O965" s="2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2"/>
      <c r="F966" s="1"/>
      <c r="G966" s="1"/>
      <c r="H966" s="1"/>
      <c r="I966" s="1"/>
      <c r="J966" s="2"/>
      <c r="K966" s="2"/>
      <c r="L966" s="2"/>
      <c r="M966" s="2"/>
      <c r="N966" s="3"/>
      <c r="O966" s="2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2"/>
      <c r="F967" s="1"/>
      <c r="G967" s="1"/>
      <c r="H967" s="1"/>
      <c r="I967" s="1"/>
      <c r="J967" s="2"/>
      <c r="K967" s="2"/>
      <c r="L967" s="2"/>
      <c r="M967" s="2"/>
      <c r="N967" s="3"/>
      <c r="O967" s="2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2"/>
      <c r="F968" s="1"/>
      <c r="G968" s="1"/>
      <c r="H968" s="1"/>
      <c r="I968" s="1"/>
      <c r="J968" s="2"/>
      <c r="K968" s="2"/>
      <c r="L968" s="2"/>
      <c r="M968" s="2"/>
      <c r="N968" s="3"/>
      <c r="O968" s="2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2"/>
      <c r="F969" s="1"/>
      <c r="G969" s="1"/>
      <c r="H969" s="1"/>
      <c r="I969" s="1"/>
      <c r="J969" s="2"/>
      <c r="K969" s="2"/>
      <c r="L969" s="2"/>
      <c r="M969" s="2"/>
      <c r="N969" s="3"/>
      <c r="O969" s="2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2"/>
      <c r="F970" s="1"/>
      <c r="G970" s="1"/>
      <c r="H970" s="1"/>
      <c r="I970" s="1"/>
      <c r="J970" s="2"/>
      <c r="K970" s="2"/>
      <c r="L970" s="2"/>
      <c r="M970" s="2"/>
      <c r="N970" s="3"/>
      <c r="O970" s="2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2"/>
      <c r="F971" s="1"/>
      <c r="G971" s="1"/>
      <c r="H971" s="1"/>
      <c r="I971" s="1"/>
      <c r="J971" s="2"/>
      <c r="K971" s="2"/>
      <c r="L971" s="2"/>
      <c r="M971" s="2"/>
      <c r="N971" s="3"/>
      <c r="O971" s="2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2"/>
      <c r="F972" s="1"/>
      <c r="G972" s="1"/>
      <c r="H972" s="1"/>
      <c r="I972" s="1"/>
      <c r="J972" s="2"/>
      <c r="K972" s="2"/>
      <c r="L972" s="2"/>
      <c r="M972" s="2"/>
      <c r="N972" s="3"/>
      <c r="O972" s="2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2"/>
      <c r="F973" s="1"/>
      <c r="G973" s="1"/>
      <c r="H973" s="1"/>
      <c r="I973" s="1"/>
      <c r="J973" s="2"/>
      <c r="K973" s="2"/>
      <c r="L973" s="2"/>
      <c r="M973" s="2"/>
      <c r="N973" s="3"/>
      <c r="O973" s="2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2"/>
      <c r="F974" s="1"/>
      <c r="G974" s="1"/>
      <c r="H974" s="1"/>
      <c r="I974" s="1"/>
      <c r="J974" s="2"/>
      <c r="K974" s="2"/>
      <c r="L974" s="2"/>
      <c r="M974" s="2"/>
      <c r="N974" s="3"/>
      <c r="O974" s="2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2"/>
      <c r="F975" s="1"/>
      <c r="G975" s="1"/>
      <c r="H975" s="1"/>
      <c r="I975" s="1"/>
      <c r="J975" s="2"/>
      <c r="K975" s="2"/>
      <c r="L975" s="2"/>
      <c r="M975" s="2"/>
      <c r="N975" s="3"/>
      <c r="O975" s="2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2"/>
      <c r="F976" s="1"/>
      <c r="G976" s="1"/>
      <c r="H976" s="1"/>
      <c r="I976" s="1"/>
      <c r="J976" s="2"/>
      <c r="K976" s="2"/>
      <c r="L976" s="2"/>
      <c r="M976" s="2"/>
      <c r="N976" s="3"/>
      <c r="O976" s="2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2"/>
      <c r="F977" s="1"/>
      <c r="G977" s="1"/>
      <c r="H977" s="1"/>
      <c r="I977" s="1"/>
      <c r="J977" s="2"/>
      <c r="K977" s="2"/>
      <c r="L977" s="2"/>
      <c r="M977" s="2"/>
      <c r="N977" s="3"/>
      <c r="O977" s="2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2"/>
      <c r="F978" s="1"/>
      <c r="G978" s="1"/>
      <c r="H978" s="1"/>
      <c r="I978" s="1"/>
      <c r="J978" s="2"/>
      <c r="K978" s="2"/>
      <c r="L978" s="2"/>
      <c r="M978" s="2"/>
      <c r="N978" s="3"/>
      <c r="O978" s="2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2"/>
      <c r="F979" s="1"/>
      <c r="G979" s="1"/>
      <c r="H979" s="1"/>
      <c r="I979" s="1"/>
      <c r="J979" s="2"/>
      <c r="K979" s="2"/>
      <c r="L979" s="2"/>
      <c r="M979" s="2"/>
      <c r="N979" s="3"/>
      <c r="O979" s="2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2"/>
      <c r="F980" s="1"/>
      <c r="G980" s="1"/>
      <c r="H980" s="1"/>
      <c r="I980" s="1"/>
      <c r="J980" s="2"/>
      <c r="K980" s="2"/>
      <c r="L980" s="2"/>
      <c r="M980" s="2"/>
      <c r="N980" s="3"/>
      <c r="O980" s="2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2"/>
      <c r="F981" s="1"/>
      <c r="G981" s="1"/>
      <c r="H981" s="1"/>
      <c r="I981" s="1"/>
      <c r="J981" s="2"/>
      <c r="K981" s="2"/>
      <c r="L981" s="2"/>
      <c r="M981" s="2"/>
      <c r="N981" s="3"/>
      <c r="O981" s="2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2"/>
      <c r="F982" s="1"/>
      <c r="G982" s="1"/>
      <c r="H982" s="1"/>
      <c r="I982" s="1"/>
      <c r="J982" s="2"/>
      <c r="K982" s="2"/>
      <c r="L982" s="2"/>
      <c r="M982" s="2"/>
      <c r="N982" s="3"/>
      <c r="O982" s="2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2"/>
      <c r="F983" s="1"/>
      <c r="G983" s="1"/>
      <c r="H983" s="1"/>
      <c r="I983" s="1"/>
      <c r="J983" s="2"/>
      <c r="K983" s="2"/>
      <c r="L983" s="2"/>
      <c r="M983" s="2"/>
      <c r="N983" s="3"/>
      <c r="O983" s="2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2"/>
      <c r="F984" s="1"/>
      <c r="G984" s="1"/>
      <c r="H984" s="1"/>
      <c r="I984" s="1"/>
      <c r="J984" s="2"/>
      <c r="K984" s="2"/>
      <c r="L984" s="2"/>
      <c r="M984" s="2"/>
      <c r="N984" s="3"/>
      <c r="O984" s="2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2"/>
      <c r="F985" s="1"/>
      <c r="G985" s="1"/>
      <c r="H985" s="1"/>
      <c r="I985" s="1"/>
      <c r="J985" s="2"/>
      <c r="K985" s="2"/>
      <c r="L985" s="2"/>
      <c r="M985" s="2"/>
      <c r="N985" s="3"/>
      <c r="O985" s="2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2"/>
      <c r="F986" s="1"/>
      <c r="G986" s="1"/>
      <c r="H986" s="1"/>
      <c r="I986" s="1"/>
      <c r="J986" s="2"/>
      <c r="K986" s="2"/>
      <c r="L986" s="2"/>
      <c r="M986" s="2"/>
      <c r="N986" s="3"/>
      <c r="O986" s="2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2"/>
      <c r="F987" s="1"/>
      <c r="G987" s="1"/>
      <c r="H987" s="1"/>
      <c r="I987" s="1"/>
      <c r="J987" s="2"/>
      <c r="K987" s="2"/>
      <c r="L987" s="2"/>
      <c r="M987" s="2"/>
      <c r="N987" s="3"/>
      <c r="O987" s="2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2"/>
      <c r="F988" s="1"/>
      <c r="G988" s="1"/>
      <c r="H988" s="1"/>
      <c r="I988" s="1"/>
      <c r="J988" s="2"/>
      <c r="K988" s="2"/>
      <c r="L988" s="2"/>
      <c r="M988" s="2"/>
      <c r="N988" s="3"/>
      <c r="O988" s="2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2"/>
      <c r="F989" s="1"/>
      <c r="G989" s="1"/>
      <c r="H989" s="1"/>
      <c r="I989" s="1"/>
      <c r="J989" s="2"/>
      <c r="K989" s="2"/>
      <c r="L989" s="2"/>
      <c r="M989" s="2"/>
      <c r="N989" s="3"/>
      <c r="O989" s="2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2"/>
      <c r="F990" s="1"/>
      <c r="G990" s="1"/>
      <c r="H990" s="1"/>
      <c r="I990" s="1"/>
      <c r="J990" s="2"/>
      <c r="K990" s="2"/>
      <c r="L990" s="2"/>
      <c r="M990" s="2"/>
      <c r="N990" s="3"/>
      <c r="O990" s="2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2"/>
      <c r="F991" s="1"/>
      <c r="G991" s="1"/>
      <c r="H991" s="1"/>
      <c r="I991" s="1"/>
      <c r="J991" s="2"/>
      <c r="K991" s="2"/>
      <c r="L991" s="2"/>
      <c r="M991" s="2"/>
      <c r="N991" s="3"/>
      <c r="O991" s="2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2"/>
      <c r="F992" s="1"/>
      <c r="G992" s="1"/>
      <c r="H992" s="1"/>
      <c r="I992" s="1"/>
      <c r="J992" s="2"/>
      <c r="K992" s="2"/>
      <c r="L992" s="2"/>
      <c r="M992" s="2"/>
      <c r="N992" s="3"/>
      <c r="O992" s="2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2"/>
      <c r="F993" s="1"/>
      <c r="G993" s="1"/>
      <c r="H993" s="1"/>
      <c r="I993" s="1"/>
      <c r="J993" s="2"/>
      <c r="K993" s="2"/>
      <c r="L993" s="2"/>
      <c r="M993" s="2"/>
      <c r="N993" s="3"/>
      <c r="O993" s="2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2"/>
      <c r="F994" s="1"/>
      <c r="G994" s="1"/>
      <c r="H994" s="1"/>
      <c r="I994" s="1"/>
      <c r="J994" s="2"/>
      <c r="K994" s="2"/>
      <c r="L994" s="2"/>
      <c r="M994" s="2"/>
      <c r="N994" s="3"/>
      <c r="O994" s="2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2"/>
      <c r="F995" s="1"/>
      <c r="G995" s="1"/>
      <c r="H995" s="1"/>
      <c r="I995" s="1"/>
      <c r="J995" s="2"/>
      <c r="K995" s="2"/>
      <c r="L995" s="2"/>
      <c r="M995" s="2"/>
      <c r="N995" s="3"/>
      <c r="O995" s="2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2"/>
      <c r="F996" s="1"/>
      <c r="G996" s="1"/>
      <c r="H996" s="1"/>
      <c r="I996" s="1"/>
      <c r="J996" s="2"/>
      <c r="K996" s="2"/>
      <c r="L996" s="2"/>
      <c r="M996" s="2"/>
      <c r="N996" s="3"/>
      <c r="O996" s="2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2"/>
      <c r="F997" s="1"/>
      <c r="G997" s="1"/>
      <c r="H997" s="1"/>
      <c r="I997" s="1"/>
      <c r="J997" s="2"/>
      <c r="K997" s="2"/>
      <c r="L997" s="2"/>
      <c r="M997" s="2"/>
      <c r="N997" s="3"/>
      <c r="O997" s="2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2"/>
      <c r="F998" s="1"/>
      <c r="G998" s="1"/>
      <c r="H998" s="1"/>
      <c r="I998" s="1"/>
      <c r="J998" s="2"/>
      <c r="K998" s="2"/>
      <c r="L998" s="2"/>
      <c r="M998" s="2"/>
      <c r="N998" s="3"/>
      <c r="O998" s="2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2"/>
      <c r="F999" s="1"/>
      <c r="G999" s="1"/>
      <c r="H999" s="1"/>
      <c r="I999" s="1"/>
      <c r="J999" s="2"/>
      <c r="K999" s="2"/>
      <c r="L999" s="2"/>
      <c r="M999" s="2"/>
      <c r="N999" s="3"/>
      <c r="O999" s="2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2"/>
      <c r="K1000" s="2"/>
      <c r="L1000" s="2"/>
      <c r="M1000" s="2"/>
      <c r="N1000" s="3"/>
      <c r="O1000" s="2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2">
    <mergeCell ref="R7:V7"/>
    <mergeCell ref="W7:Z7"/>
    <mergeCell ref="C8:C9"/>
    <mergeCell ref="D8:D9"/>
    <mergeCell ref="K8:K9"/>
    <mergeCell ref="M8:M9"/>
    <mergeCell ref="N8:O8"/>
    <mergeCell ref="A170:D170"/>
    <mergeCell ref="R173:V173"/>
    <mergeCell ref="W173:Z173"/>
    <mergeCell ref="R179:Z179"/>
    <mergeCell ref="R182:V182"/>
    <mergeCell ref="W182:Z182"/>
    <mergeCell ref="R184:Z184"/>
    <mergeCell ref="R187:V187"/>
    <mergeCell ref="W187:Z187"/>
    <mergeCell ref="R190:Z190"/>
    <mergeCell ref="R193:V193"/>
    <mergeCell ref="W193:Z193"/>
    <mergeCell ref="R195:Z195"/>
    <mergeCell ref="W198:Z198"/>
    <mergeCell ref="R212:Z212"/>
    <mergeCell ref="R216:Z216"/>
    <mergeCell ref="R221:Z221"/>
    <mergeCell ref="R226:Z226"/>
    <mergeCell ref="R198:V198"/>
    <mergeCell ref="R200:Z200"/>
    <mergeCell ref="R203:V203"/>
    <mergeCell ref="W203:Z203"/>
    <mergeCell ref="R207:Z207"/>
    <mergeCell ref="R210:V210"/>
    <mergeCell ref="W210:Z210"/>
  </mergeCells>
  <hyperlinks>
    <hyperlink r:id="rId1" ref="I10"/>
    <hyperlink r:id="rId2" ref="I11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1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I34"/>
    <hyperlink r:id="rId22" ref="I36"/>
    <hyperlink r:id="rId23" ref="I37"/>
    <hyperlink r:id="rId24" ref="I41"/>
    <hyperlink r:id="rId25" ref="I42"/>
    <hyperlink r:id="rId26" ref="I43"/>
    <hyperlink r:id="rId27" ref="I45"/>
    <hyperlink r:id="rId28" ref="I46"/>
    <hyperlink r:id="rId29" ref="I47"/>
    <hyperlink r:id="rId30" ref="I50"/>
    <hyperlink r:id="rId31" ref="I52"/>
    <hyperlink r:id="rId32" ref="I53"/>
    <hyperlink r:id="rId33" ref="I54"/>
    <hyperlink r:id="rId34" ref="I55"/>
    <hyperlink r:id="rId35" ref="I56"/>
    <hyperlink r:id="rId36" ref="I57"/>
    <hyperlink r:id="rId37" ref="I58"/>
    <hyperlink r:id="rId38" ref="I59"/>
    <hyperlink r:id="rId39" ref="I60"/>
    <hyperlink r:id="rId40" ref="I61"/>
    <hyperlink r:id="rId41" ref="I62"/>
    <hyperlink r:id="rId42" ref="I63"/>
    <hyperlink r:id="rId43" ref="I64"/>
    <hyperlink r:id="rId44" ref="I65"/>
    <hyperlink r:id="rId45" ref="I66"/>
    <hyperlink r:id="rId46" ref="I67"/>
    <hyperlink r:id="rId47" ref="I68"/>
    <hyperlink r:id="rId48" ref="I69"/>
    <hyperlink r:id="rId49" ref="I70"/>
    <hyperlink r:id="rId50" ref="I71"/>
    <hyperlink r:id="rId51" ref="I72"/>
    <hyperlink r:id="rId52" ref="I73"/>
    <hyperlink r:id="rId53" ref="I74"/>
    <hyperlink r:id="rId54" ref="I75"/>
    <hyperlink r:id="rId55" ref="I76"/>
    <hyperlink r:id="rId56" ref="I77"/>
    <hyperlink r:id="rId57" ref="I78"/>
    <hyperlink r:id="rId58" ref="I79"/>
    <hyperlink r:id="rId59" ref="I80"/>
    <hyperlink r:id="rId60" ref="I81"/>
    <hyperlink r:id="rId61" ref="I84"/>
    <hyperlink r:id="rId62" ref="I85"/>
    <hyperlink r:id="rId63" ref="I86"/>
    <hyperlink r:id="rId64" ref="I87"/>
    <hyperlink r:id="rId65" ref="I89"/>
    <hyperlink r:id="rId66" ref="I100"/>
    <hyperlink r:id="rId67" ref="I102"/>
    <hyperlink r:id="rId68" ref="I103"/>
    <hyperlink r:id="rId69" ref="I104"/>
    <hyperlink r:id="rId70" ref="I106"/>
    <hyperlink r:id="rId71" ref="I108"/>
    <hyperlink r:id="rId72" ref="I109"/>
    <hyperlink r:id="rId73" ref="I110"/>
    <hyperlink r:id="rId74" ref="I111"/>
    <hyperlink r:id="rId75" ref="I112"/>
    <hyperlink r:id="rId76" ref="I113"/>
    <hyperlink r:id="rId77" ref="I114"/>
    <hyperlink r:id="rId78" ref="I115"/>
    <hyperlink r:id="rId79" ref="I116"/>
    <hyperlink r:id="rId80" ref="I117"/>
    <hyperlink r:id="rId81" ref="I118"/>
    <hyperlink r:id="rId82" ref="I119"/>
    <hyperlink r:id="rId83" ref="I141"/>
    <hyperlink r:id="rId84" ref="I142"/>
    <hyperlink r:id="rId85" ref="I143"/>
    <hyperlink r:id="rId86" ref="I144"/>
    <hyperlink r:id="rId87" ref="I145"/>
    <hyperlink r:id="rId88" ref="I146"/>
    <hyperlink r:id="rId89" ref="I148"/>
    <hyperlink r:id="rId90" ref="I149"/>
    <hyperlink r:id="rId91" ref="I150"/>
    <hyperlink r:id="rId92" ref="I153"/>
    <hyperlink r:id="rId93" ref="I154"/>
    <hyperlink r:id="rId94" ref="I155"/>
    <hyperlink r:id="rId95" ref="I156"/>
    <hyperlink r:id="rId96" ref="I157"/>
    <hyperlink r:id="rId97" ref="I159"/>
    <hyperlink r:id="rId98" ref="I160"/>
  </hyperlinks>
  <printOptions/>
  <pageMargins bottom="0.3937007874015748" footer="0.0" header="0.0" left="0.7086614173228347" right="0.7086614173228347" top="0.3937007874015748"/>
  <pageSetup scale="84" orientation="portrait"/>
  <drawing r:id="rId9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5.71"/>
    <col customWidth="1" min="3" max="3" width="7.57"/>
    <col customWidth="1" min="4" max="4" width="27.86"/>
    <col customWidth="1" min="5" max="5" width="40.57"/>
    <col customWidth="1" hidden="1" min="6" max="6" width="16.71"/>
    <col customWidth="1" hidden="1" min="7" max="7" width="1.29"/>
    <col customWidth="1" min="8" max="8" width="15.43"/>
    <col customWidth="1" min="9" max="9" width="12.14"/>
    <col customWidth="1" min="10" max="10" width="19.43"/>
    <col customWidth="1" min="11" max="13" width="17.86"/>
    <col customWidth="1" min="14" max="14" width="27.0"/>
    <col customWidth="1" min="15" max="15" width="22.29"/>
    <col customWidth="1" min="16" max="16" width="27.0"/>
    <col customWidth="1" min="17" max="21" width="13.0"/>
    <col customWidth="1" min="22" max="23" width="13.14"/>
    <col customWidth="1" min="24" max="26" width="13.0"/>
  </cols>
  <sheetData>
    <row r="1">
      <c r="A1" s="1"/>
      <c r="B1" s="1"/>
      <c r="C1" s="2"/>
      <c r="D1" s="1" t="s">
        <v>654</v>
      </c>
      <c r="E1" s="1"/>
      <c r="F1" s="1"/>
      <c r="G1" s="1"/>
      <c r="H1" s="2"/>
      <c r="I1" s="2"/>
      <c r="J1" s="3"/>
      <c r="K1" s="2"/>
      <c r="L1" s="4"/>
      <c r="M1" s="4"/>
      <c r="N1" s="4"/>
      <c r="O1" s="1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1"/>
      <c r="E2" s="1"/>
      <c r="F2" s="1"/>
      <c r="G2" s="1"/>
      <c r="H2" s="2"/>
      <c r="I2" s="2"/>
      <c r="J2" s="3"/>
      <c r="K2" s="2"/>
      <c r="L2" s="4"/>
      <c r="M2" s="4"/>
      <c r="N2" s="4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655</v>
      </c>
      <c r="C3" s="185"/>
      <c r="D3" s="6"/>
      <c r="E3" s="5"/>
      <c r="F3" s="5"/>
      <c r="G3" s="5"/>
      <c r="H3" s="2"/>
      <c r="I3" s="5"/>
      <c r="J3" s="5"/>
      <c r="K3" s="5"/>
      <c r="L3" s="186"/>
      <c r="M3" s="186"/>
      <c r="N3" s="186"/>
      <c r="O3" s="1"/>
      <c r="P3" s="186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/>
      <c r="D4" s="1"/>
      <c r="E4" s="1"/>
      <c r="F4" s="1"/>
      <c r="G4" s="1"/>
      <c r="H4" s="2"/>
      <c r="I4" s="2"/>
      <c r="J4" s="3"/>
      <c r="K4" s="2"/>
      <c r="L4" s="4"/>
      <c r="M4" s="4"/>
      <c r="N4" s="4"/>
      <c r="O4" s="1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43" t="s">
        <v>656</v>
      </c>
      <c r="C5" s="2"/>
      <c r="D5" s="143"/>
      <c r="E5" s="10"/>
      <c r="F5" s="10"/>
      <c r="G5" s="10"/>
      <c r="H5" s="11"/>
      <c r="I5" s="2"/>
      <c r="J5" s="3" t="s">
        <v>290</v>
      </c>
      <c r="K5" s="146">
        <v>45277.0</v>
      </c>
      <c r="L5" s="4"/>
      <c r="M5" s="4">
        <f>K5</f>
        <v>45277</v>
      </c>
      <c r="N5" s="4"/>
      <c r="O5" s="12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ht="24.75" customHeight="1">
      <c r="A6" s="1"/>
      <c r="B6" s="1"/>
      <c r="C6" s="2"/>
      <c r="D6" s="1"/>
      <c r="E6" s="1"/>
      <c r="F6" s="1"/>
      <c r="G6" s="1"/>
      <c r="H6" s="2"/>
      <c r="I6" s="1"/>
      <c r="J6" s="2"/>
      <c r="K6" s="2"/>
      <c r="L6" s="4"/>
      <c r="M6" s="4"/>
      <c r="N6" s="4"/>
      <c r="O6" s="12"/>
      <c r="P6" s="4"/>
      <c r="Q6" s="14" t="s">
        <v>3</v>
      </c>
      <c r="R6" s="15"/>
      <c r="S6" s="15"/>
      <c r="T6" s="15"/>
      <c r="U6" s="14" t="s">
        <v>4</v>
      </c>
      <c r="V6" s="15"/>
      <c r="W6" s="15"/>
      <c r="X6" s="16"/>
      <c r="Y6" s="1"/>
      <c r="Z6" s="1"/>
    </row>
    <row r="7">
      <c r="A7" s="27"/>
      <c r="B7" s="21"/>
      <c r="C7" s="21" t="s">
        <v>291</v>
      </c>
      <c r="D7" s="21"/>
      <c r="E7" s="187" t="s">
        <v>5</v>
      </c>
      <c r="F7" s="20"/>
      <c r="G7" s="20"/>
      <c r="H7" s="21" t="s">
        <v>6</v>
      </c>
      <c r="I7" s="21" t="s">
        <v>7</v>
      </c>
      <c r="J7" s="24" t="s">
        <v>11</v>
      </c>
      <c r="K7" s="25"/>
      <c r="L7" s="26" t="s">
        <v>657</v>
      </c>
      <c r="M7" s="26"/>
      <c r="N7" s="26" t="s">
        <v>658</v>
      </c>
      <c r="O7" s="27" t="s">
        <v>295</v>
      </c>
      <c r="P7" s="26"/>
      <c r="Q7" s="28" t="s">
        <v>12</v>
      </c>
      <c r="R7" s="29" t="s">
        <v>13</v>
      </c>
      <c r="S7" s="30" t="s">
        <v>14</v>
      </c>
      <c r="T7" s="30" t="s">
        <v>15</v>
      </c>
      <c r="U7" s="28" t="s">
        <v>12</v>
      </c>
      <c r="V7" s="29" t="s">
        <v>13</v>
      </c>
      <c r="W7" s="29" t="s">
        <v>14</v>
      </c>
      <c r="X7" s="31" t="s">
        <v>15</v>
      </c>
      <c r="Y7" s="27"/>
      <c r="Z7" s="27"/>
    </row>
    <row r="8">
      <c r="A8" s="150"/>
      <c r="B8" s="36"/>
      <c r="C8" s="36"/>
      <c r="D8" s="36"/>
      <c r="E8" s="188"/>
      <c r="F8" s="35"/>
      <c r="G8" s="35"/>
      <c r="H8" s="36"/>
      <c r="I8" s="36"/>
      <c r="J8" s="39" t="s">
        <v>293</v>
      </c>
      <c r="K8" s="40" t="s">
        <v>17</v>
      </c>
      <c r="L8" s="26"/>
      <c r="M8" s="4"/>
      <c r="N8" s="26"/>
      <c r="O8" s="27"/>
      <c r="P8" s="26"/>
      <c r="Q8" s="41"/>
      <c r="R8" s="42"/>
      <c r="S8" s="43"/>
      <c r="T8" s="43"/>
      <c r="U8" s="41"/>
      <c r="V8" s="42"/>
      <c r="W8" s="43"/>
      <c r="X8" s="44"/>
      <c r="Y8" s="27"/>
      <c r="Z8" s="27"/>
    </row>
    <row r="9" ht="21.0" customHeight="1">
      <c r="A9" s="59">
        <v>1.0</v>
      </c>
      <c r="B9" s="189" t="s">
        <v>22</v>
      </c>
      <c r="C9" s="61">
        <v>93.0</v>
      </c>
      <c r="D9" s="189"/>
      <c r="E9" s="63" t="s">
        <v>96</v>
      </c>
      <c r="F9" s="63" t="s">
        <v>97</v>
      </c>
      <c r="G9" s="64"/>
      <c r="H9" s="64" t="s">
        <v>13</v>
      </c>
      <c r="I9" s="64">
        <v>1.0</v>
      </c>
      <c r="J9" s="190"/>
      <c r="K9" s="191" t="s">
        <v>21</v>
      </c>
      <c r="L9" s="118"/>
      <c r="M9" s="4"/>
      <c r="N9" s="118" t="s">
        <v>97</v>
      </c>
      <c r="O9" s="54" t="s">
        <v>659</v>
      </c>
      <c r="P9" s="118"/>
      <c r="Q9" s="55"/>
      <c r="R9" s="56">
        <v>1.0</v>
      </c>
      <c r="S9" s="57"/>
      <c r="T9" s="57"/>
      <c r="U9" s="55"/>
      <c r="V9" s="56"/>
      <c r="W9" s="57"/>
      <c r="X9" s="58"/>
      <c r="Y9" s="54"/>
      <c r="Z9" s="54"/>
    </row>
    <row r="10" ht="21.0" customHeight="1">
      <c r="A10" s="59">
        <f t="shared" ref="A10:A29" si="1">A9+1</f>
        <v>2</v>
      </c>
      <c r="B10" s="189" t="s">
        <v>22</v>
      </c>
      <c r="C10" s="61">
        <v>322.0</v>
      </c>
      <c r="D10" s="189"/>
      <c r="E10" s="63" t="s">
        <v>202</v>
      </c>
      <c r="F10" s="63"/>
      <c r="G10" s="64"/>
      <c r="H10" s="64" t="s">
        <v>13</v>
      </c>
      <c r="I10" s="64">
        <v>1.0</v>
      </c>
      <c r="J10" s="192"/>
      <c r="K10" s="191" t="s">
        <v>21</v>
      </c>
      <c r="L10" s="4"/>
      <c r="M10" s="4"/>
      <c r="N10" s="118" t="s">
        <v>660</v>
      </c>
      <c r="O10" s="54" t="s">
        <v>661</v>
      </c>
      <c r="P10" s="118"/>
      <c r="Q10" s="67"/>
      <c r="R10" s="68">
        <v>1.0</v>
      </c>
      <c r="S10" s="69"/>
      <c r="T10" s="69"/>
      <c r="U10" s="67"/>
      <c r="V10" s="68"/>
      <c r="W10" s="69"/>
      <c r="X10" s="70"/>
      <c r="Y10" s="54"/>
      <c r="Z10" s="54"/>
    </row>
    <row r="11" ht="21.0" customHeight="1">
      <c r="A11" s="59">
        <f t="shared" si="1"/>
        <v>3</v>
      </c>
      <c r="B11" s="189" t="s">
        <v>22</v>
      </c>
      <c r="C11" s="61">
        <v>1.0</v>
      </c>
      <c r="D11" s="193" t="s">
        <v>662</v>
      </c>
      <c r="E11" s="194" t="s">
        <v>663</v>
      </c>
      <c r="F11" s="63"/>
      <c r="G11" s="64"/>
      <c r="H11" s="64" t="s">
        <v>14</v>
      </c>
      <c r="I11" s="64">
        <v>1.0</v>
      </c>
      <c r="J11" s="192">
        <f t="shared" ref="J11:J13" si="2">ROUND(($M$5-M11)/365,0)</f>
        <v>50</v>
      </c>
      <c r="K11" s="191" t="s">
        <v>21</v>
      </c>
      <c r="L11" s="119">
        <v>26896.0</v>
      </c>
      <c r="M11" s="4">
        <f t="shared" ref="M11:M13" si="3">L11</f>
        <v>26896</v>
      </c>
      <c r="N11" s="118" t="s">
        <v>664</v>
      </c>
      <c r="O11" s="54" t="s">
        <v>665</v>
      </c>
      <c r="P11" s="118"/>
      <c r="Q11" s="67"/>
      <c r="R11" s="68"/>
      <c r="S11" s="69"/>
      <c r="T11" s="69"/>
      <c r="U11" s="67"/>
      <c r="V11" s="68"/>
      <c r="W11" s="69">
        <v>1.0</v>
      </c>
      <c r="X11" s="70"/>
      <c r="Y11" s="54"/>
      <c r="Z11" s="54"/>
    </row>
    <row r="12" ht="21.0" customHeight="1">
      <c r="A12" s="59">
        <f t="shared" si="1"/>
        <v>4</v>
      </c>
      <c r="B12" s="189" t="s">
        <v>22</v>
      </c>
      <c r="C12" s="61">
        <f t="shared" ref="C12:C16" si="4">C11+1</f>
        <v>2</v>
      </c>
      <c r="D12" s="189"/>
      <c r="E12" s="63" t="s">
        <v>666</v>
      </c>
      <c r="F12" s="63"/>
      <c r="G12" s="64"/>
      <c r="H12" s="64" t="s">
        <v>14</v>
      </c>
      <c r="I12" s="64">
        <v>1.0</v>
      </c>
      <c r="J12" s="192">
        <f t="shared" si="2"/>
        <v>35</v>
      </c>
      <c r="K12" s="191" t="s">
        <v>21</v>
      </c>
      <c r="L12" s="146">
        <v>32643.0</v>
      </c>
      <c r="M12" s="4">
        <f t="shared" si="3"/>
        <v>32643</v>
      </c>
      <c r="N12" s="119" t="s">
        <v>667</v>
      </c>
      <c r="O12" s="54" t="s">
        <v>668</v>
      </c>
      <c r="P12" s="119"/>
      <c r="Q12" s="67"/>
      <c r="R12" s="68"/>
      <c r="S12" s="69">
        <v>1.0</v>
      </c>
      <c r="T12" s="69"/>
      <c r="U12" s="67"/>
      <c r="V12" s="68"/>
      <c r="W12" s="69"/>
      <c r="X12" s="70"/>
      <c r="Y12" s="54"/>
      <c r="Z12" s="54"/>
    </row>
    <row r="13" ht="21.0" customHeight="1">
      <c r="A13" s="59">
        <f t="shared" si="1"/>
        <v>5</v>
      </c>
      <c r="B13" s="189" t="s">
        <v>22</v>
      </c>
      <c r="C13" s="61">
        <f t="shared" si="4"/>
        <v>3</v>
      </c>
      <c r="D13" s="189"/>
      <c r="E13" s="63" t="s">
        <v>669</v>
      </c>
      <c r="F13" s="63"/>
      <c r="G13" s="64"/>
      <c r="H13" s="64" t="s">
        <v>13</v>
      </c>
      <c r="I13" s="64">
        <v>1.0</v>
      </c>
      <c r="J13" s="192">
        <f t="shared" si="2"/>
        <v>33</v>
      </c>
      <c r="K13" s="191" t="s">
        <v>21</v>
      </c>
      <c r="L13" s="119">
        <v>33072.0</v>
      </c>
      <c r="M13" s="4">
        <f t="shared" si="3"/>
        <v>33072</v>
      </c>
      <c r="N13" s="118" t="s">
        <v>667</v>
      </c>
      <c r="O13" s="54" t="s">
        <v>670</v>
      </c>
      <c r="P13" s="118"/>
      <c r="Q13" s="67"/>
      <c r="R13" s="68"/>
      <c r="S13" s="69"/>
      <c r="T13" s="69"/>
      <c r="U13" s="67"/>
      <c r="V13" s="68">
        <v>1.0</v>
      </c>
      <c r="W13" s="69"/>
      <c r="X13" s="70"/>
      <c r="Y13" s="54"/>
      <c r="Z13" s="54"/>
    </row>
    <row r="14" ht="21.0" customHeight="1">
      <c r="A14" s="59">
        <f t="shared" si="1"/>
        <v>6</v>
      </c>
      <c r="B14" s="189" t="s">
        <v>22</v>
      </c>
      <c r="C14" s="61">
        <f t="shared" si="4"/>
        <v>4</v>
      </c>
      <c r="D14" s="189"/>
      <c r="E14" s="62" t="s">
        <v>671</v>
      </c>
      <c r="F14" s="63"/>
      <c r="G14" s="64"/>
      <c r="H14" s="64" t="s">
        <v>13</v>
      </c>
      <c r="I14" s="64">
        <v>1.0</v>
      </c>
      <c r="J14" s="190"/>
      <c r="K14" s="191" t="s">
        <v>21</v>
      </c>
      <c r="L14" s="118"/>
      <c r="M14" s="4"/>
      <c r="N14" s="118" t="s">
        <v>672</v>
      </c>
      <c r="O14" s="54"/>
      <c r="P14" s="118"/>
      <c r="Q14" s="67"/>
      <c r="R14" s="68">
        <v>1.0</v>
      </c>
      <c r="S14" s="69"/>
      <c r="T14" s="69"/>
      <c r="U14" s="67"/>
      <c r="V14" s="68"/>
      <c r="W14" s="69"/>
      <c r="X14" s="70"/>
      <c r="Y14" s="54"/>
      <c r="Z14" s="54"/>
    </row>
    <row r="15" ht="21.0" customHeight="1">
      <c r="A15" s="59">
        <f t="shared" si="1"/>
        <v>7</v>
      </c>
      <c r="B15" s="189" t="s">
        <v>22</v>
      </c>
      <c r="C15" s="61">
        <f t="shared" si="4"/>
        <v>5</v>
      </c>
      <c r="D15" s="189"/>
      <c r="E15" s="62" t="s">
        <v>229</v>
      </c>
      <c r="F15" s="63"/>
      <c r="G15" s="64"/>
      <c r="H15" s="64" t="s">
        <v>13</v>
      </c>
      <c r="I15" s="64">
        <v>1.0</v>
      </c>
      <c r="J15" s="192">
        <f t="shared" ref="J15:J16" si="5">ROUND(($M$5-M15)/365,0)</f>
        <v>59</v>
      </c>
      <c r="K15" s="191" t="s">
        <v>21</v>
      </c>
      <c r="L15" s="119">
        <v>23909.0</v>
      </c>
      <c r="M15" s="4">
        <f t="shared" ref="M15:M16" si="6">L15</f>
        <v>23909</v>
      </c>
      <c r="N15" s="118" t="s">
        <v>667</v>
      </c>
      <c r="O15" s="54" t="s">
        <v>673</v>
      </c>
      <c r="P15" s="118"/>
      <c r="Q15" s="67"/>
      <c r="R15" s="68">
        <v>1.0</v>
      </c>
      <c r="S15" s="69"/>
      <c r="T15" s="69"/>
      <c r="U15" s="67"/>
      <c r="V15" s="68"/>
      <c r="W15" s="69"/>
      <c r="X15" s="70"/>
      <c r="Y15" s="54"/>
      <c r="Z15" s="54"/>
    </row>
    <row r="16" ht="21.0" customHeight="1">
      <c r="A16" s="59">
        <f t="shared" si="1"/>
        <v>8</v>
      </c>
      <c r="B16" s="189" t="s">
        <v>22</v>
      </c>
      <c r="C16" s="61">
        <f t="shared" si="4"/>
        <v>6</v>
      </c>
      <c r="D16" s="189" t="s">
        <v>674</v>
      </c>
      <c r="E16" s="62" t="s">
        <v>33</v>
      </c>
      <c r="F16" s="63"/>
      <c r="G16" s="63"/>
      <c r="H16" s="64" t="s">
        <v>13</v>
      </c>
      <c r="I16" s="64">
        <v>1.0</v>
      </c>
      <c r="J16" s="192">
        <f t="shared" si="5"/>
        <v>60</v>
      </c>
      <c r="K16" s="191" t="s">
        <v>21</v>
      </c>
      <c r="L16" s="119">
        <v>23296.0</v>
      </c>
      <c r="M16" s="4">
        <f t="shared" si="6"/>
        <v>23296</v>
      </c>
      <c r="N16" s="118" t="s">
        <v>667</v>
      </c>
      <c r="O16" s="54" t="s">
        <v>675</v>
      </c>
      <c r="P16" s="118"/>
      <c r="Q16" s="67"/>
      <c r="R16" s="68">
        <v>1.0</v>
      </c>
      <c r="S16" s="69"/>
      <c r="T16" s="69"/>
      <c r="U16" s="67"/>
      <c r="V16" s="68"/>
      <c r="W16" s="69"/>
      <c r="X16" s="70"/>
      <c r="Y16" s="54"/>
      <c r="Z16" s="54"/>
    </row>
    <row r="17" ht="21.0" customHeight="1">
      <c r="A17" s="59">
        <f t="shared" si="1"/>
        <v>9</v>
      </c>
      <c r="B17" s="189" t="s">
        <v>22</v>
      </c>
      <c r="C17" s="61">
        <v>7.0</v>
      </c>
      <c r="D17" s="61">
        <v>7.0</v>
      </c>
      <c r="E17" s="63" t="s">
        <v>676</v>
      </c>
      <c r="F17" s="63"/>
      <c r="G17" s="64"/>
      <c r="H17" s="64" t="s">
        <v>13</v>
      </c>
      <c r="I17" s="64">
        <v>1.0</v>
      </c>
      <c r="J17" s="190"/>
      <c r="K17" s="191" t="s">
        <v>21</v>
      </c>
      <c r="L17" s="118">
        <v>1.0</v>
      </c>
      <c r="M17" s="4"/>
      <c r="N17" s="118" t="s">
        <v>667</v>
      </c>
      <c r="O17" s="54" t="s">
        <v>677</v>
      </c>
      <c r="P17" s="118"/>
      <c r="Q17" s="67"/>
      <c r="R17" s="68"/>
      <c r="S17" s="69"/>
      <c r="T17" s="69"/>
      <c r="U17" s="67"/>
      <c r="V17" s="68">
        <v>1.0</v>
      </c>
      <c r="W17" s="69"/>
      <c r="X17" s="70"/>
      <c r="Y17" s="54"/>
      <c r="Z17" s="54"/>
    </row>
    <row r="18" ht="21.0" customHeight="1">
      <c r="A18" s="59">
        <f t="shared" si="1"/>
        <v>10</v>
      </c>
      <c r="B18" s="189" t="s">
        <v>22</v>
      </c>
      <c r="C18" s="61">
        <v>8.0</v>
      </c>
      <c r="D18" s="189"/>
      <c r="E18" s="63" t="s">
        <v>678</v>
      </c>
      <c r="F18" s="63"/>
      <c r="G18" s="64"/>
      <c r="H18" s="64" t="s">
        <v>13</v>
      </c>
      <c r="I18" s="64">
        <v>1.0</v>
      </c>
      <c r="J18" s="192">
        <f t="shared" ref="J18:J19" si="7">ROUND(($M$5-M18)/365,0)</f>
        <v>59</v>
      </c>
      <c r="K18" s="191" t="s">
        <v>21</v>
      </c>
      <c r="L18" s="119">
        <v>23850.0</v>
      </c>
      <c r="M18" s="4">
        <f t="shared" ref="M18:M35" si="8">L18</f>
        <v>23850</v>
      </c>
      <c r="N18" s="118" t="s">
        <v>667</v>
      </c>
      <c r="O18" s="54" t="s">
        <v>679</v>
      </c>
      <c r="P18" s="118"/>
      <c r="Q18" s="67"/>
      <c r="R18" s="68">
        <v>1.0</v>
      </c>
      <c r="S18" s="69"/>
      <c r="T18" s="69"/>
      <c r="U18" s="67"/>
      <c r="V18" s="68"/>
      <c r="W18" s="69"/>
      <c r="X18" s="70"/>
      <c r="Y18" s="54"/>
      <c r="Z18" s="54"/>
    </row>
    <row r="19" ht="21.0" customHeight="1">
      <c r="A19" s="59">
        <f t="shared" si="1"/>
        <v>11</v>
      </c>
      <c r="B19" s="189" t="s">
        <v>22</v>
      </c>
      <c r="C19" s="61">
        <f t="shared" ref="C19:C24" si="9">C18+1</f>
        <v>9</v>
      </c>
      <c r="D19" s="189"/>
      <c r="E19" s="62" t="s">
        <v>680</v>
      </c>
      <c r="F19" s="63"/>
      <c r="G19" s="64"/>
      <c r="H19" s="64" t="s">
        <v>13</v>
      </c>
      <c r="I19" s="64">
        <v>1.0</v>
      </c>
      <c r="J19" s="192">
        <f t="shared" si="7"/>
        <v>65</v>
      </c>
      <c r="K19" s="191" t="s">
        <v>21</v>
      </c>
      <c r="L19" s="119">
        <v>21541.0</v>
      </c>
      <c r="M19" s="4">
        <f t="shared" si="8"/>
        <v>21541</v>
      </c>
      <c r="N19" s="118" t="s">
        <v>681</v>
      </c>
      <c r="O19" s="54" t="s">
        <v>682</v>
      </c>
      <c r="P19" s="118"/>
      <c r="Q19" s="67"/>
      <c r="R19" s="68">
        <v>1.0</v>
      </c>
      <c r="S19" s="69"/>
      <c r="T19" s="69"/>
      <c r="U19" s="67"/>
      <c r="V19" s="68"/>
      <c r="W19" s="69"/>
      <c r="X19" s="70"/>
      <c r="Y19" s="54"/>
      <c r="Z19" s="54"/>
    </row>
    <row r="20" ht="21.0" customHeight="1">
      <c r="A20" s="59">
        <f t="shared" si="1"/>
        <v>12</v>
      </c>
      <c r="B20" s="189" t="s">
        <v>22</v>
      </c>
      <c r="C20" s="61">
        <f t="shared" si="9"/>
        <v>10</v>
      </c>
      <c r="D20" s="189"/>
      <c r="E20" s="63" t="s">
        <v>683</v>
      </c>
      <c r="F20" s="64" t="s">
        <v>44</v>
      </c>
      <c r="G20" s="63"/>
      <c r="H20" s="64" t="s">
        <v>13</v>
      </c>
      <c r="I20" s="64">
        <v>1.0</v>
      </c>
      <c r="J20" s="192">
        <f t="shared" ref="J20:J35" si="10">ROUND(($M$5-M20)/365,0)-1</f>
        <v>53</v>
      </c>
      <c r="K20" s="191" t="s">
        <v>21</v>
      </c>
      <c r="L20" s="119">
        <v>25690.0</v>
      </c>
      <c r="M20" s="4">
        <f t="shared" si="8"/>
        <v>25690</v>
      </c>
      <c r="N20" s="118" t="s">
        <v>667</v>
      </c>
      <c r="O20" s="54">
        <v>8.0</v>
      </c>
      <c r="P20" s="118"/>
      <c r="Q20" s="55"/>
      <c r="R20" s="56">
        <v>1.0</v>
      </c>
      <c r="S20" s="57"/>
      <c r="T20" s="57"/>
      <c r="U20" s="55"/>
      <c r="V20" s="56"/>
      <c r="W20" s="57"/>
      <c r="X20" s="58"/>
      <c r="Y20" s="54"/>
      <c r="Z20" s="54"/>
    </row>
    <row r="21" ht="21.0" customHeight="1">
      <c r="A21" s="59">
        <f t="shared" si="1"/>
        <v>13</v>
      </c>
      <c r="B21" s="189" t="s">
        <v>22</v>
      </c>
      <c r="C21" s="61">
        <f t="shared" si="9"/>
        <v>11</v>
      </c>
      <c r="D21" s="189" t="s">
        <v>684</v>
      </c>
      <c r="E21" s="63" t="s">
        <v>685</v>
      </c>
      <c r="F21" s="63"/>
      <c r="G21" s="64"/>
      <c r="H21" s="64" t="s">
        <v>13</v>
      </c>
      <c r="I21" s="64">
        <v>1.0</v>
      </c>
      <c r="J21" s="192">
        <f t="shared" si="10"/>
        <v>46</v>
      </c>
      <c r="K21" s="191" t="s">
        <v>21</v>
      </c>
      <c r="L21" s="119">
        <v>28027.0</v>
      </c>
      <c r="M21" s="4">
        <f t="shared" si="8"/>
        <v>28027</v>
      </c>
      <c r="N21" s="118" t="s">
        <v>667</v>
      </c>
      <c r="O21" s="54" t="s">
        <v>686</v>
      </c>
      <c r="P21" s="118"/>
      <c r="Q21" s="67"/>
      <c r="R21" s="68">
        <v>1.0</v>
      </c>
      <c r="S21" s="69"/>
      <c r="T21" s="69"/>
      <c r="U21" s="67"/>
      <c r="V21" s="68"/>
      <c r="W21" s="69"/>
      <c r="X21" s="70"/>
      <c r="Y21" s="54"/>
      <c r="Z21" s="54"/>
    </row>
    <row r="22" ht="21.0" customHeight="1">
      <c r="A22" s="59">
        <f t="shared" si="1"/>
        <v>14</v>
      </c>
      <c r="B22" s="189" t="s">
        <v>22</v>
      </c>
      <c r="C22" s="61">
        <f t="shared" si="9"/>
        <v>12</v>
      </c>
      <c r="D22" s="189"/>
      <c r="E22" s="63" t="s">
        <v>687</v>
      </c>
      <c r="F22" s="63"/>
      <c r="G22" s="64"/>
      <c r="H22" s="64" t="s">
        <v>13</v>
      </c>
      <c r="I22" s="64">
        <v>1.0</v>
      </c>
      <c r="J22" s="192">
        <f t="shared" si="10"/>
        <v>32</v>
      </c>
      <c r="K22" s="191" t="s">
        <v>21</v>
      </c>
      <c r="L22" s="119">
        <v>33286.0</v>
      </c>
      <c r="M22" s="4">
        <f t="shared" si="8"/>
        <v>33286</v>
      </c>
      <c r="N22" s="118" t="s">
        <v>688</v>
      </c>
      <c r="O22" s="54">
        <v>6.624500712E9</v>
      </c>
      <c r="P22" s="118"/>
      <c r="Q22" s="67"/>
      <c r="R22" s="68">
        <v>1.0</v>
      </c>
      <c r="S22" s="69"/>
      <c r="T22" s="69"/>
      <c r="U22" s="67"/>
      <c r="V22" s="68"/>
      <c r="W22" s="69"/>
      <c r="X22" s="70"/>
      <c r="Y22" s="54"/>
      <c r="Z22" s="54"/>
    </row>
    <row r="23" ht="21.0" customHeight="1">
      <c r="A23" s="59">
        <f t="shared" si="1"/>
        <v>15</v>
      </c>
      <c r="B23" s="189" t="s">
        <v>22</v>
      </c>
      <c r="C23" s="61">
        <f t="shared" si="9"/>
        <v>13</v>
      </c>
      <c r="D23" s="189"/>
      <c r="E23" s="63" t="s">
        <v>689</v>
      </c>
      <c r="F23" s="63"/>
      <c r="G23" s="64"/>
      <c r="H23" s="64" t="s">
        <v>13</v>
      </c>
      <c r="I23" s="64">
        <v>1.0</v>
      </c>
      <c r="J23" s="192">
        <f t="shared" si="10"/>
        <v>26</v>
      </c>
      <c r="K23" s="191" t="s">
        <v>21</v>
      </c>
      <c r="L23" s="119">
        <v>35500.0</v>
      </c>
      <c r="M23" s="4">
        <f t="shared" si="8"/>
        <v>35500</v>
      </c>
      <c r="N23" s="118" t="s">
        <v>690</v>
      </c>
      <c r="O23" s="195" t="s">
        <v>691</v>
      </c>
      <c r="P23" s="118"/>
      <c r="Q23" s="67"/>
      <c r="R23" s="68"/>
      <c r="S23" s="69"/>
      <c r="T23" s="69"/>
      <c r="U23" s="67"/>
      <c r="V23" s="68">
        <v>1.0</v>
      </c>
      <c r="W23" s="69"/>
      <c r="X23" s="70"/>
      <c r="Y23" s="54"/>
      <c r="Z23" s="54"/>
    </row>
    <row r="24" ht="21.0" customHeight="1">
      <c r="A24" s="59">
        <f t="shared" si="1"/>
        <v>16</v>
      </c>
      <c r="B24" s="189" t="s">
        <v>22</v>
      </c>
      <c r="C24" s="61">
        <f t="shared" si="9"/>
        <v>14</v>
      </c>
      <c r="D24" s="61" t="s">
        <v>692</v>
      </c>
      <c r="E24" s="62" t="s">
        <v>693</v>
      </c>
      <c r="F24" s="63"/>
      <c r="G24" s="64"/>
      <c r="H24" s="64" t="s">
        <v>12</v>
      </c>
      <c r="I24" s="64">
        <v>1.0</v>
      </c>
      <c r="J24" s="192">
        <f t="shared" si="10"/>
        <v>44</v>
      </c>
      <c r="K24" s="191" t="s">
        <v>21</v>
      </c>
      <c r="L24" s="119">
        <v>28920.0</v>
      </c>
      <c r="M24" s="4">
        <f t="shared" si="8"/>
        <v>28920</v>
      </c>
      <c r="N24" s="118" t="s">
        <v>694</v>
      </c>
      <c r="O24" s="54" t="s">
        <v>695</v>
      </c>
      <c r="P24" s="118"/>
      <c r="Q24" s="67"/>
      <c r="R24" s="68"/>
      <c r="S24" s="69"/>
      <c r="T24" s="69"/>
      <c r="U24" s="67">
        <v>1.0</v>
      </c>
      <c r="V24" s="68"/>
      <c r="W24" s="69"/>
      <c r="X24" s="70"/>
      <c r="Y24" s="54"/>
      <c r="Z24" s="54"/>
    </row>
    <row r="25" ht="21.0" customHeight="1">
      <c r="A25" s="59">
        <f t="shared" si="1"/>
        <v>17</v>
      </c>
      <c r="B25" s="189" t="s">
        <v>22</v>
      </c>
      <c r="C25" s="61">
        <v>15.0</v>
      </c>
      <c r="D25" s="189"/>
      <c r="E25" s="62" t="s">
        <v>696</v>
      </c>
      <c r="F25" s="63"/>
      <c r="G25" s="64"/>
      <c r="H25" s="64" t="s">
        <v>13</v>
      </c>
      <c r="I25" s="64">
        <v>1.0</v>
      </c>
      <c r="J25" s="192">
        <f t="shared" si="10"/>
        <v>34</v>
      </c>
      <c r="K25" s="191" t="s">
        <v>21</v>
      </c>
      <c r="L25" s="119">
        <v>32425.0</v>
      </c>
      <c r="M25" s="4">
        <f t="shared" si="8"/>
        <v>32425</v>
      </c>
      <c r="N25" s="118" t="s">
        <v>335</v>
      </c>
      <c r="O25" s="54" t="s">
        <v>697</v>
      </c>
      <c r="P25" s="118"/>
      <c r="Q25" s="67"/>
      <c r="R25" s="68">
        <v>1.0</v>
      </c>
      <c r="S25" s="69"/>
      <c r="T25" s="69"/>
      <c r="U25" s="67"/>
      <c r="V25" s="68"/>
      <c r="W25" s="69"/>
      <c r="X25" s="70"/>
      <c r="Y25" s="54"/>
      <c r="Z25" s="54"/>
    </row>
    <row r="26" ht="21.0" customHeight="1">
      <c r="A26" s="59">
        <f t="shared" si="1"/>
        <v>18</v>
      </c>
      <c r="B26" s="189" t="s">
        <v>22</v>
      </c>
      <c r="C26" s="61">
        <v>16.0</v>
      </c>
      <c r="D26" s="61" t="s">
        <v>698</v>
      </c>
      <c r="E26" s="62" t="s">
        <v>699</v>
      </c>
      <c r="F26" s="63"/>
      <c r="G26" s="64"/>
      <c r="H26" s="64" t="s">
        <v>12</v>
      </c>
      <c r="I26" s="64">
        <v>1.0</v>
      </c>
      <c r="J26" s="192">
        <f t="shared" si="10"/>
        <v>35</v>
      </c>
      <c r="K26" s="191" t="s">
        <v>21</v>
      </c>
      <c r="L26" s="119">
        <v>32160.0</v>
      </c>
      <c r="M26" s="4">
        <f t="shared" si="8"/>
        <v>32160</v>
      </c>
      <c r="N26" s="118" t="s">
        <v>694</v>
      </c>
      <c r="O26" s="54" t="s">
        <v>700</v>
      </c>
      <c r="P26" s="118"/>
      <c r="Q26" s="67"/>
      <c r="R26" s="68"/>
      <c r="S26" s="69"/>
      <c r="T26" s="69"/>
      <c r="U26" s="67">
        <v>1.0</v>
      </c>
      <c r="V26" s="68"/>
      <c r="W26" s="69"/>
      <c r="X26" s="70"/>
      <c r="Y26" s="54"/>
      <c r="Z26" s="54"/>
    </row>
    <row r="27" ht="21.0" customHeight="1">
      <c r="A27" s="59">
        <f t="shared" si="1"/>
        <v>19</v>
      </c>
      <c r="B27" s="189" t="s">
        <v>22</v>
      </c>
      <c r="C27" s="61">
        <v>17.0</v>
      </c>
      <c r="D27" s="189"/>
      <c r="E27" s="63" t="s">
        <v>701</v>
      </c>
      <c r="F27" s="63"/>
      <c r="G27" s="64"/>
      <c r="H27" s="64" t="s">
        <v>13</v>
      </c>
      <c r="I27" s="64">
        <v>1.0</v>
      </c>
      <c r="J27" s="192">
        <f t="shared" si="10"/>
        <v>24</v>
      </c>
      <c r="K27" s="191" t="s">
        <v>21</v>
      </c>
      <c r="L27" s="119">
        <v>36322.0</v>
      </c>
      <c r="M27" s="4">
        <f t="shared" si="8"/>
        <v>36322</v>
      </c>
      <c r="N27" s="118" t="s">
        <v>335</v>
      </c>
      <c r="O27" s="54" t="s">
        <v>702</v>
      </c>
      <c r="P27" s="118"/>
      <c r="Q27" s="67"/>
      <c r="R27" s="68"/>
      <c r="S27" s="69"/>
      <c r="T27" s="69"/>
      <c r="U27" s="67"/>
      <c r="V27" s="68">
        <v>1.0</v>
      </c>
      <c r="W27" s="69"/>
      <c r="X27" s="70"/>
      <c r="Y27" s="54"/>
      <c r="Z27" s="54"/>
    </row>
    <row r="28" ht="21.0" customHeight="1">
      <c r="A28" s="59">
        <f t="shared" si="1"/>
        <v>20</v>
      </c>
      <c r="B28" s="189" t="s">
        <v>22</v>
      </c>
      <c r="C28" s="61">
        <f t="shared" ref="C28:C53" si="11">C27+1</f>
        <v>18</v>
      </c>
      <c r="D28" s="189"/>
      <c r="E28" s="62" t="s">
        <v>93</v>
      </c>
      <c r="F28" s="63"/>
      <c r="G28" s="64"/>
      <c r="H28" s="64" t="s">
        <v>12</v>
      </c>
      <c r="I28" s="64">
        <v>1.0</v>
      </c>
      <c r="J28" s="192">
        <f t="shared" si="10"/>
        <v>50</v>
      </c>
      <c r="K28" s="191" t="s">
        <v>21</v>
      </c>
      <c r="L28" s="119">
        <v>26767.0</v>
      </c>
      <c r="M28" s="4">
        <f t="shared" si="8"/>
        <v>26767</v>
      </c>
      <c r="N28" s="118" t="s">
        <v>335</v>
      </c>
      <c r="O28" s="54" t="s">
        <v>703</v>
      </c>
      <c r="P28" s="118"/>
      <c r="Q28" s="67">
        <v>1.0</v>
      </c>
      <c r="R28" s="68"/>
      <c r="S28" s="69"/>
      <c r="T28" s="69"/>
      <c r="U28" s="67"/>
      <c r="V28" s="68"/>
      <c r="W28" s="69"/>
      <c r="X28" s="70"/>
      <c r="Y28" s="54"/>
      <c r="Z28" s="54"/>
    </row>
    <row r="29" ht="21.0" customHeight="1">
      <c r="A29" s="59">
        <f t="shared" si="1"/>
        <v>21</v>
      </c>
      <c r="B29" s="189" t="s">
        <v>22</v>
      </c>
      <c r="C29" s="61">
        <f t="shared" si="11"/>
        <v>19</v>
      </c>
      <c r="D29" s="189" t="s">
        <v>704</v>
      </c>
      <c r="E29" s="62" t="s">
        <v>705</v>
      </c>
      <c r="F29" s="63"/>
      <c r="G29" s="64"/>
      <c r="H29" s="64" t="s">
        <v>14</v>
      </c>
      <c r="I29" s="64">
        <v>1.0</v>
      </c>
      <c r="J29" s="192">
        <f t="shared" si="10"/>
        <v>47</v>
      </c>
      <c r="K29" s="191" t="s">
        <v>21</v>
      </c>
      <c r="L29" s="119">
        <v>27726.0</v>
      </c>
      <c r="M29" s="4">
        <f t="shared" si="8"/>
        <v>27726</v>
      </c>
      <c r="N29" s="118" t="s">
        <v>335</v>
      </c>
      <c r="O29" s="54" t="s">
        <v>706</v>
      </c>
      <c r="P29" s="118"/>
      <c r="Q29" s="67"/>
      <c r="R29" s="68"/>
      <c r="S29" s="69">
        <v>1.0</v>
      </c>
      <c r="T29" s="69"/>
      <c r="U29" s="67"/>
      <c r="V29" s="68"/>
      <c r="W29" s="69"/>
      <c r="X29" s="70"/>
      <c r="Y29" s="54"/>
      <c r="Z29" s="54"/>
    </row>
    <row r="30" ht="21.0" customHeight="1">
      <c r="A30" s="59">
        <f>A56+1</f>
        <v>48</v>
      </c>
      <c r="B30" s="189" t="s">
        <v>22</v>
      </c>
      <c r="C30" s="61">
        <f t="shared" si="11"/>
        <v>20</v>
      </c>
      <c r="D30" s="189">
        <v>19.0</v>
      </c>
      <c r="E30" s="62" t="s">
        <v>707</v>
      </c>
      <c r="F30" s="63"/>
      <c r="G30" s="64"/>
      <c r="H30" s="64" t="s">
        <v>12</v>
      </c>
      <c r="I30" s="64">
        <v>1.0</v>
      </c>
      <c r="J30" s="192">
        <f t="shared" si="10"/>
        <v>41</v>
      </c>
      <c r="K30" s="191" t="s">
        <v>21</v>
      </c>
      <c r="L30" s="119">
        <v>29986.0</v>
      </c>
      <c r="M30" s="4">
        <f t="shared" si="8"/>
        <v>29986</v>
      </c>
      <c r="N30" s="118" t="s">
        <v>694</v>
      </c>
      <c r="O30" s="54" t="s">
        <v>708</v>
      </c>
      <c r="P30" s="196" t="s">
        <v>709</v>
      </c>
      <c r="Q30" s="67">
        <v>1.0</v>
      </c>
      <c r="R30" s="68"/>
      <c r="S30" s="69">
        <v>1.0</v>
      </c>
      <c r="T30" s="69"/>
      <c r="U30" s="67"/>
      <c r="V30" s="68"/>
      <c r="W30" s="69"/>
      <c r="X30" s="70"/>
      <c r="Y30" s="54"/>
      <c r="Z30" s="54"/>
    </row>
    <row r="31" ht="21.0" customHeight="1">
      <c r="A31" s="59">
        <f>A35+1</f>
        <v>23</v>
      </c>
      <c r="B31" s="189" t="s">
        <v>22</v>
      </c>
      <c r="C31" s="61">
        <f t="shared" si="11"/>
        <v>21</v>
      </c>
      <c r="D31" s="61" t="s">
        <v>710</v>
      </c>
      <c r="E31" s="62" t="s">
        <v>711</v>
      </c>
      <c r="F31" s="63"/>
      <c r="G31" s="64"/>
      <c r="H31" s="64" t="s">
        <v>13</v>
      </c>
      <c r="I31" s="64">
        <v>1.0</v>
      </c>
      <c r="J31" s="192">
        <f t="shared" si="10"/>
        <v>35</v>
      </c>
      <c r="K31" s="191" t="s">
        <v>21</v>
      </c>
      <c r="L31" s="119">
        <v>32204.0</v>
      </c>
      <c r="M31" s="4">
        <f t="shared" si="8"/>
        <v>32204</v>
      </c>
      <c r="N31" s="118" t="s">
        <v>712</v>
      </c>
      <c r="O31" s="54"/>
      <c r="P31" s="118"/>
      <c r="Q31" s="67"/>
      <c r="R31" s="68">
        <v>1.0</v>
      </c>
      <c r="S31" s="69"/>
      <c r="T31" s="69"/>
      <c r="U31" s="67"/>
      <c r="V31" s="68"/>
      <c r="W31" s="69"/>
      <c r="X31" s="70"/>
      <c r="Y31" s="54"/>
      <c r="Z31" s="54"/>
    </row>
    <row r="32" ht="21.0" customHeight="1">
      <c r="A32" s="59">
        <f t="shared" ref="A32:A34" si="12">A31+1</f>
        <v>24</v>
      </c>
      <c r="B32" s="189" t="s">
        <v>22</v>
      </c>
      <c r="C32" s="61">
        <f t="shared" si="11"/>
        <v>22</v>
      </c>
      <c r="D32" s="61" t="s">
        <v>713</v>
      </c>
      <c r="E32" s="63" t="s">
        <v>66</v>
      </c>
      <c r="F32" s="63"/>
      <c r="G32" s="64"/>
      <c r="H32" s="64" t="s">
        <v>12</v>
      </c>
      <c r="I32" s="64">
        <v>1.0</v>
      </c>
      <c r="J32" s="192">
        <f t="shared" si="10"/>
        <v>123</v>
      </c>
      <c r="K32" s="191" t="s">
        <v>21</v>
      </c>
      <c r="L32" s="119"/>
      <c r="M32" s="4" t="str">
        <f t="shared" si="8"/>
        <v/>
      </c>
      <c r="N32" s="118" t="s">
        <v>667</v>
      </c>
      <c r="O32" s="54"/>
      <c r="P32" s="118"/>
      <c r="Q32" s="67">
        <v>1.0</v>
      </c>
      <c r="R32" s="68"/>
      <c r="S32" s="69"/>
      <c r="T32" s="69"/>
      <c r="U32" s="67"/>
      <c r="V32" s="68"/>
      <c r="W32" s="69"/>
      <c r="X32" s="70"/>
      <c r="Y32" s="54"/>
      <c r="Z32" s="54"/>
    </row>
    <row r="33" ht="21.0" customHeight="1">
      <c r="A33" s="59">
        <f t="shared" si="12"/>
        <v>25</v>
      </c>
      <c r="B33" s="189" t="s">
        <v>22</v>
      </c>
      <c r="C33" s="61">
        <f t="shared" si="11"/>
        <v>23</v>
      </c>
      <c r="D33" s="61" t="s">
        <v>714</v>
      </c>
      <c r="E33" s="63" t="s">
        <v>715</v>
      </c>
      <c r="F33" s="63"/>
      <c r="G33" s="64"/>
      <c r="H33" s="64" t="s">
        <v>12</v>
      </c>
      <c r="I33" s="64">
        <v>1.0</v>
      </c>
      <c r="J33" s="192">
        <f t="shared" si="10"/>
        <v>45</v>
      </c>
      <c r="K33" s="191" t="s">
        <v>21</v>
      </c>
      <c r="L33" s="119">
        <v>28387.0</v>
      </c>
      <c r="M33" s="4">
        <f t="shared" si="8"/>
        <v>28387</v>
      </c>
      <c r="N33" s="118" t="s">
        <v>716</v>
      </c>
      <c r="O33" s="54" t="s">
        <v>717</v>
      </c>
      <c r="P33" s="118"/>
      <c r="Q33" s="67">
        <v>1.0</v>
      </c>
      <c r="R33" s="68"/>
      <c r="S33" s="69"/>
      <c r="T33" s="69"/>
      <c r="U33" s="67"/>
      <c r="V33" s="68"/>
      <c r="W33" s="69"/>
      <c r="X33" s="70"/>
      <c r="Y33" s="54"/>
      <c r="Z33" s="54"/>
    </row>
    <row r="34" ht="21.0" customHeight="1">
      <c r="A34" s="59">
        <f t="shared" si="12"/>
        <v>26</v>
      </c>
      <c r="B34" s="189" t="s">
        <v>22</v>
      </c>
      <c r="C34" s="61">
        <f t="shared" si="11"/>
        <v>24</v>
      </c>
      <c r="D34" s="193"/>
      <c r="E34" s="62" t="s">
        <v>718</v>
      </c>
      <c r="F34" s="63"/>
      <c r="G34" s="64"/>
      <c r="H34" s="64" t="s">
        <v>13</v>
      </c>
      <c r="I34" s="64">
        <v>1.0</v>
      </c>
      <c r="J34" s="192">
        <f t="shared" si="10"/>
        <v>22</v>
      </c>
      <c r="K34" s="191" t="s">
        <v>21</v>
      </c>
      <c r="L34" s="119">
        <v>36944.0</v>
      </c>
      <c r="M34" s="4">
        <f t="shared" si="8"/>
        <v>36944</v>
      </c>
      <c r="N34" s="118" t="s">
        <v>667</v>
      </c>
      <c r="O34" s="54" t="s">
        <v>719</v>
      </c>
      <c r="P34" s="118"/>
      <c r="Q34" s="67"/>
      <c r="R34" s="68">
        <v>1.0</v>
      </c>
      <c r="S34" s="69"/>
      <c r="T34" s="69"/>
      <c r="U34" s="67"/>
      <c r="V34" s="68"/>
      <c r="W34" s="69"/>
      <c r="X34" s="70"/>
      <c r="Y34" s="54"/>
      <c r="Z34" s="54"/>
    </row>
    <row r="35" ht="21.0" customHeight="1">
      <c r="A35" s="59">
        <f>A29+1</f>
        <v>22</v>
      </c>
      <c r="B35" s="189" t="s">
        <v>22</v>
      </c>
      <c r="C35" s="61">
        <f t="shared" si="11"/>
        <v>25</v>
      </c>
      <c r="D35" s="61" t="s">
        <v>684</v>
      </c>
      <c r="E35" s="63" t="s">
        <v>720</v>
      </c>
      <c r="F35" s="63"/>
      <c r="G35" s="64"/>
      <c r="H35" s="64" t="s">
        <v>14</v>
      </c>
      <c r="I35" s="64">
        <v>1.0</v>
      </c>
      <c r="J35" s="192">
        <f t="shared" si="10"/>
        <v>34</v>
      </c>
      <c r="K35" s="191" t="s">
        <v>21</v>
      </c>
      <c r="L35" s="119">
        <v>32643.0</v>
      </c>
      <c r="M35" s="4">
        <f t="shared" si="8"/>
        <v>32643</v>
      </c>
      <c r="N35" s="118"/>
      <c r="O35" s="54" t="s">
        <v>151</v>
      </c>
      <c r="P35" s="118"/>
      <c r="Q35" s="67"/>
      <c r="R35" s="68"/>
      <c r="S35" s="69">
        <v>1.0</v>
      </c>
      <c r="T35" s="69"/>
      <c r="U35" s="67"/>
      <c r="V35" s="68"/>
      <c r="W35" s="69"/>
      <c r="X35" s="70"/>
      <c r="Y35" s="54"/>
      <c r="Z35" s="54"/>
    </row>
    <row r="36" ht="21.0" customHeight="1">
      <c r="A36" s="59">
        <f>A34+1</f>
        <v>27</v>
      </c>
      <c r="B36" s="189" t="s">
        <v>22</v>
      </c>
      <c r="C36" s="61">
        <f t="shared" si="11"/>
        <v>26</v>
      </c>
      <c r="D36" s="61">
        <v>13.0</v>
      </c>
      <c r="E36" s="63" t="s">
        <v>721</v>
      </c>
      <c r="F36" s="63"/>
      <c r="G36" s="64"/>
      <c r="H36" s="64" t="s">
        <v>13</v>
      </c>
      <c r="I36" s="64">
        <v>1.0</v>
      </c>
      <c r="J36" s="192">
        <f t="shared" ref="J36:J39" si="13">ROUND(($M$5-M36)/365,0)</f>
        <v>52</v>
      </c>
      <c r="K36" s="191" t="s">
        <v>21</v>
      </c>
      <c r="L36" s="119"/>
      <c r="M36" s="4">
        <v>26340.0</v>
      </c>
      <c r="N36" s="118" t="s">
        <v>667</v>
      </c>
      <c r="O36" s="54" t="s">
        <v>722</v>
      </c>
      <c r="P36" s="118"/>
      <c r="Q36" s="67"/>
      <c r="R36" s="68">
        <v>1.0</v>
      </c>
      <c r="S36" s="69"/>
      <c r="T36" s="69"/>
      <c r="U36" s="67"/>
      <c r="V36" s="68"/>
      <c r="W36" s="69"/>
      <c r="X36" s="70"/>
      <c r="Y36" s="54"/>
      <c r="Z36" s="54"/>
    </row>
    <row r="37" ht="21.0" customHeight="1">
      <c r="A37" s="59">
        <f t="shared" ref="A37:A40" si="14">A36+1</f>
        <v>28</v>
      </c>
      <c r="B37" s="189" t="s">
        <v>22</v>
      </c>
      <c r="C37" s="61">
        <f t="shared" si="11"/>
        <v>27</v>
      </c>
      <c r="D37" s="61" t="s">
        <v>723</v>
      </c>
      <c r="E37" s="63" t="s">
        <v>724</v>
      </c>
      <c r="F37" s="63"/>
      <c r="G37" s="64"/>
      <c r="H37" s="64" t="s">
        <v>13</v>
      </c>
      <c r="I37" s="64">
        <v>1.0</v>
      </c>
      <c r="J37" s="192">
        <f t="shared" si="13"/>
        <v>45</v>
      </c>
      <c r="K37" s="191" t="s">
        <v>21</v>
      </c>
      <c r="L37" s="119">
        <v>28801.0</v>
      </c>
      <c r="M37" s="4">
        <f t="shared" ref="M37:M62" si="15">L37</f>
        <v>28801</v>
      </c>
      <c r="N37" s="118" t="s">
        <v>725</v>
      </c>
      <c r="O37" s="54" t="s">
        <v>726</v>
      </c>
      <c r="P37" s="118"/>
      <c r="Q37" s="67"/>
      <c r="R37" s="68">
        <v>1.0</v>
      </c>
      <c r="S37" s="69"/>
      <c r="T37" s="69"/>
      <c r="U37" s="67"/>
      <c r="V37" s="68"/>
      <c r="W37" s="69"/>
      <c r="X37" s="70"/>
      <c r="Y37" s="54"/>
      <c r="Z37" s="54"/>
    </row>
    <row r="38" ht="21.0" customHeight="1">
      <c r="A38" s="59">
        <f t="shared" si="14"/>
        <v>29</v>
      </c>
      <c r="B38" s="189" t="s">
        <v>22</v>
      </c>
      <c r="C38" s="61">
        <f t="shared" si="11"/>
        <v>28</v>
      </c>
      <c r="D38" s="61" t="s">
        <v>727</v>
      </c>
      <c r="E38" s="63" t="s">
        <v>728</v>
      </c>
      <c r="F38" s="63"/>
      <c r="G38" s="64"/>
      <c r="H38" s="64" t="s">
        <v>12</v>
      </c>
      <c r="I38" s="64">
        <v>1.0</v>
      </c>
      <c r="J38" s="192">
        <f t="shared" si="13"/>
        <v>44</v>
      </c>
      <c r="K38" s="191" t="s">
        <v>21</v>
      </c>
      <c r="L38" s="119">
        <v>29090.0</v>
      </c>
      <c r="M38" s="4">
        <f t="shared" si="15"/>
        <v>29090</v>
      </c>
      <c r="N38" s="118" t="s">
        <v>342</v>
      </c>
      <c r="O38" s="54" t="s">
        <v>729</v>
      </c>
      <c r="P38" s="118"/>
      <c r="Q38" s="67">
        <v>1.0</v>
      </c>
      <c r="R38" s="68"/>
      <c r="S38" s="69"/>
      <c r="T38" s="69"/>
      <c r="U38" s="67"/>
      <c r="V38" s="68"/>
      <c r="W38" s="69"/>
      <c r="X38" s="70"/>
      <c r="Y38" s="54"/>
      <c r="Z38" s="54"/>
    </row>
    <row r="39" ht="21.0" customHeight="1">
      <c r="A39" s="59">
        <f t="shared" si="14"/>
        <v>30</v>
      </c>
      <c r="B39" s="189" t="s">
        <v>22</v>
      </c>
      <c r="C39" s="61">
        <f t="shared" si="11"/>
        <v>29</v>
      </c>
      <c r="D39" s="61" t="s">
        <v>704</v>
      </c>
      <c r="E39" s="63" t="s">
        <v>730</v>
      </c>
      <c r="F39" s="63"/>
      <c r="G39" s="64"/>
      <c r="H39" s="64" t="s">
        <v>12</v>
      </c>
      <c r="I39" s="64">
        <v>1.0</v>
      </c>
      <c r="J39" s="192">
        <f t="shared" si="13"/>
        <v>38</v>
      </c>
      <c r="K39" s="191" t="s">
        <v>21</v>
      </c>
      <c r="L39" s="119">
        <v>31318.0</v>
      </c>
      <c r="M39" s="4">
        <f t="shared" si="15"/>
        <v>31318</v>
      </c>
      <c r="N39" s="118" t="s">
        <v>342</v>
      </c>
      <c r="O39" s="54" t="s">
        <v>731</v>
      </c>
      <c r="P39" s="118"/>
      <c r="Q39" s="67">
        <v>1.0</v>
      </c>
      <c r="R39" s="68"/>
      <c r="S39" s="69"/>
      <c r="T39" s="69"/>
      <c r="U39" s="67"/>
      <c r="V39" s="68"/>
      <c r="W39" s="69"/>
      <c r="X39" s="70"/>
      <c r="Y39" s="54"/>
      <c r="Z39" s="54"/>
    </row>
    <row r="40" ht="21.0" customHeight="1">
      <c r="A40" s="59">
        <f t="shared" si="14"/>
        <v>31</v>
      </c>
      <c r="B40" s="189" t="s">
        <v>22</v>
      </c>
      <c r="C40" s="61">
        <f t="shared" si="11"/>
        <v>30</v>
      </c>
      <c r="D40" s="61" t="s">
        <v>684</v>
      </c>
      <c r="E40" s="62" t="s">
        <v>231</v>
      </c>
      <c r="F40" s="63"/>
      <c r="G40" s="64"/>
      <c r="H40" s="64" t="s">
        <v>12</v>
      </c>
      <c r="I40" s="64">
        <v>1.0</v>
      </c>
      <c r="J40" s="192">
        <f t="shared" ref="J40:J42" si="16">ROUND(($M$5-M40)/365,0)-1</f>
        <v>49</v>
      </c>
      <c r="K40" s="191" t="s">
        <v>21</v>
      </c>
      <c r="L40" s="119">
        <v>27157.0</v>
      </c>
      <c r="M40" s="4">
        <f t="shared" si="15"/>
        <v>27157</v>
      </c>
      <c r="N40" s="118" t="s">
        <v>342</v>
      </c>
      <c r="O40" s="54" t="s">
        <v>732</v>
      </c>
      <c r="P40" s="118"/>
      <c r="Q40" s="67"/>
      <c r="R40" s="68"/>
      <c r="S40" s="69"/>
      <c r="T40" s="69"/>
      <c r="U40" s="67">
        <v>1.0</v>
      </c>
      <c r="V40" s="68"/>
      <c r="W40" s="69"/>
      <c r="X40" s="70"/>
      <c r="Y40" s="54"/>
      <c r="Z40" s="54"/>
    </row>
    <row r="41" ht="21.0" customHeight="1">
      <c r="A41" s="59">
        <f>A45+1</f>
        <v>36</v>
      </c>
      <c r="B41" s="189" t="s">
        <v>22</v>
      </c>
      <c r="C41" s="61">
        <f t="shared" si="11"/>
        <v>31</v>
      </c>
      <c r="D41" s="61" t="s">
        <v>684</v>
      </c>
      <c r="E41" s="62" t="s">
        <v>733</v>
      </c>
      <c r="F41" s="63"/>
      <c r="G41" s="64"/>
      <c r="H41" s="64" t="s">
        <v>14</v>
      </c>
      <c r="I41" s="64">
        <v>1.0</v>
      </c>
      <c r="J41" s="192">
        <f t="shared" si="16"/>
        <v>53</v>
      </c>
      <c r="K41" s="191" t="s">
        <v>21</v>
      </c>
      <c r="L41" s="119">
        <v>25575.0</v>
      </c>
      <c r="M41" s="4">
        <f t="shared" si="15"/>
        <v>25575</v>
      </c>
      <c r="N41" s="118" t="s">
        <v>342</v>
      </c>
      <c r="O41" s="54" t="s">
        <v>734</v>
      </c>
      <c r="P41" s="118"/>
      <c r="Q41" s="67"/>
      <c r="R41" s="68"/>
      <c r="S41" s="69">
        <v>1.0</v>
      </c>
      <c r="T41" s="69"/>
      <c r="U41" s="67"/>
      <c r="V41" s="68"/>
      <c r="W41" s="69"/>
      <c r="X41" s="70"/>
      <c r="Y41" s="54"/>
      <c r="Z41" s="54"/>
    </row>
    <row r="42" ht="21.0" customHeight="1">
      <c r="A42" s="59">
        <f>A40+1</f>
        <v>32</v>
      </c>
      <c r="B42" s="189" t="s">
        <v>22</v>
      </c>
      <c r="C42" s="61">
        <f t="shared" si="11"/>
        <v>32</v>
      </c>
      <c r="D42" s="61"/>
      <c r="E42" s="62" t="s">
        <v>735</v>
      </c>
      <c r="F42" s="63"/>
      <c r="G42" s="64"/>
      <c r="H42" s="64" t="s">
        <v>13</v>
      </c>
      <c r="I42" s="64">
        <v>1.0</v>
      </c>
      <c r="J42" s="192">
        <f t="shared" si="16"/>
        <v>123</v>
      </c>
      <c r="K42" s="191" t="s">
        <v>21</v>
      </c>
      <c r="L42" s="119"/>
      <c r="M42" s="4" t="str">
        <f t="shared" si="15"/>
        <v/>
      </c>
      <c r="N42" s="118" t="s">
        <v>342</v>
      </c>
      <c r="O42" s="54" t="s">
        <v>736</v>
      </c>
      <c r="P42" s="118"/>
      <c r="Q42" s="67"/>
      <c r="R42" s="68">
        <v>1.0</v>
      </c>
      <c r="S42" s="69"/>
      <c r="T42" s="69"/>
      <c r="U42" s="67"/>
      <c r="V42" s="68"/>
      <c r="W42" s="69"/>
      <c r="X42" s="70"/>
      <c r="Y42" s="54"/>
      <c r="Z42" s="54"/>
    </row>
    <row r="43" ht="21.0" customHeight="1">
      <c r="A43" s="59">
        <f t="shared" ref="A43:A45" si="17">A42+1</f>
        <v>33</v>
      </c>
      <c r="B43" s="189" t="s">
        <v>22</v>
      </c>
      <c r="C43" s="61">
        <f t="shared" si="11"/>
        <v>33</v>
      </c>
      <c r="D43" s="61">
        <v>1.0</v>
      </c>
      <c r="E43" s="62" t="s">
        <v>737</v>
      </c>
      <c r="F43" s="63"/>
      <c r="G43" s="64"/>
      <c r="H43" s="64" t="s">
        <v>13</v>
      </c>
      <c r="I43" s="64">
        <v>1.0</v>
      </c>
      <c r="J43" s="192">
        <f t="shared" ref="J43:J44" si="18">ROUND(($M$5-M43)/365,0)</f>
        <v>47</v>
      </c>
      <c r="K43" s="191" t="s">
        <v>21</v>
      </c>
      <c r="L43" s="119">
        <v>28023.0</v>
      </c>
      <c r="M43" s="4">
        <f t="shared" si="15"/>
        <v>28023</v>
      </c>
      <c r="N43" s="118" t="s">
        <v>342</v>
      </c>
      <c r="O43" s="54" t="s">
        <v>738</v>
      </c>
      <c r="P43" s="118"/>
      <c r="Q43" s="67"/>
      <c r="R43" s="68">
        <v>1.0</v>
      </c>
      <c r="S43" s="69"/>
      <c r="T43" s="69"/>
      <c r="U43" s="67"/>
      <c r="V43" s="68"/>
      <c r="W43" s="69"/>
      <c r="X43" s="70"/>
      <c r="Y43" s="54"/>
      <c r="Z43" s="54"/>
    </row>
    <row r="44" ht="21.0" customHeight="1">
      <c r="A44" s="59">
        <f t="shared" si="17"/>
        <v>34</v>
      </c>
      <c r="B44" s="189" t="s">
        <v>22</v>
      </c>
      <c r="C44" s="61">
        <f t="shared" si="11"/>
        <v>34</v>
      </c>
      <c r="D44" s="61"/>
      <c r="E44" s="62" t="s">
        <v>77</v>
      </c>
      <c r="F44" s="63"/>
      <c r="G44" s="64"/>
      <c r="H44" s="64" t="s">
        <v>13</v>
      </c>
      <c r="I44" s="64">
        <v>1.0</v>
      </c>
      <c r="J44" s="192">
        <f t="shared" si="18"/>
        <v>54</v>
      </c>
      <c r="K44" s="191" t="s">
        <v>21</v>
      </c>
      <c r="L44" s="119">
        <v>25539.0</v>
      </c>
      <c r="M44" s="4">
        <f t="shared" si="15"/>
        <v>25539</v>
      </c>
      <c r="N44" s="118" t="s">
        <v>739</v>
      </c>
      <c r="O44" s="54" t="s">
        <v>740</v>
      </c>
      <c r="P44" s="118"/>
      <c r="Q44" s="67"/>
      <c r="R44" s="68">
        <v>1.0</v>
      </c>
      <c r="S44" s="69"/>
      <c r="T44" s="69"/>
      <c r="U44" s="67"/>
      <c r="V44" s="68"/>
      <c r="W44" s="69"/>
      <c r="X44" s="70"/>
      <c r="Y44" s="54"/>
      <c r="Z44" s="54"/>
    </row>
    <row r="45" ht="21.0" customHeight="1">
      <c r="A45" s="59">
        <f t="shared" si="17"/>
        <v>35</v>
      </c>
      <c r="B45" s="189" t="s">
        <v>22</v>
      </c>
      <c r="C45" s="61">
        <f t="shared" si="11"/>
        <v>35</v>
      </c>
      <c r="D45" s="193" t="s">
        <v>662</v>
      </c>
      <c r="E45" s="194" t="s">
        <v>741</v>
      </c>
      <c r="F45" s="63"/>
      <c r="G45" s="64"/>
      <c r="H45" s="64" t="s">
        <v>14</v>
      </c>
      <c r="I45" s="64">
        <v>1.0</v>
      </c>
      <c r="J45" s="192">
        <f>ROUND(($M$5-M45)/365,0)-1</f>
        <v>46</v>
      </c>
      <c r="K45" s="191" t="s">
        <v>21</v>
      </c>
      <c r="L45" s="119">
        <v>28058.0</v>
      </c>
      <c r="M45" s="4">
        <f t="shared" si="15"/>
        <v>28058</v>
      </c>
      <c r="N45" s="118" t="s">
        <v>342</v>
      </c>
      <c r="O45" s="54" t="s">
        <v>742</v>
      </c>
      <c r="P45" s="118"/>
      <c r="Q45" s="67"/>
      <c r="R45" s="68"/>
      <c r="S45" s="69">
        <v>1.0</v>
      </c>
      <c r="T45" s="69"/>
      <c r="U45" s="67"/>
      <c r="V45" s="68"/>
      <c r="W45" s="69"/>
      <c r="X45" s="70"/>
      <c r="Y45" s="54"/>
      <c r="Z45" s="54"/>
    </row>
    <row r="46" ht="21.0" customHeight="1">
      <c r="A46" s="59">
        <f>A41+1</f>
        <v>37</v>
      </c>
      <c r="B46" s="189" t="s">
        <v>22</v>
      </c>
      <c r="C46" s="61">
        <f t="shared" si="11"/>
        <v>36</v>
      </c>
      <c r="D46" s="61"/>
      <c r="E46" s="62" t="s">
        <v>271</v>
      </c>
      <c r="F46" s="63"/>
      <c r="G46" s="64"/>
      <c r="H46" s="64" t="s">
        <v>13</v>
      </c>
      <c r="I46" s="64">
        <v>1.0</v>
      </c>
      <c r="J46" s="192">
        <f>ROUND(($M$5-M46)/365,0)</f>
        <v>56</v>
      </c>
      <c r="K46" s="191" t="s">
        <v>21</v>
      </c>
      <c r="L46" s="119">
        <v>24851.0</v>
      </c>
      <c r="M46" s="4">
        <f t="shared" si="15"/>
        <v>24851</v>
      </c>
      <c r="N46" s="118" t="s">
        <v>342</v>
      </c>
      <c r="O46" s="54"/>
      <c r="P46" s="118"/>
      <c r="Q46" s="67"/>
      <c r="R46" s="68">
        <v>1.0</v>
      </c>
      <c r="S46" s="69"/>
      <c r="T46" s="69"/>
      <c r="U46" s="67"/>
      <c r="V46" s="68"/>
      <c r="W46" s="69"/>
      <c r="X46" s="70"/>
      <c r="Y46" s="54"/>
      <c r="Z46" s="54"/>
    </row>
    <row r="47" ht="21.0" customHeight="1">
      <c r="A47" s="59">
        <f t="shared" ref="A47:A56" si="19">A46+1</f>
        <v>38</v>
      </c>
      <c r="B47" s="189" t="s">
        <v>22</v>
      </c>
      <c r="C47" s="61">
        <f t="shared" si="11"/>
        <v>37</v>
      </c>
      <c r="D47" s="61">
        <v>1.0</v>
      </c>
      <c r="E47" s="62" t="s">
        <v>127</v>
      </c>
      <c r="F47" s="63"/>
      <c r="G47" s="64"/>
      <c r="H47" s="64" t="s">
        <v>12</v>
      </c>
      <c r="I47" s="64">
        <v>1.0</v>
      </c>
      <c r="J47" s="192">
        <f>ROUND(($M$5-M47)/365,0)-1</f>
        <v>48</v>
      </c>
      <c r="K47" s="191" t="s">
        <v>21</v>
      </c>
      <c r="L47" s="119">
        <v>27546.0</v>
      </c>
      <c r="M47" s="4">
        <f t="shared" si="15"/>
        <v>27546</v>
      </c>
      <c r="N47" s="118" t="s">
        <v>342</v>
      </c>
      <c r="O47" s="54" t="s">
        <v>743</v>
      </c>
      <c r="P47" s="118"/>
      <c r="Q47" s="67">
        <v>1.0</v>
      </c>
      <c r="R47" s="68"/>
      <c r="S47" s="69"/>
      <c r="T47" s="69"/>
      <c r="U47" s="67"/>
      <c r="V47" s="68"/>
      <c r="W47" s="69"/>
      <c r="X47" s="70"/>
      <c r="Y47" s="54"/>
      <c r="Z47" s="54"/>
    </row>
    <row r="48" ht="21.0" customHeight="1">
      <c r="A48" s="59">
        <f t="shared" si="19"/>
        <v>39</v>
      </c>
      <c r="B48" s="189" t="s">
        <v>22</v>
      </c>
      <c r="C48" s="61">
        <f t="shared" si="11"/>
        <v>38</v>
      </c>
      <c r="D48" s="61" t="s">
        <v>684</v>
      </c>
      <c r="E48" s="63" t="s">
        <v>744</v>
      </c>
      <c r="F48" s="63"/>
      <c r="G48" s="64"/>
      <c r="H48" s="64" t="s">
        <v>14</v>
      </c>
      <c r="I48" s="64">
        <v>1.0</v>
      </c>
      <c r="J48" s="192">
        <f>ROUND(($M$5-M48)/365,0)</f>
        <v>57</v>
      </c>
      <c r="K48" s="191" t="s">
        <v>21</v>
      </c>
      <c r="L48" s="119">
        <v>24539.0</v>
      </c>
      <c r="M48" s="4">
        <f t="shared" si="15"/>
        <v>24539</v>
      </c>
      <c r="N48" s="118" t="s">
        <v>342</v>
      </c>
      <c r="O48" s="54" t="s">
        <v>745</v>
      </c>
      <c r="P48" s="118"/>
      <c r="Q48" s="67"/>
      <c r="R48" s="68"/>
      <c r="S48" s="69">
        <v>1.0</v>
      </c>
      <c r="T48" s="69"/>
      <c r="U48" s="67"/>
      <c r="V48" s="68"/>
      <c r="W48" s="69"/>
      <c r="X48" s="70"/>
      <c r="Y48" s="54"/>
      <c r="Z48" s="54"/>
    </row>
    <row r="49" ht="21.0" customHeight="1">
      <c r="A49" s="59">
        <f t="shared" si="19"/>
        <v>40</v>
      </c>
      <c r="B49" s="189" t="s">
        <v>22</v>
      </c>
      <c r="C49" s="61">
        <f t="shared" si="11"/>
        <v>39</v>
      </c>
      <c r="D49" s="61"/>
      <c r="E49" s="63" t="s">
        <v>201</v>
      </c>
      <c r="F49" s="63"/>
      <c r="G49" s="64"/>
      <c r="H49" s="64" t="s">
        <v>12</v>
      </c>
      <c r="I49" s="64">
        <v>1.0</v>
      </c>
      <c r="J49" s="192">
        <f>ROUND(($M$5-M49)/365,0)-1</f>
        <v>48</v>
      </c>
      <c r="K49" s="191" t="s">
        <v>21</v>
      </c>
      <c r="L49" s="119">
        <v>27546.0</v>
      </c>
      <c r="M49" s="4">
        <f t="shared" si="15"/>
        <v>27546</v>
      </c>
      <c r="N49" s="118" t="s">
        <v>342</v>
      </c>
      <c r="O49" s="54" t="s">
        <v>746</v>
      </c>
      <c r="P49" s="118"/>
      <c r="Q49" s="67"/>
      <c r="R49" s="68"/>
      <c r="S49" s="69"/>
      <c r="T49" s="69"/>
      <c r="U49" s="67">
        <v>1.0</v>
      </c>
      <c r="V49" s="68"/>
      <c r="W49" s="69"/>
      <c r="X49" s="70"/>
      <c r="Y49" s="54"/>
      <c r="Z49" s="54"/>
    </row>
    <row r="50" ht="21.0" customHeight="1">
      <c r="A50" s="59">
        <f t="shared" si="19"/>
        <v>41</v>
      </c>
      <c r="B50" s="189" t="s">
        <v>22</v>
      </c>
      <c r="C50" s="61">
        <f t="shared" si="11"/>
        <v>40</v>
      </c>
      <c r="D50" s="61"/>
      <c r="E50" s="63" t="s">
        <v>203</v>
      </c>
      <c r="F50" s="63"/>
      <c r="G50" s="64"/>
      <c r="H50" s="64" t="s">
        <v>15</v>
      </c>
      <c r="I50" s="64">
        <v>1.0</v>
      </c>
      <c r="J50" s="192">
        <f>ROUND(($M$5-M50)/365,0)</f>
        <v>51</v>
      </c>
      <c r="K50" s="191" t="s">
        <v>21</v>
      </c>
      <c r="L50" s="119">
        <v>26556.0</v>
      </c>
      <c r="M50" s="4">
        <f t="shared" si="15"/>
        <v>26556</v>
      </c>
      <c r="N50" s="118" t="s">
        <v>342</v>
      </c>
      <c r="O50" s="54" t="s">
        <v>747</v>
      </c>
      <c r="P50" s="118"/>
      <c r="Q50" s="67"/>
      <c r="R50" s="68"/>
      <c r="S50" s="69"/>
      <c r="T50" s="69">
        <v>1.0</v>
      </c>
      <c r="U50" s="67"/>
      <c r="V50" s="68"/>
      <c r="W50" s="69"/>
      <c r="X50" s="70"/>
      <c r="Y50" s="54"/>
      <c r="Z50" s="54"/>
    </row>
    <row r="51" ht="21.0" customHeight="1">
      <c r="A51" s="59">
        <f t="shared" si="19"/>
        <v>42</v>
      </c>
      <c r="B51" s="189" t="s">
        <v>22</v>
      </c>
      <c r="C51" s="61">
        <f t="shared" si="11"/>
        <v>41</v>
      </c>
      <c r="D51" s="193" t="s">
        <v>662</v>
      </c>
      <c r="E51" s="63" t="s">
        <v>748</v>
      </c>
      <c r="F51" s="63"/>
      <c r="G51" s="64"/>
      <c r="H51" s="64" t="s">
        <v>12</v>
      </c>
      <c r="I51" s="64">
        <v>1.0</v>
      </c>
      <c r="J51" s="192">
        <f>ROUND(($M$5-M51)/365,0)-1</f>
        <v>46</v>
      </c>
      <c r="K51" s="191" t="s">
        <v>21</v>
      </c>
      <c r="L51" s="119">
        <v>28119.0</v>
      </c>
      <c r="M51" s="4">
        <f t="shared" si="15"/>
        <v>28119</v>
      </c>
      <c r="N51" s="118" t="s">
        <v>342</v>
      </c>
      <c r="O51" s="54" t="s">
        <v>749</v>
      </c>
      <c r="P51" s="196" t="s">
        <v>750</v>
      </c>
      <c r="Q51" s="67">
        <v>1.0</v>
      </c>
      <c r="R51" s="68"/>
      <c r="S51" s="69"/>
      <c r="T51" s="69"/>
      <c r="U51" s="67"/>
      <c r="V51" s="68"/>
      <c r="W51" s="69"/>
      <c r="X51" s="70"/>
      <c r="Y51" s="54"/>
      <c r="Z51" s="54"/>
    </row>
    <row r="52" ht="21.0" customHeight="1">
      <c r="A52" s="59">
        <f t="shared" si="19"/>
        <v>43</v>
      </c>
      <c r="B52" s="189" t="s">
        <v>22</v>
      </c>
      <c r="C52" s="61">
        <f t="shared" si="11"/>
        <v>42</v>
      </c>
      <c r="D52" s="61" t="s">
        <v>751</v>
      </c>
      <c r="E52" s="63" t="s">
        <v>752</v>
      </c>
      <c r="F52" s="63"/>
      <c r="G52" s="64"/>
      <c r="H52" s="64" t="s">
        <v>12</v>
      </c>
      <c r="I52" s="64">
        <v>1.0</v>
      </c>
      <c r="J52" s="192">
        <f t="shared" ref="J52:J54" si="20">ROUND(($M$5-M52)/365,0)</f>
        <v>37</v>
      </c>
      <c r="K52" s="191" t="s">
        <v>21</v>
      </c>
      <c r="L52" s="119">
        <v>31737.0</v>
      </c>
      <c r="M52" s="4">
        <f t="shared" si="15"/>
        <v>31737</v>
      </c>
      <c r="N52" s="118" t="s">
        <v>439</v>
      </c>
      <c r="O52" s="54" t="s">
        <v>753</v>
      </c>
      <c r="P52" s="196" t="s">
        <v>754</v>
      </c>
      <c r="Q52" s="67"/>
      <c r="R52" s="68"/>
      <c r="S52" s="69"/>
      <c r="T52" s="69"/>
      <c r="U52" s="67">
        <v>1.0</v>
      </c>
      <c r="V52" s="68"/>
      <c r="W52" s="69"/>
      <c r="X52" s="70"/>
      <c r="Y52" s="54"/>
      <c r="Z52" s="54"/>
    </row>
    <row r="53" ht="21.0" customHeight="1">
      <c r="A53" s="59">
        <f t="shared" si="19"/>
        <v>44</v>
      </c>
      <c r="B53" s="189" t="s">
        <v>22</v>
      </c>
      <c r="C53" s="61">
        <f t="shared" si="11"/>
        <v>43</v>
      </c>
      <c r="D53" s="61" t="s">
        <v>755</v>
      </c>
      <c r="E53" s="62" t="s">
        <v>756</v>
      </c>
      <c r="F53" s="63"/>
      <c r="G53" s="64"/>
      <c r="H53" s="64" t="s">
        <v>13</v>
      </c>
      <c r="I53" s="64">
        <v>1.0</v>
      </c>
      <c r="J53" s="192">
        <f t="shared" si="20"/>
        <v>43</v>
      </c>
      <c r="K53" s="191" t="s">
        <v>21</v>
      </c>
      <c r="L53" s="119">
        <v>29735.0</v>
      </c>
      <c r="M53" s="4">
        <f t="shared" si="15"/>
        <v>29735</v>
      </c>
      <c r="N53" s="118" t="s">
        <v>439</v>
      </c>
      <c r="O53" s="54" t="s">
        <v>757</v>
      </c>
      <c r="P53" s="196" t="s">
        <v>754</v>
      </c>
      <c r="Q53" s="67"/>
      <c r="R53" s="68">
        <v>1.0</v>
      </c>
      <c r="S53" s="69"/>
      <c r="T53" s="69"/>
      <c r="U53" s="67"/>
      <c r="V53" s="68"/>
      <c r="W53" s="69"/>
      <c r="X53" s="70"/>
      <c r="Y53" s="54"/>
      <c r="Z53" s="54"/>
    </row>
    <row r="54" ht="21.0" customHeight="1">
      <c r="A54" s="59">
        <f t="shared" si="19"/>
        <v>45</v>
      </c>
      <c r="B54" s="189" t="s">
        <v>22</v>
      </c>
      <c r="C54" s="61">
        <v>151.0</v>
      </c>
      <c r="D54" s="61"/>
      <c r="E54" s="63" t="s">
        <v>232</v>
      </c>
      <c r="F54" s="63"/>
      <c r="G54" s="64"/>
      <c r="H54" s="64" t="s">
        <v>12</v>
      </c>
      <c r="I54" s="64">
        <v>1.0</v>
      </c>
      <c r="J54" s="192">
        <f t="shared" si="20"/>
        <v>23</v>
      </c>
      <c r="K54" s="191" t="s">
        <v>21</v>
      </c>
      <c r="L54" s="119">
        <v>36784.0</v>
      </c>
      <c r="M54" s="4">
        <f t="shared" si="15"/>
        <v>36784</v>
      </c>
      <c r="N54" s="118" t="s">
        <v>758</v>
      </c>
      <c r="O54" s="54" t="s">
        <v>759</v>
      </c>
      <c r="P54" s="196" t="s">
        <v>760</v>
      </c>
      <c r="Q54" s="67">
        <v>1.0</v>
      </c>
      <c r="R54" s="68"/>
      <c r="S54" s="69"/>
      <c r="T54" s="69"/>
      <c r="U54" s="67"/>
      <c r="V54" s="68"/>
      <c r="W54" s="69"/>
      <c r="X54" s="70"/>
      <c r="Y54" s="54"/>
      <c r="Z54" s="54"/>
    </row>
    <row r="55" ht="21.0" customHeight="1">
      <c r="A55" s="59">
        <f t="shared" si="19"/>
        <v>46</v>
      </c>
      <c r="B55" s="189" t="s">
        <v>22</v>
      </c>
      <c r="C55" s="61">
        <f>C53+1</f>
        <v>44</v>
      </c>
      <c r="D55" s="61" t="s">
        <v>684</v>
      </c>
      <c r="E55" s="63" t="s">
        <v>761</v>
      </c>
      <c r="F55" s="63"/>
      <c r="G55" s="64"/>
      <c r="H55" s="64" t="s">
        <v>14</v>
      </c>
      <c r="I55" s="64">
        <v>1.0</v>
      </c>
      <c r="J55" s="192">
        <f>ROUND(($M$5-M55)/365,0)-1</f>
        <v>23</v>
      </c>
      <c r="K55" s="191" t="s">
        <v>21</v>
      </c>
      <c r="L55" s="119">
        <v>36641.0</v>
      </c>
      <c r="M55" s="4">
        <f t="shared" si="15"/>
        <v>36641</v>
      </c>
      <c r="N55" s="118" t="s">
        <v>342</v>
      </c>
      <c r="O55" s="54" t="s">
        <v>762</v>
      </c>
      <c r="P55" s="196" t="s">
        <v>763</v>
      </c>
      <c r="Q55" s="67"/>
      <c r="R55" s="68"/>
      <c r="S55" s="69">
        <v>1.0</v>
      </c>
      <c r="T55" s="69"/>
      <c r="U55" s="67"/>
      <c r="V55" s="68"/>
      <c r="W55" s="69"/>
      <c r="X55" s="70"/>
      <c r="Y55" s="54"/>
      <c r="Z55" s="54"/>
    </row>
    <row r="56" ht="21.0" customHeight="1">
      <c r="A56" s="59">
        <f t="shared" si="19"/>
        <v>47</v>
      </c>
      <c r="B56" s="189" t="s">
        <v>22</v>
      </c>
      <c r="C56" s="61">
        <f t="shared" ref="C56:C57" si="21">C55+1</f>
        <v>45</v>
      </c>
      <c r="D56" s="61" t="s">
        <v>764</v>
      </c>
      <c r="E56" s="63" t="s">
        <v>765</v>
      </c>
      <c r="F56" s="63"/>
      <c r="G56" s="64"/>
      <c r="H56" s="64" t="s">
        <v>14</v>
      </c>
      <c r="I56" s="64">
        <v>1.0</v>
      </c>
      <c r="J56" s="192">
        <f>ROUND(($M$5-M56)/365,0)</f>
        <v>52</v>
      </c>
      <c r="K56" s="191" t="s">
        <v>21</v>
      </c>
      <c r="L56" s="119">
        <v>26238.0</v>
      </c>
      <c r="M56" s="4">
        <f t="shared" si="15"/>
        <v>26238</v>
      </c>
      <c r="N56" s="118" t="s">
        <v>342</v>
      </c>
      <c r="O56" s="54" t="s">
        <v>766</v>
      </c>
      <c r="P56" s="196" t="s">
        <v>767</v>
      </c>
      <c r="Q56" s="67"/>
      <c r="R56" s="68"/>
      <c r="S56" s="69">
        <v>1.0</v>
      </c>
      <c r="T56" s="69"/>
      <c r="U56" s="67"/>
      <c r="V56" s="68"/>
      <c r="W56" s="69"/>
      <c r="X56" s="70"/>
      <c r="Y56" s="54"/>
      <c r="Z56" s="54"/>
    </row>
    <row r="57" ht="21.0" customHeight="1">
      <c r="A57" s="59">
        <f>A30+1</f>
        <v>49</v>
      </c>
      <c r="B57" s="189" t="s">
        <v>22</v>
      </c>
      <c r="C57" s="61">
        <f t="shared" si="21"/>
        <v>46</v>
      </c>
      <c r="D57" s="61"/>
      <c r="E57" s="62" t="s">
        <v>768</v>
      </c>
      <c r="F57" s="63"/>
      <c r="G57" s="64"/>
      <c r="H57" s="64" t="s">
        <v>13</v>
      </c>
      <c r="I57" s="64">
        <v>1.0</v>
      </c>
      <c r="J57" s="192">
        <f>ROUND(($M$5-M57)/365,0)-1</f>
        <v>51</v>
      </c>
      <c r="K57" s="191" t="s">
        <v>21</v>
      </c>
      <c r="L57" s="119">
        <v>26476.0</v>
      </c>
      <c r="M57" s="4">
        <f t="shared" si="15"/>
        <v>26476</v>
      </c>
      <c r="N57" s="118" t="s">
        <v>342</v>
      </c>
      <c r="O57" s="54" t="s">
        <v>769</v>
      </c>
      <c r="P57" s="196" t="s">
        <v>770</v>
      </c>
      <c r="Q57" s="67"/>
      <c r="R57" s="68"/>
      <c r="S57" s="69"/>
      <c r="T57" s="69"/>
      <c r="U57" s="67"/>
      <c r="V57" s="68">
        <v>1.0</v>
      </c>
      <c r="W57" s="69"/>
      <c r="X57" s="70"/>
      <c r="Y57" s="54"/>
      <c r="Z57" s="54"/>
    </row>
    <row r="58" ht="21.0" customHeight="1">
      <c r="A58" s="59">
        <f t="shared" ref="A58:A62" si="22">A57+1</f>
        <v>50</v>
      </c>
      <c r="B58" s="189" t="s">
        <v>22</v>
      </c>
      <c r="C58" s="61">
        <v>69.0</v>
      </c>
      <c r="D58" s="61" t="s">
        <v>771</v>
      </c>
      <c r="E58" s="62" t="s">
        <v>772</v>
      </c>
      <c r="F58" s="63"/>
      <c r="G58" s="64"/>
      <c r="H58" s="64" t="s">
        <v>13</v>
      </c>
      <c r="I58" s="64">
        <v>1.0</v>
      </c>
      <c r="J58" s="192">
        <f>ROUND(($M$5-M58)/365,0)</f>
        <v>56</v>
      </c>
      <c r="K58" s="191" t="s">
        <v>21</v>
      </c>
      <c r="L58" s="119">
        <v>24665.0</v>
      </c>
      <c r="M58" s="4">
        <f t="shared" si="15"/>
        <v>24665</v>
      </c>
      <c r="N58" s="118" t="s">
        <v>694</v>
      </c>
      <c r="O58" s="54" t="s">
        <v>773</v>
      </c>
      <c r="P58" s="118"/>
      <c r="Q58" s="67"/>
      <c r="R58" s="68">
        <v>1.0</v>
      </c>
      <c r="S58" s="69"/>
      <c r="T58" s="69"/>
      <c r="U58" s="67"/>
      <c r="V58" s="68"/>
      <c r="W58" s="69"/>
      <c r="X58" s="70"/>
      <c r="Y58" s="54"/>
      <c r="Z58" s="54"/>
    </row>
    <row r="59" ht="21.0" customHeight="1">
      <c r="A59" s="59">
        <f t="shared" si="22"/>
        <v>51</v>
      </c>
      <c r="B59" s="189" t="s">
        <v>22</v>
      </c>
      <c r="C59" s="61">
        <f>C57+1</f>
        <v>47</v>
      </c>
      <c r="D59" s="61"/>
      <c r="E59" s="63" t="s">
        <v>774</v>
      </c>
      <c r="F59" s="63"/>
      <c r="G59" s="64"/>
      <c r="H59" s="64" t="s">
        <v>12</v>
      </c>
      <c r="I59" s="64">
        <v>1.0</v>
      </c>
      <c r="J59" s="192">
        <f t="shared" ref="J59:J60" si="23">ROUND(($M$5-M59)/365,0)-1</f>
        <v>40</v>
      </c>
      <c r="K59" s="191" t="s">
        <v>21</v>
      </c>
      <c r="L59" s="119">
        <v>30420.0</v>
      </c>
      <c r="M59" s="4">
        <f t="shared" si="15"/>
        <v>30420</v>
      </c>
      <c r="N59" s="118" t="s">
        <v>775</v>
      </c>
      <c r="O59" s="54" t="s">
        <v>776</v>
      </c>
      <c r="P59" s="118"/>
      <c r="Q59" s="67"/>
      <c r="R59" s="68"/>
      <c r="S59" s="69"/>
      <c r="T59" s="69"/>
      <c r="U59" s="67">
        <v>1.0</v>
      </c>
      <c r="V59" s="68"/>
      <c r="W59" s="69"/>
      <c r="X59" s="70"/>
      <c r="Y59" s="54"/>
      <c r="Z59" s="54"/>
    </row>
    <row r="60" ht="21.0" customHeight="1">
      <c r="A60" s="59">
        <f t="shared" si="22"/>
        <v>52</v>
      </c>
      <c r="B60" s="189" t="s">
        <v>22</v>
      </c>
      <c r="C60" s="61">
        <f t="shared" ref="C60:C62" si="24">C59+1</f>
        <v>48</v>
      </c>
      <c r="D60" s="61"/>
      <c r="E60" s="63" t="s">
        <v>777</v>
      </c>
      <c r="F60" s="63"/>
      <c r="G60" s="64"/>
      <c r="H60" s="64" t="s">
        <v>12</v>
      </c>
      <c r="I60" s="64">
        <v>1.0</v>
      </c>
      <c r="J60" s="192">
        <f t="shared" si="23"/>
        <v>37</v>
      </c>
      <c r="K60" s="191" t="s">
        <v>21</v>
      </c>
      <c r="L60" s="119">
        <v>31526.0</v>
      </c>
      <c r="M60" s="4">
        <f t="shared" si="15"/>
        <v>31526</v>
      </c>
      <c r="N60" s="118" t="s">
        <v>778</v>
      </c>
      <c r="O60" s="54" t="s">
        <v>779</v>
      </c>
      <c r="P60" s="118"/>
      <c r="Q60" s="67"/>
      <c r="R60" s="68"/>
      <c r="S60" s="69"/>
      <c r="T60" s="69"/>
      <c r="U60" s="67">
        <v>1.0</v>
      </c>
      <c r="V60" s="68"/>
      <c r="W60" s="69"/>
      <c r="X60" s="70"/>
      <c r="Y60" s="54"/>
      <c r="Z60" s="54"/>
    </row>
    <row r="61" ht="21.0" customHeight="1">
      <c r="A61" s="59">
        <f t="shared" si="22"/>
        <v>53</v>
      </c>
      <c r="B61" s="189" t="s">
        <v>22</v>
      </c>
      <c r="C61" s="61">
        <f t="shared" si="24"/>
        <v>49</v>
      </c>
      <c r="D61" s="61"/>
      <c r="E61" s="63" t="s">
        <v>780</v>
      </c>
      <c r="F61" s="63"/>
      <c r="G61" s="64"/>
      <c r="H61" s="64" t="s">
        <v>13</v>
      </c>
      <c r="I61" s="64">
        <v>1.0</v>
      </c>
      <c r="J61" s="192">
        <f t="shared" ref="J61:J62" si="25">ROUND(($M$5-M61)/365,0)</f>
        <v>48</v>
      </c>
      <c r="K61" s="191" t="s">
        <v>21</v>
      </c>
      <c r="L61" s="119">
        <v>27588.0</v>
      </c>
      <c r="M61" s="4">
        <f t="shared" si="15"/>
        <v>27588</v>
      </c>
      <c r="N61" s="118" t="s">
        <v>342</v>
      </c>
      <c r="O61" s="54" t="s">
        <v>781</v>
      </c>
      <c r="P61" s="118"/>
      <c r="Q61" s="67"/>
      <c r="R61" s="68">
        <v>1.0</v>
      </c>
      <c r="S61" s="69"/>
      <c r="T61" s="69"/>
      <c r="U61" s="67"/>
      <c r="V61" s="68"/>
      <c r="W61" s="69"/>
      <c r="X61" s="70"/>
      <c r="Y61" s="54"/>
      <c r="Z61" s="54"/>
    </row>
    <row r="62" ht="21.0" customHeight="1">
      <c r="A62" s="59">
        <f t="shared" si="22"/>
        <v>54</v>
      </c>
      <c r="B62" s="189" t="s">
        <v>22</v>
      </c>
      <c r="C62" s="61">
        <f t="shared" si="24"/>
        <v>50</v>
      </c>
      <c r="D62" s="61" t="s">
        <v>782</v>
      </c>
      <c r="E62" s="63" t="s">
        <v>783</v>
      </c>
      <c r="F62" s="63"/>
      <c r="G62" s="64"/>
      <c r="H62" s="64" t="s">
        <v>12</v>
      </c>
      <c r="I62" s="64">
        <v>1.0</v>
      </c>
      <c r="J62" s="192">
        <f t="shared" si="25"/>
        <v>38</v>
      </c>
      <c r="K62" s="191" t="s">
        <v>21</v>
      </c>
      <c r="L62" s="119">
        <v>31334.0</v>
      </c>
      <c r="M62" s="4">
        <f t="shared" si="15"/>
        <v>31334</v>
      </c>
      <c r="N62" s="118" t="s">
        <v>342</v>
      </c>
      <c r="O62" s="54" t="s">
        <v>784</v>
      </c>
      <c r="P62" s="118"/>
      <c r="Q62" s="67">
        <v>1.0</v>
      </c>
      <c r="R62" s="68"/>
      <c r="S62" s="69"/>
      <c r="T62" s="69"/>
      <c r="U62" s="67"/>
      <c r="V62" s="68"/>
      <c r="W62" s="69"/>
      <c r="X62" s="70"/>
      <c r="Y62" s="54"/>
      <c r="Z62" s="54"/>
    </row>
    <row r="63" ht="21.0" customHeight="1">
      <c r="A63" s="59"/>
      <c r="B63" s="189"/>
      <c r="C63" s="61"/>
      <c r="D63" s="61"/>
      <c r="E63" s="63"/>
      <c r="F63" s="63"/>
      <c r="G63" s="63"/>
      <c r="H63" s="64"/>
      <c r="I63" s="74"/>
      <c r="J63" s="190"/>
      <c r="K63" s="191"/>
      <c r="L63" s="119"/>
      <c r="M63" s="4"/>
      <c r="N63" s="118"/>
      <c r="O63" s="54"/>
      <c r="P63" s="118"/>
      <c r="Q63" s="67"/>
      <c r="R63" s="68"/>
      <c r="S63" s="69"/>
      <c r="T63" s="69"/>
      <c r="U63" s="67"/>
      <c r="V63" s="68"/>
      <c r="W63" s="69"/>
      <c r="X63" s="70"/>
      <c r="Y63" s="54"/>
      <c r="Z63" s="54"/>
    </row>
    <row r="64" ht="21.0" customHeight="1">
      <c r="A64" s="59"/>
      <c r="B64" s="189"/>
      <c r="C64" s="61">
        <f>C62+2</f>
        <v>52</v>
      </c>
      <c r="D64" s="61"/>
      <c r="E64" s="63" t="s">
        <v>587</v>
      </c>
      <c r="F64" s="63"/>
      <c r="G64" s="63"/>
      <c r="H64" s="64" t="s">
        <v>13</v>
      </c>
      <c r="I64" s="74"/>
      <c r="J64" s="190"/>
      <c r="K64" s="191"/>
      <c r="L64" s="119"/>
      <c r="M64" s="4"/>
      <c r="N64" s="118"/>
      <c r="O64" s="54"/>
      <c r="P64" s="118"/>
      <c r="Q64" s="67"/>
      <c r="R64" s="68"/>
      <c r="S64" s="69"/>
      <c r="T64" s="69"/>
      <c r="U64" s="67"/>
      <c r="V64" s="68"/>
      <c r="W64" s="69"/>
      <c r="X64" s="70"/>
      <c r="Y64" s="54"/>
      <c r="Z64" s="54"/>
    </row>
    <row r="65" ht="21.0" customHeight="1">
      <c r="A65" s="59"/>
      <c r="B65" s="189"/>
      <c r="C65" s="61">
        <f t="shared" ref="C65:C67" si="26">C64+1</f>
        <v>53</v>
      </c>
      <c r="D65" s="61"/>
      <c r="E65" s="63" t="s">
        <v>785</v>
      </c>
      <c r="F65" s="63"/>
      <c r="G65" s="63"/>
      <c r="H65" s="64" t="s">
        <v>162</v>
      </c>
      <c r="I65" s="74"/>
      <c r="J65" s="190"/>
      <c r="K65" s="191"/>
      <c r="L65" s="119"/>
      <c r="M65" s="4"/>
      <c r="N65" s="118"/>
      <c r="O65" s="54"/>
      <c r="P65" s="118"/>
      <c r="Q65" s="67"/>
      <c r="R65" s="68"/>
      <c r="S65" s="69"/>
      <c r="T65" s="69"/>
      <c r="U65" s="67"/>
      <c r="V65" s="68"/>
      <c r="W65" s="69"/>
      <c r="X65" s="70"/>
      <c r="Y65" s="54"/>
      <c r="Z65" s="54"/>
    </row>
    <row r="66" ht="21.0" customHeight="1">
      <c r="A66" s="59"/>
      <c r="B66" s="189"/>
      <c r="C66" s="61">
        <f t="shared" si="26"/>
        <v>54</v>
      </c>
      <c r="D66" s="61"/>
      <c r="E66" s="63" t="s">
        <v>786</v>
      </c>
      <c r="F66" s="63"/>
      <c r="G66" s="63"/>
      <c r="H66" s="64"/>
      <c r="I66" s="74"/>
      <c r="J66" s="190"/>
      <c r="K66" s="191"/>
      <c r="L66" s="119"/>
      <c r="M66" s="4"/>
      <c r="N66" s="118"/>
      <c r="O66" s="54"/>
      <c r="P66" s="118"/>
      <c r="Q66" s="67"/>
      <c r="R66" s="68"/>
      <c r="S66" s="69"/>
      <c r="T66" s="69"/>
      <c r="U66" s="67"/>
      <c r="V66" s="68"/>
      <c r="W66" s="69"/>
      <c r="X66" s="70"/>
      <c r="Y66" s="54"/>
      <c r="Z66" s="54"/>
    </row>
    <row r="67" ht="21.0" customHeight="1">
      <c r="A67" s="59"/>
      <c r="B67" s="189"/>
      <c r="C67" s="61">
        <f t="shared" si="26"/>
        <v>55</v>
      </c>
      <c r="D67" s="61"/>
      <c r="E67" s="63"/>
      <c r="F67" s="63"/>
      <c r="G67" s="63"/>
      <c r="H67" s="64"/>
      <c r="I67" s="74"/>
      <c r="J67" s="190"/>
      <c r="K67" s="191"/>
      <c r="L67" s="119"/>
      <c r="M67" s="4"/>
      <c r="N67" s="118"/>
      <c r="O67" s="54"/>
      <c r="P67" s="118"/>
      <c r="Q67" s="67"/>
      <c r="R67" s="68"/>
      <c r="S67" s="69"/>
      <c r="T67" s="69"/>
      <c r="U67" s="67"/>
      <c r="V67" s="68"/>
      <c r="W67" s="69"/>
      <c r="X67" s="70"/>
      <c r="Y67" s="54"/>
      <c r="Z67" s="54"/>
    </row>
    <row r="68" ht="21.0" customHeight="1">
      <c r="A68" s="59"/>
      <c r="B68" s="189"/>
      <c r="C68" s="61"/>
      <c r="D68" s="61"/>
      <c r="E68" s="63"/>
      <c r="F68" s="63"/>
      <c r="G68" s="63"/>
      <c r="H68" s="64"/>
      <c r="I68" s="74"/>
      <c r="J68" s="190"/>
      <c r="K68" s="191"/>
      <c r="L68" s="119"/>
      <c r="M68" s="4"/>
      <c r="N68" s="118"/>
      <c r="O68" s="54"/>
      <c r="P68" s="118"/>
      <c r="Q68" s="67"/>
      <c r="R68" s="68"/>
      <c r="S68" s="69"/>
      <c r="T68" s="69"/>
      <c r="U68" s="67"/>
      <c r="V68" s="68"/>
      <c r="W68" s="69"/>
      <c r="X68" s="70"/>
      <c r="Y68" s="54"/>
      <c r="Z68" s="54"/>
    </row>
    <row r="69" ht="21.0" customHeight="1">
      <c r="A69" s="59"/>
      <c r="B69" s="61"/>
      <c r="C69" s="61"/>
      <c r="D69" s="61"/>
      <c r="E69" s="63"/>
      <c r="F69" s="63"/>
      <c r="G69" s="63"/>
      <c r="H69" s="64"/>
      <c r="I69" s="64"/>
      <c r="J69" s="190"/>
      <c r="K69" s="197"/>
      <c r="L69" s="119"/>
      <c r="M69" s="4" t="str">
        <f>L69</f>
        <v/>
      </c>
      <c r="N69" s="118"/>
      <c r="O69" s="54"/>
      <c r="P69" s="118"/>
      <c r="Q69" s="55"/>
      <c r="R69" s="56"/>
      <c r="S69" s="57"/>
      <c r="T69" s="57"/>
      <c r="U69" s="55"/>
      <c r="V69" s="56"/>
      <c r="W69" s="57"/>
      <c r="X69" s="58"/>
      <c r="Y69" s="54"/>
      <c r="Z69" s="54"/>
    </row>
    <row r="70" ht="23.25" customHeight="1">
      <c r="A70" s="123"/>
      <c r="B70" s="124"/>
      <c r="C70" s="124"/>
      <c r="D70" s="124"/>
      <c r="E70" s="125"/>
      <c r="F70" s="126"/>
      <c r="G70" s="126"/>
      <c r="H70" s="127" t="s">
        <v>275</v>
      </c>
      <c r="I70" s="128">
        <f>SUM(I8:I69)</f>
        <v>54</v>
      </c>
      <c r="J70" s="130">
        <f>I70-I71-I72-I73</f>
        <v>-171955</v>
      </c>
      <c r="K70" s="131">
        <f>L70</f>
        <v>172009</v>
      </c>
      <c r="L70" s="26">
        <f>SUM(L57:L69)</f>
        <v>172009</v>
      </c>
      <c r="M70" s="26"/>
      <c r="N70" s="26"/>
      <c r="O70" s="132"/>
      <c r="P70" s="26"/>
      <c r="Q70" s="133">
        <f t="shared" ref="Q70:X70" si="27">SUM(Q8:Q69)</f>
        <v>10</v>
      </c>
      <c r="R70" s="128">
        <f t="shared" si="27"/>
        <v>22</v>
      </c>
      <c r="S70" s="128">
        <f t="shared" si="27"/>
        <v>9</v>
      </c>
      <c r="T70" s="128">
        <f t="shared" si="27"/>
        <v>1</v>
      </c>
      <c r="U70" s="133">
        <f t="shared" si="27"/>
        <v>7</v>
      </c>
      <c r="V70" s="128">
        <f t="shared" si="27"/>
        <v>5</v>
      </c>
      <c r="W70" s="128">
        <f t="shared" si="27"/>
        <v>1</v>
      </c>
      <c r="X70" s="134">
        <f t="shared" si="27"/>
        <v>0</v>
      </c>
      <c r="Y70" s="135">
        <f>SUM(Q70:X70)</f>
        <v>55</v>
      </c>
      <c r="Z70" s="1"/>
    </row>
    <row r="71" ht="15.75" customHeight="1">
      <c r="A71" s="1"/>
      <c r="B71" s="1"/>
      <c r="C71" s="2"/>
      <c r="D71" s="1"/>
      <c r="E71" s="1"/>
      <c r="F71" s="1"/>
      <c r="G71" s="1"/>
      <c r="H71" s="12"/>
      <c r="I71" s="2"/>
      <c r="J71" s="3"/>
      <c r="K71" s="2"/>
      <c r="L71" s="4"/>
      <c r="M71" s="4"/>
      <c r="N71" s="4"/>
      <c r="O71" s="1"/>
      <c r="P71" s="4"/>
      <c r="Q71" s="28" t="s">
        <v>12</v>
      </c>
      <c r="R71" s="29" t="s">
        <v>13</v>
      </c>
      <c r="S71" s="30" t="s">
        <v>14</v>
      </c>
      <c r="T71" s="30" t="s">
        <v>15</v>
      </c>
      <c r="U71" s="28" t="s">
        <v>12</v>
      </c>
      <c r="V71" s="29" t="s">
        <v>13</v>
      </c>
      <c r="W71" s="30" t="s">
        <v>14</v>
      </c>
      <c r="X71" s="31" t="s">
        <v>15</v>
      </c>
      <c r="Y71" s="135">
        <f>SUM(U70:X70)</f>
        <v>13</v>
      </c>
      <c r="Z71" s="1"/>
    </row>
    <row r="72" ht="15.75" customHeight="1">
      <c r="A72" s="1"/>
      <c r="B72" s="1"/>
      <c r="C72" s="2"/>
      <c r="D72" s="1"/>
      <c r="E72" s="1"/>
      <c r="F72" s="1"/>
      <c r="G72" s="1"/>
      <c r="H72" s="12"/>
      <c r="I72" s="2"/>
      <c r="J72" s="3"/>
      <c r="K72" s="2"/>
      <c r="L72" s="4"/>
      <c r="M72" s="4"/>
      <c r="N72" s="4"/>
      <c r="O72" s="1"/>
      <c r="P72" s="4"/>
      <c r="Q72" s="198">
        <f>SUM(Q70:T70)</f>
        <v>42</v>
      </c>
      <c r="R72" s="199"/>
      <c r="S72" s="199"/>
      <c r="T72" s="199"/>
      <c r="U72" s="169">
        <f>SUM(U70:X70)</f>
        <v>13</v>
      </c>
      <c r="V72" s="136"/>
      <c r="W72" s="136"/>
      <c r="X72" s="137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2" t="s">
        <v>278</v>
      </c>
      <c r="I73" s="4">
        <f>L70</f>
        <v>172009</v>
      </c>
      <c r="J73" s="3"/>
      <c r="K73" s="2"/>
      <c r="L73" s="4"/>
      <c r="M73" s="4"/>
      <c r="N73" s="4"/>
      <c r="O73" s="1"/>
      <c r="P73" s="4"/>
      <c r="Q73" s="123" t="s">
        <v>3</v>
      </c>
      <c r="R73" s="124"/>
      <c r="S73" s="124"/>
      <c r="T73" s="124"/>
      <c r="U73" s="123" t="s">
        <v>4</v>
      </c>
      <c r="V73" s="124"/>
      <c r="W73" s="124"/>
      <c r="X73" s="138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2"/>
      <c r="I74" s="12"/>
      <c r="J74" s="139" t="s">
        <v>279</v>
      </c>
      <c r="K74" s="2">
        <v>100.0</v>
      </c>
      <c r="L74" s="4"/>
      <c r="M74" s="4"/>
      <c r="N74" s="4"/>
      <c r="O74" s="1"/>
      <c r="P74" s="4"/>
      <c r="Q74" s="135">
        <f>SUM(Q70:T70)</f>
        <v>42</v>
      </c>
      <c r="R74" s="1"/>
      <c r="S74" s="1"/>
      <c r="T74" s="1"/>
      <c r="U74" s="135">
        <f>SUM(U70:X70)</f>
        <v>13</v>
      </c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2"/>
      <c r="I75" s="12"/>
      <c r="J75" s="3"/>
      <c r="K75" s="2"/>
      <c r="L75" s="4"/>
      <c r="M75" s="4"/>
      <c r="N75" s="4"/>
      <c r="O75" s="1"/>
      <c r="P75" s="4"/>
      <c r="Q75" s="1"/>
      <c r="R75" s="1"/>
      <c r="S75" s="1" t="s">
        <v>280</v>
      </c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2"/>
      <c r="I76" s="2"/>
      <c r="J76" s="3" t="s">
        <v>281</v>
      </c>
      <c r="K76" s="140">
        <f>K74-I70</f>
        <v>46</v>
      </c>
      <c r="L76" s="4"/>
      <c r="M76" s="4"/>
      <c r="N76" s="4"/>
      <c r="O76" s="141">
        <f t="shared" ref="O76:O77" si="29">SUM(Q76:X76)</f>
        <v>1.018518519</v>
      </c>
      <c r="P76" s="4"/>
      <c r="Q76" s="141">
        <f t="shared" ref="Q76:X76" si="28">Q70/$I$70</f>
        <v>0.1851851852</v>
      </c>
      <c r="R76" s="141">
        <f t="shared" si="28"/>
        <v>0.4074074074</v>
      </c>
      <c r="S76" s="141">
        <f t="shared" si="28"/>
        <v>0.1666666667</v>
      </c>
      <c r="T76" s="141">
        <f t="shared" si="28"/>
        <v>0.01851851852</v>
      </c>
      <c r="U76" s="141">
        <f t="shared" si="28"/>
        <v>0.1296296296</v>
      </c>
      <c r="V76" s="141">
        <f t="shared" si="28"/>
        <v>0.09259259259</v>
      </c>
      <c r="W76" s="141">
        <f t="shared" si="28"/>
        <v>0.01851851852</v>
      </c>
      <c r="X76" s="141">
        <f t="shared" si="28"/>
        <v>0</v>
      </c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2"/>
      <c r="I77" s="2"/>
      <c r="J77" s="3"/>
      <c r="K77" s="2"/>
      <c r="L77" s="4"/>
      <c r="M77" s="4"/>
      <c r="N77" s="4"/>
      <c r="O77" s="135">
        <f t="shared" si="29"/>
        <v>48</v>
      </c>
      <c r="P77" s="4"/>
      <c r="Q77" s="1">
        <f t="shared" ref="Q77:X77" si="30">ROUND(Q76*$K$76,0)</f>
        <v>9</v>
      </c>
      <c r="R77" s="1">
        <f t="shared" si="30"/>
        <v>19</v>
      </c>
      <c r="S77" s="1">
        <f t="shared" si="30"/>
        <v>8</v>
      </c>
      <c r="T77" s="1">
        <f t="shared" si="30"/>
        <v>1</v>
      </c>
      <c r="U77" s="1">
        <f t="shared" si="30"/>
        <v>6</v>
      </c>
      <c r="V77" s="1">
        <f t="shared" si="30"/>
        <v>4</v>
      </c>
      <c r="W77" s="1">
        <f t="shared" si="30"/>
        <v>1</v>
      </c>
      <c r="X77" s="1">
        <f t="shared" si="30"/>
        <v>0</v>
      </c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2"/>
      <c r="I78" s="2"/>
      <c r="J78" s="3"/>
      <c r="K78" s="2"/>
      <c r="L78" s="4"/>
      <c r="M78" s="4"/>
      <c r="N78" s="4"/>
      <c r="O78" s="1"/>
      <c r="P78" s="4"/>
      <c r="Q78" s="1"/>
      <c r="R78" s="1">
        <v>1.0</v>
      </c>
      <c r="S78" s="1"/>
      <c r="T78" s="1">
        <v>2.0</v>
      </c>
      <c r="U78" s="1">
        <v>2.0</v>
      </c>
      <c r="V78" s="1">
        <v>1.0</v>
      </c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2"/>
      <c r="I79" s="2"/>
      <c r="J79" s="3"/>
      <c r="K79" s="2"/>
      <c r="L79" s="4"/>
      <c r="M79" s="4"/>
      <c r="N79" s="4"/>
      <c r="O79" s="1"/>
      <c r="P79" s="4"/>
      <c r="Q79" s="123" t="s">
        <v>282</v>
      </c>
      <c r="R79" s="124"/>
      <c r="S79" s="124"/>
      <c r="T79" s="124"/>
      <c r="U79" s="124"/>
      <c r="V79" s="124"/>
      <c r="W79" s="124"/>
      <c r="X79" s="138"/>
      <c r="Y79" s="1"/>
      <c r="Z79" s="1"/>
    </row>
    <row r="80" ht="15.75" customHeight="1">
      <c r="A80" s="1"/>
      <c r="B80" s="1"/>
      <c r="C80" s="2"/>
      <c r="D80" s="1"/>
      <c r="E80" s="1" t="s">
        <v>283</v>
      </c>
      <c r="F80" s="1"/>
      <c r="G80" s="1" t="s">
        <v>284</v>
      </c>
      <c r="H80" s="2"/>
      <c r="I80" s="2"/>
      <c r="J80" s="3"/>
      <c r="K80" s="2"/>
      <c r="L80" s="4"/>
      <c r="M80" s="4"/>
      <c r="N80" s="4"/>
      <c r="O80" s="135"/>
      <c r="P80" s="4"/>
      <c r="Q80" s="133">
        <v>6.0</v>
      </c>
      <c r="R80" s="128">
        <v>25.0</v>
      </c>
      <c r="S80" s="128">
        <v>4.0</v>
      </c>
      <c r="T80" s="128">
        <v>0.0</v>
      </c>
      <c r="U80" s="128">
        <v>4.0</v>
      </c>
      <c r="V80" s="128">
        <v>10.0</v>
      </c>
      <c r="W80" s="128">
        <v>1.0</v>
      </c>
      <c r="X80" s="134">
        <v>0.0</v>
      </c>
      <c r="Y80" s="135">
        <f>SUM(Q80:X80)</f>
        <v>50</v>
      </c>
      <c r="Z80" s="1"/>
    </row>
    <row r="81" ht="15.75" customHeight="1">
      <c r="A81" s="1"/>
      <c r="B81" s="1"/>
      <c r="C81" s="2"/>
      <c r="D81" s="1"/>
      <c r="E81" s="1"/>
      <c r="F81" s="1"/>
      <c r="G81" s="1"/>
      <c r="H81" s="2"/>
      <c r="I81" s="2"/>
      <c r="J81" s="3"/>
      <c r="K81" s="2"/>
      <c r="L81" s="4"/>
      <c r="M81" s="4"/>
      <c r="N81" s="4"/>
      <c r="O81" s="1"/>
      <c r="P81" s="4"/>
      <c r="Q81" s="28" t="s">
        <v>12</v>
      </c>
      <c r="R81" s="29" t="s">
        <v>13</v>
      </c>
      <c r="S81" s="30" t="s">
        <v>14</v>
      </c>
      <c r="T81" s="30" t="s">
        <v>15</v>
      </c>
      <c r="U81" s="28" t="s">
        <v>12</v>
      </c>
      <c r="V81" s="29" t="s">
        <v>13</v>
      </c>
      <c r="W81" s="30" t="s">
        <v>14</v>
      </c>
      <c r="X81" s="31" t="s">
        <v>15</v>
      </c>
      <c r="Y81" s="135">
        <f>SUM(U80:X80)</f>
        <v>15</v>
      </c>
      <c r="Z81" s="1"/>
    </row>
    <row r="82" ht="15.75" customHeight="1">
      <c r="A82" s="1"/>
      <c r="B82" s="1"/>
      <c r="C82" s="2"/>
      <c r="D82" s="1"/>
      <c r="E82" s="1"/>
      <c r="F82" s="1"/>
      <c r="G82" s="1"/>
      <c r="H82" s="2"/>
      <c r="I82" s="2"/>
      <c r="J82" s="3"/>
      <c r="K82" s="2"/>
      <c r="L82" s="4"/>
      <c r="M82" s="4"/>
      <c r="N82" s="4"/>
      <c r="O82" s="1"/>
      <c r="P82" s="4"/>
      <c r="Q82" s="123" t="s">
        <v>3</v>
      </c>
      <c r="R82" s="124"/>
      <c r="S82" s="124"/>
      <c r="T82" s="124"/>
      <c r="U82" s="123" t="s">
        <v>4</v>
      </c>
      <c r="V82" s="124"/>
      <c r="W82" s="124"/>
      <c r="X82" s="138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2"/>
      <c r="I83" s="2"/>
      <c r="J83" s="3"/>
      <c r="K83" s="2"/>
      <c r="L83" s="4"/>
      <c r="M83" s="4"/>
      <c r="N83" s="4"/>
      <c r="O83" s="1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2"/>
      <c r="I84" s="2"/>
      <c r="J84" s="3"/>
      <c r="K84" s="2"/>
      <c r="L84" s="4"/>
      <c r="M84" s="4"/>
      <c r="N84" s="4"/>
      <c r="O84" s="1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2"/>
      <c r="I85" s="2"/>
      <c r="J85" s="3"/>
      <c r="K85" s="2"/>
      <c r="L85" s="4"/>
      <c r="M85" s="4"/>
      <c r="N85" s="4"/>
      <c r="O85" s="1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2"/>
      <c r="I86" s="2"/>
      <c r="J86" s="3"/>
      <c r="K86" s="2"/>
      <c r="L86" s="4"/>
      <c r="M86" s="4"/>
      <c r="N86" s="4"/>
      <c r="O86" s="1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2"/>
      <c r="I87" s="2"/>
      <c r="J87" s="3"/>
      <c r="K87" s="2"/>
      <c r="L87" s="4"/>
      <c r="M87" s="4"/>
      <c r="N87" s="4"/>
      <c r="O87" s="1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2"/>
      <c r="I88" s="2"/>
      <c r="J88" s="3"/>
      <c r="K88" s="2"/>
      <c r="L88" s="4"/>
      <c r="M88" s="4"/>
      <c r="N88" s="4"/>
      <c r="O88" s="1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2"/>
      <c r="I89" s="2"/>
      <c r="J89" s="3"/>
      <c r="K89" s="2"/>
      <c r="L89" s="4"/>
      <c r="M89" s="4"/>
      <c r="N89" s="4"/>
      <c r="O89" s="1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2"/>
      <c r="I90" s="2"/>
      <c r="J90" s="3"/>
      <c r="K90" s="2"/>
      <c r="L90" s="4"/>
      <c r="M90" s="4"/>
      <c r="N90" s="4"/>
      <c r="O90" s="1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2"/>
      <c r="I91" s="2"/>
      <c r="J91" s="3"/>
      <c r="K91" s="2"/>
      <c r="L91" s="4"/>
      <c r="M91" s="4"/>
      <c r="N91" s="4"/>
      <c r="O91" s="1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2"/>
      <c r="I92" s="2"/>
      <c r="J92" s="3"/>
      <c r="K92" s="2"/>
      <c r="L92" s="4"/>
      <c r="M92" s="4"/>
      <c r="N92" s="4"/>
      <c r="O92" s="1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2"/>
      <c r="I93" s="2"/>
      <c r="J93" s="3"/>
      <c r="K93" s="2"/>
      <c r="L93" s="4"/>
      <c r="M93" s="4"/>
      <c r="N93" s="4"/>
      <c r="O93" s="1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2"/>
      <c r="I94" s="2"/>
      <c r="J94" s="3"/>
      <c r="K94" s="2"/>
      <c r="L94" s="4"/>
      <c r="M94" s="4"/>
      <c r="N94" s="4"/>
      <c r="O94" s="1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2"/>
      <c r="I95" s="2"/>
      <c r="J95" s="3"/>
      <c r="K95" s="2"/>
      <c r="L95" s="4"/>
      <c r="M95" s="4"/>
      <c r="N95" s="4"/>
      <c r="O95" s="1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2"/>
      <c r="I96" s="2"/>
      <c r="J96" s="3"/>
      <c r="K96" s="2"/>
      <c r="L96" s="4"/>
      <c r="M96" s="4"/>
      <c r="N96" s="4"/>
      <c r="O96" s="1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2"/>
      <c r="I97" s="2"/>
      <c r="J97" s="3"/>
      <c r="K97" s="2"/>
      <c r="L97" s="4"/>
      <c r="M97" s="4"/>
      <c r="N97" s="4"/>
      <c r="O97" s="1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2"/>
      <c r="I98" s="2"/>
      <c r="J98" s="3"/>
      <c r="K98" s="2"/>
      <c r="L98" s="4"/>
      <c r="M98" s="4"/>
      <c r="N98" s="4"/>
      <c r="O98" s="1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2"/>
      <c r="I99" s="2"/>
      <c r="J99" s="3"/>
      <c r="K99" s="2"/>
      <c r="L99" s="4"/>
      <c r="M99" s="4"/>
      <c r="N99" s="4"/>
      <c r="O99" s="1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2"/>
      <c r="I100" s="2"/>
      <c r="J100" s="3"/>
      <c r="K100" s="2"/>
      <c r="L100" s="4"/>
      <c r="M100" s="4"/>
      <c r="N100" s="4"/>
      <c r="O100" s="1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2"/>
      <c r="I101" s="2"/>
      <c r="J101" s="3"/>
      <c r="K101" s="2"/>
      <c r="L101" s="4"/>
      <c r="M101" s="4"/>
      <c r="N101" s="4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2"/>
      <c r="I102" s="2"/>
      <c r="J102" s="3"/>
      <c r="K102" s="2"/>
      <c r="L102" s="4"/>
      <c r="M102" s="4"/>
      <c r="N102" s="4"/>
      <c r="O102" s="1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2"/>
      <c r="I103" s="2"/>
      <c r="J103" s="3"/>
      <c r="K103" s="2"/>
      <c r="L103" s="4"/>
      <c r="M103" s="4"/>
      <c r="N103" s="4"/>
      <c r="O103" s="1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2"/>
      <c r="I104" s="2"/>
      <c r="J104" s="3"/>
      <c r="K104" s="2"/>
      <c r="L104" s="4"/>
      <c r="M104" s="4"/>
      <c r="N104" s="4"/>
      <c r="O104" s="1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2"/>
      <c r="I105" s="2"/>
      <c r="J105" s="3"/>
      <c r="K105" s="2"/>
      <c r="L105" s="4"/>
      <c r="M105" s="4"/>
      <c r="N105" s="4"/>
      <c r="O105" s="1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2"/>
      <c r="I106" s="2"/>
      <c r="J106" s="3"/>
      <c r="K106" s="2"/>
      <c r="L106" s="4"/>
      <c r="M106" s="4"/>
      <c r="N106" s="4"/>
      <c r="O106" s="1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2"/>
      <c r="I107" s="2"/>
      <c r="J107" s="3"/>
      <c r="K107" s="2"/>
      <c r="L107" s="4"/>
      <c r="M107" s="4"/>
      <c r="N107" s="4"/>
      <c r="O107" s="1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2"/>
      <c r="I108" s="2"/>
      <c r="J108" s="3"/>
      <c r="K108" s="2"/>
      <c r="L108" s="4"/>
      <c r="M108" s="4"/>
      <c r="N108" s="4"/>
      <c r="O108" s="1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2"/>
      <c r="I109" s="2"/>
      <c r="J109" s="3"/>
      <c r="K109" s="2"/>
      <c r="L109" s="4"/>
      <c r="M109" s="4"/>
      <c r="N109" s="4"/>
      <c r="O109" s="1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2"/>
      <c r="I110" s="2"/>
      <c r="J110" s="3"/>
      <c r="K110" s="2"/>
      <c r="L110" s="4"/>
      <c r="M110" s="4"/>
      <c r="N110" s="4"/>
      <c r="O110" s="1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2"/>
      <c r="I111" s="2"/>
      <c r="J111" s="3"/>
      <c r="K111" s="2"/>
      <c r="L111" s="4"/>
      <c r="M111" s="4"/>
      <c r="N111" s="4"/>
      <c r="O111" s="1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2"/>
      <c r="I112" s="2"/>
      <c r="J112" s="3"/>
      <c r="K112" s="2"/>
      <c r="L112" s="4"/>
      <c r="M112" s="4"/>
      <c r="N112" s="4"/>
      <c r="O112" s="1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2"/>
      <c r="I113" s="2"/>
      <c r="J113" s="3"/>
      <c r="K113" s="2"/>
      <c r="L113" s="4"/>
      <c r="M113" s="4"/>
      <c r="N113" s="4"/>
      <c r="O113" s="1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2"/>
      <c r="I114" s="2"/>
      <c r="J114" s="3"/>
      <c r="K114" s="2"/>
      <c r="L114" s="4"/>
      <c r="M114" s="4"/>
      <c r="N114" s="4"/>
      <c r="O114" s="1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2"/>
      <c r="I115" s="2"/>
      <c r="J115" s="3"/>
      <c r="K115" s="2"/>
      <c r="L115" s="4"/>
      <c r="M115" s="4"/>
      <c r="N115" s="4"/>
      <c r="O115" s="1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2"/>
      <c r="I116" s="2"/>
      <c r="J116" s="3"/>
      <c r="K116" s="2"/>
      <c r="L116" s="4"/>
      <c r="M116" s="4"/>
      <c r="N116" s="4"/>
      <c r="O116" s="1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2"/>
      <c r="I117" s="2"/>
      <c r="J117" s="3"/>
      <c r="K117" s="2"/>
      <c r="L117" s="4"/>
      <c r="M117" s="4"/>
      <c r="N117" s="4"/>
      <c r="O117" s="1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2"/>
      <c r="I118" s="2"/>
      <c r="J118" s="3"/>
      <c r="K118" s="2"/>
      <c r="L118" s="4"/>
      <c r="M118" s="4"/>
      <c r="N118" s="4"/>
      <c r="O118" s="1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2"/>
      <c r="I119" s="2"/>
      <c r="J119" s="3"/>
      <c r="K119" s="2"/>
      <c r="L119" s="4"/>
      <c r="M119" s="4"/>
      <c r="N119" s="4"/>
      <c r="O119" s="1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2"/>
      <c r="I120" s="2"/>
      <c r="J120" s="3"/>
      <c r="K120" s="2"/>
      <c r="L120" s="4"/>
      <c r="M120" s="4"/>
      <c r="N120" s="4"/>
      <c r="O120" s="1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2"/>
      <c r="I121" s="2"/>
      <c r="J121" s="3"/>
      <c r="K121" s="2"/>
      <c r="L121" s="4"/>
      <c r="M121" s="4"/>
      <c r="N121" s="4"/>
      <c r="O121" s="1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2"/>
      <c r="I122" s="2"/>
      <c r="J122" s="3"/>
      <c r="K122" s="2"/>
      <c r="L122" s="4"/>
      <c r="M122" s="4"/>
      <c r="N122" s="4"/>
      <c r="O122" s="1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2"/>
      <c r="I123" s="2"/>
      <c r="J123" s="3"/>
      <c r="K123" s="2"/>
      <c r="L123" s="4"/>
      <c r="M123" s="4"/>
      <c r="N123" s="4"/>
      <c r="O123" s="1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2"/>
      <c r="I124" s="2"/>
      <c r="J124" s="3"/>
      <c r="K124" s="2"/>
      <c r="L124" s="4"/>
      <c r="M124" s="4"/>
      <c r="N124" s="4"/>
      <c r="O124" s="1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2"/>
      <c r="I125" s="2"/>
      <c r="J125" s="3"/>
      <c r="K125" s="2"/>
      <c r="L125" s="4"/>
      <c r="M125" s="4"/>
      <c r="N125" s="4"/>
      <c r="O125" s="1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2"/>
      <c r="I126" s="2"/>
      <c r="J126" s="3"/>
      <c r="K126" s="2"/>
      <c r="L126" s="4"/>
      <c r="M126" s="4"/>
      <c r="N126" s="4"/>
      <c r="O126" s="1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2"/>
      <c r="I127" s="2"/>
      <c r="J127" s="3"/>
      <c r="K127" s="2"/>
      <c r="L127" s="4"/>
      <c r="M127" s="4"/>
      <c r="N127" s="4"/>
      <c r="O127" s="1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2"/>
      <c r="I128" s="2"/>
      <c r="J128" s="3"/>
      <c r="K128" s="2"/>
      <c r="L128" s="4"/>
      <c r="M128" s="4"/>
      <c r="N128" s="4"/>
      <c r="O128" s="1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2"/>
      <c r="I129" s="2"/>
      <c r="J129" s="3"/>
      <c r="K129" s="2"/>
      <c r="L129" s="4"/>
      <c r="M129" s="4"/>
      <c r="N129" s="4"/>
      <c r="O129" s="1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2"/>
      <c r="I130" s="2"/>
      <c r="J130" s="3"/>
      <c r="K130" s="2"/>
      <c r="L130" s="4"/>
      <c r="M130" s="4"/>
      <c r="N130" s="4"/>
      <c r="O130" s="1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2"/>
      <c r="I131" s="2"/>
      <c r="J131" s="3"/>
      <c r="K131" s="2"/>
      <c r="L131" s="4"/>
      <c r="M131" s="4"/>
      <c r="N131" s="4"/>
      <c r="O131" s="1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2"/>
      <c r="I132" s="2"/>
      <c r="J132" s="3"/>
      <c r="K132" s="2"/>
      <c r="L132" s="4"/>
      <c r="M132" s="4"/>
      <c r="N132" s="4"/>
      <c r="O132" s="1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2"/>
      <c r="I133" s="2"/>
      <c r="J133" s="3"/>
      <c r="K133" s="2"/>
      <c r="L133" s="4"/>
      <c r="M133" s="4"/>
      <c r="N133" s="4"/>
      <c r="O133" s="1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2"/>
      <c r="I134" s="2"/>
      <c r="J134" s="3"/>
      <c r="K134" s="2"/>
      <c r="L134" s="4"/>
      <c r="M134" s="4"/>
      <c r="N134" s="4"/>
      <c r="O134" s="1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2"/>
      <c r="I135" s="2"/>
      <c r="J135" s="3"/>
      <c r="K135" s="2"/>
      <c r="L135" s="4"/>
      <c r="M135" s="4"/>
      <c r="N135" s="4"/>
      <c r="O135" s="1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2"/>
      <c r="I136" s="2"/>
      <c r="J136" s="3"/>
      <c r="K136" s="2"/>
      <c r="L136" s="4"/>
      <c r="M136" s="4"/>
      <c r="N136" s="4"/>
      <c r="O136" s="1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2"/>
      <c r="I137" s="2"/>
      <c r="J137" s="3"/>
      <c r="K137" s="2"/>
      <c r="L137" s="4"/>
      <c r="M137" s="4"/>
      <c r="N137" s="4"/>
      <c r="O137" s="1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2"/>
      <c r="I138" s="2"/>
      <c r="J138" s="3"/>
      <c r="K138" s="2"/>
      <c r="L138" s="4"/>
      <c r="M138" s="4"/>
      <c r="N138" s="4"/>
      <c r="O138" s="1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2"/>
      <c r="I139" s="2"/>
      <c r="J139" s="3"/>
      <c r="K139" s="2"/>
      <c r="L139" s="4"/>
      <c r="M139" s="4"/>
      <c r="N139" s="4"/>
      <c r="O139" s="1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2"/>
      <c r="I140" s="2"/>
      <c r="J140" s="3"/>
      <c r="K140" s="2"/>
      <c r="L140" s="4"/>
      <c r="M140" s="4"/>
      <c r="N140" s="4"/>
      <c r="O140" s="1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2"/>
      <c r="I141" s="2"/>
      <c r="J141" s="3"/>
      <c r="K141" s="2"/>
      <c r="L141" s="4"/>
      <c r="M141" s="4"/>
      <c r="N141" s="4"/>
      <c r="O141" s="1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2"/>
      <c r="I142" s="2"/>
      <c r="J142" s="3"/>
      <c r="K142" s="2"/>
      <c r="L142" s="4"/>
      <c r="M142" s="4"/>
      <c r="N142" s="4"/>
      <c r="O142" s="1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2"/>
      <c r="I143" s="2"/>
      <c r="J143" s="3"/>
      <c r="K143" s="2"/>
      <c r="L143" s="4"/>
      <c r="M143" s="4"/>
      <c r="N143" s="4"/>
      <c r="O143" s="1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2"/>
      <c r="I144" s="2"/>
      <c r="J144" s="3"/>
      <c r="K144" s="2"/>
      <c r="L144" s="4"/>
      <c r="M144" s="4"/>
      <c r="N144" s="4"/>
      <c r="O144" s="1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2"/>
      <c r="I145" s="2"/>
      <c r="J145" s="3"/>
      <c r="K145" s="2"/>
      <c r="L145" s="4"/>
      <c r="M145" s="4"/>
      <c r="N145" s="4"/>
      <c r="O145" s="1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2"/>
      <c r="I146" s="2"/>
      <c r="J146" s="3"/>
      <c r="K146" s="2"/>
      <c r="L146" s="4"/>
      <c r="M146" s="4"/>
      <c r="N146" s="4"/>
      <c r="O146" s="1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2"/>
      <c r="I147" s="2"/>
      <c r="J147" s="3"/>
      <c r="K147" s="2"/>
      <c r="L147" s="4"/>
      <c r="M147" s="4"/>
      <c r="N147" s="4"/>
      <c r="O147" s="1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2"/>
      <c r="I148" s="2"/>
      <c r="J148" s="3"/>
      <c r="K148" s="2"/>
      <c r="L148" s="4"/>
      <c r="M148" s="4"/>
      <c r="N148" s="4"/>
      <c r="O148" s="1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2"/>
      <c r="I149" s="2"/>
      <c r="J149" s="3"/>
      <c r="K149" s="2"/>
      <c r="L149" s="4"/>
      <c r="M149" s="4"/>
      <c r="N149" s="4"/>
      <c r="O149" s="1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2"/>
      <c r="I150" s="2"/>
      <c r="J150" s="3"/>
      <c r="K150" s="2"/>
      <c r="L150" s="4"/>
      <c r="M150" s="4"/>
      <c r="N150" s="4"/>
      <c r="O150" s="1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2"/>
      <c r="I151" s="2"/>
      <c r="J151" s="3"/>
      <c r="K151" s="2"/>
      <c r="L151" s="4"/>
      <c r="M151" s="4"/>
      <c r="N151" s="4"/>
      <c r="O151" s="1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2"/>
      <c r="I152" s="2"/>
      <c r="J152" s="3"/>
      <c r="K152" s="2"/>
      <c r="L152" s="4"/>
      <c r="M152" s="4"/>
      <c r="N152" s="4"/>
      <c r="O152" s="1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2"/>
      <c r="I153" s="2"/>
      <c r="J153" s="3"/>
      <c r="K153" s="2"/>
      <c r="L153" s="4"/>
      <c r="M153" s="4"/>
      <c r="N153" s="4"/>
      <c r="O153" s="1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2"/>
      <c r="I154" s="2"/>
      <c r="J154" s="3"/>
      <c r="K154" s="2"/>
      <c r="L154" s="4"/>
      <c r="M154" s="4"/>
      <c r="N154" s="4"/>
      <c r="O154" s="1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2"/>
      <c r="I155" s="2"/>
      <c r="J155" s="3"/>
      <c r="K155" s="2"/>
      <c r="L155" s="4"/>
      <c r="M155" s="4"/>
      <c r="N155" s="4"/>
      <c r="O155" s="1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2"/>
      <c r="I156" s="2"/>
      <c r="J156" s="3"/>
      <c r="K156" s="2"/>
      <c r="L156" s="4"/>
      <c r="M156" s="4"/>
      <c r="N156" s="4"/>
      <c r="O156" s="1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2"/>
      <c r="I157" s="2"/>
      <c r="J157" s="3"/>
      <c r="K157" s="2"/>
      <c r="L157" s="4"/>
      <c r="M157" s="4"/>
      <c r="N157" s="4"/>
      <c r="O157" s="1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2"/>
      <c r="I158" s="2"/>
      <c r="J158" s="3"/>
      <c r="K158" s="2"/>
      <c r="L158" s="4"/>
      <c r="M158" s="4"/>
      <c r="N158" s="4"/>
      <c r="O158" s="1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2"/>
      <c r="I159" s="2"/>
      <c r="J159" s="3"/>
      <c r="K159" s="2"/>
      <c r="L159" s="4"/>
      <c r="M159" s="4"/>
      <c r="N159" s="4"/>
      <c r="O159" s="1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2"/>
      <c r="I160" s="2"/>
      <c r="J160" s="3"/>
      <c r="K160" s="2"/>
      <c r="L160" s="4"/>
      <c r="M160" s="4"/>
      <c r="N160" s="4"/>
      <c r="O160" s="1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2"/>
      <c r="I161" s="2"/>
      <c r="J161" s="3"/>
      <c r="K161" s="2"/>
      <c r="L161" s="4"/>
      <c r="M161" s="4"/>
      <c r="N161" s="4"/>
      <c r="O161" s="1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2"/>
      <c r="I162" s="2"/>
      <c r="J162" s="3"/>
      <c r="K162" s="2"/>
      <c r="L162" s="4"/>
      <c r="M162" s="4"/>
      <c r="N162" s="4"/>
      <c r="O162" s="1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2"/>
      <c r="I163" s="2"/>
      <c r="J163" s="3"/>
      <c r="K163" s="2"/>
      <c r="L163" s="4"/>
      <c r="M163" s="4"/>
      <c r="N163" s="4"/>
      <c r="O163" s="1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2"/>
      <c r="I164" s="2"/>
      <c r="J164" s="3"/>
      <c r="K164" s="2"/>
      <c r="L164" s="4"/>
      <c r="M164" s="4"/>
      <c r="N164" s="4"/>
      <c r="O164" s="1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2"/>
      <c r="I165" s="2"/>
      <c r="J165" s="3"/>
      <c r="K165" s="2"/>
      <c r="L165" s="4"/>
      <c r="M165" s="4"/>
      <c r="N165" s="4"/>
      <c r="O165" s="1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2"/>
      <c r="I166" s="2"/>
      <c r="J166" s="3"/>
      <c r="K166" s="2"/>
      <c r="L166" s="4"/>
      <c r="M166" s="4"/>
      <c r="N166" s="4"/>
      <c r="O166" s="1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2"/>
      <c r="I167" s="2"/>
      <c r="J167" s="3"/>
      <c r="K167" s="2"/>
      <c r="L167" s="4"/>
      <c r="M167" s="4"/>
      <c r="N167" s="4"/>
      <c r="O167" s="1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2"/>
      <c r="I168" s="2"/>
      <c r="J168" s="3"/>
      <c r="K168" s="2"/>
      <c r="L168" s="4"/>
      <c r="M168" s="4"/>
      <c r="N168" s="4"/>
      <c r="O168" s="1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2"/>
      <c r="I169" s="2"/>
      <c r="J169" s="3"/>
      <c r="K169" s="2"/>
      <c r="L169" s="4"/>
      <c r="M169" s="4"/>
      <c r="N169" s="4"/>
      <c r="O169" s="1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2"/>
      <c r="I170" s="2"/>
      <c r="J170" s="3"/>
      <c r="K170" s="2"/>
      <c r="L170" s="4"/>
      <c r="M170" s="4"/>
      <c r="N170" s="4"/>
      <c r="O170" s="1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2"/>
      <c r="I171" s="2"/>
      <c r="J171" s="3"/>
      <c r="K171" s="2"/>
      <c r="L171" s="4"/>
      <c r="M171" s="4"/>
      <c r="N171" s="4"/>
      <c r="O171" s="1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2"/>
      <c r="I172" s="2"/>
      <c r="J172" s="3"/>
      <c r="K172" s="2"/>
      <c r="L172" s="4"/>
      <c r="M172" s="4"/>
      <c r="N172" s="4"/>
      <c r="O172" s="1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2"/>
      <c r="I173" s="2"/>
      <c r="J173" s="3"/>
      <c r="K173" s="2"/>
      <c r="L173" s="4"/>
      <c r="M173" s="4"/>
      <c r="N173" s="4"/>
      <c r="O173" s="1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2"/>
      <c r="I174" s="2"/>
      <c r="J174" s="3"/>
      <c r="K174" s="2"/>
      <c r="L174" s="4"/>
      <c r="M174" s="4"/>
      <c r="N174" s="4"/>
      <c r="O174" s="1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2"/>
      <c r="I175" s="2"/>
      <c r="J175" s="3"/>
      <c r="K175" s="2"/>
      <c r="L175" s="4"/>
      <c r="M175" s="4"/>
      <c r="N175" s="4"/>
      <c r="O175" s="1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2"/>
      <c r="I176" s="2"/>
      <c r="J176" s="3"/>
      <c r="K176" s="2"/>
      <c r="L176" s="4"/>
      <c r="M176" s="4"/>
      <c r="N176" s="4"/>
      <c r="O176" s="1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2"/>
      <c r="I177" s="2"/>
      <c r="J177" s="3"/>
      <c r="K177" s="2"/>
      <c r="L177" s="4"/>
      <c r="M177" s="4"/>
      <c r="N177" s="4"/>
      <c r="O177" s="1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2"/>
      <c r="I178" s="2"/>
      <c r="J178" s="3"/>
      <c r="K178" s="2"/>
      <c r="L178" s="4"/>
      <c r="M178" s="4"/>
      <c r="N178" s="4"/>
      <c r="O178" s="1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2"/>
      <c r="I179" s="2"/>
      <c r="J179" s="3"/>
      <c r="K179" s="2"/>
      <c r="L179" s="4"/>
      <c r="M179" s="4"/>
      <c r="N179" s="4"/>
      <c r="O179" s="1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2"/>
      <c r="I180" s="2"/>
      <c r="J180" s="3"/>
      <c r="K180" s="2"/>
      <c r="L180" s="4"/>
      <c r="M180" s="4"/>
      <c r="N180" s="4"/>
      <c r="O180" s="1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2"/>
      <c r="I181" s="2"/>
      <c r="J181" s="3"/>
      <c r="K181" s="2"/>
      <c r="L181" s="4"/>
      <c r="M181" s="4"/>
      <c r="N181" s="4"/>
      <c r="O181" s="1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2"/>
      <c r="I182" s="2"/>
      <c r="J182" s="3"/>
      <c r="K182" s="2"/>
      <c r="L182" s="4"/>
      <c r="M182" s="4"/>
      <c r="N182" s="4"/>
      <c r="O182" s="1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2"/>
      <c r="I183" s="2"/>
      <c r="J183" s="3"/>
      <c r="K183" s="2"/>
      <c r="L183" s="4"/>
      <c r="M183" s="4"/>
      <c r="N183" s="4"/>
      <c r="O183" s="1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2"/>
      <c r="I184" s="2"/>
      <c r="J184" s="3"/>
      <c r="K184" s="2"/>
      <c r="L184" s="4"/>
      <c r="M184" s="4"/>
      <c r="N184" s="4"/>
      <c r="O184" s="1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2"/>
      <c r="I185" s="2"/>
      <c r="J185" s="3"/>
      <c r="K185" s="2"/>
      <c r="L185" s="4"/>
      <c r="M185" s="4"/>
      <c r="N185" s="4"/>
      <c r="O185" s="1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2"/>
      <c r="I186" s="2"/>
      <c r="J186" s="3"/>
      <c r="K186" s="2"/>
      <c r="L186" s="4"/>
      <c r="M186" s="4"/>
      <c r="N186" s="4"/>
      <c r="O186" s="1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2"/>
      <c r="I187" s="2"/>
      <c r="J187" s="3"/>
      <c r="K187" s="2"/>
      <c r="L187" s="4"/>
      <c r="M187" s="4"/>
      <c r="N187" s="4"/>
      <c r="O187" s="1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2"/>
      <c r="I188" s="2"/>
      <c r="J188" s="3"/>
      <c r="K188" s="2"/>
      <c r="L188" s="4"/>
      <c r="M188" s="4"/>
      <c r="N188" s="4"/>
      <c r="O188" s="1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2"/>
      <c r="I189" s="2"/>
      <c r="J189" s="3"/>
      <c r="K189" s="2"/>
      <c r="L189" s="4"/>
      <c r="M189" s="4"/>
      <c r="N189" s="4"/>
      <c r="O189" s="1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2"/>
      <c r="I190" s="2"/>
      <c r="J190" s="3"/>
      <c r="K190" s="2"/>
      <c r="L190" s="4"/>
      <c r="M190" s="4"/>
      <c r="N190" s="4"/>
      <c r="O190" s="1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2"/>
      <c r="I191" s="2"/>
      <c r="J191" s="3"/>
      <c r="K191" s="2"/>
      <c r="L191" s="4"/>
      <c r="M191" s="4"/>
      <c r="N191" s="4"/>
      <c r="O191" s="1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2"/>
      <c r="I192" s="2"/>
      <c r="J192" s="3"/>
      <c r="K192" s="2"/>
      <c r="L192" s="4"/>
      <c r="M192" s="4"/>
      <c r="N192" s="4"/>
      <c r="O192" s="1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2"/>
      <c r="I193" s="2"/>
      <c r="J193" s="3"/>
      <c r="K193" s="2"/>
      <c r="L193" s="4"/>
      <c r="M193" s="4"/>
      <c r="N193" s="4"/>
      <c r="O193" s="1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2"/>
      <c r="I194" s="2"/>
      <c r="J194" s="3"/>
      <c r="K194" s="2"/>
      <c r="L194" s="4"/>
      <c r="M194" s="4"/>
      <c r="N194" s="4"/>
      <c r="O194" s="1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2"/>
      <c r="I195" s="2"/>
      <c r="J195" s="3"/>
      <c r="K195" s="2"/>
      <c r="L195" s="4"/>
      <c r="M195" s="4"/>
      <c r="N195" s="4"/>
      <c r="O195" s="1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2"/>
      <c r="I196" s="2"/>
      <c r="J196" s="3"/>
      <c r="K196" s="2"/>
      <c r="L196" s="4"/>
      <c r="M196" s="4"/>
      <c r="N196" s="4"/>
      <c r="O196" s="1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2"/>
      <c r="I197" s="2"/>
      <c r="J197" s="3"/>
      <c r="K197" s="2"/>
      <c r="L197" s="4"/>
      <c r="M197" s="4"/>
      <c r="N197" s="4"/>
      <c r="O197" s="1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2"/>
      <c r="I198" s="2"/>
      <c r="J198" s="3"/>
      <c r="K198" s="2"/>
      <c r="L198" s="4"/>
      <c r="M198" s="4"/>
      <c r="N198" s="4"/>
      <c r="O198" s="1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2"/>
      <c r="I199" s="2"/>
      <c r="J199" s="3"/>
      <c r="K199" s="2"/>
      <c r="L199" s="4"/>
      <c r="M199" s="4"/>
      <c r="N199" s="4"/>
      <c r="O199" s="1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2"/>
      <c r="I200" s="2"/>
      <c r="J200" s="3"/>
      <c r="K200" s="2"/>
      <c r="L200" s="4"/>
      <c r="M200" s="4"/>
      <c r="N200" s="4"/>
      <c r="O200" s="1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2"/>
      <c r="I201" s="2"/>
      <c r="J201" s="3"/>
      <c r="K201" s="2"/>
      <c r="L201" s="4"/>
      <c r="M201" s="4"/>
      <c r="N201" s="4"/>
      <c r="O201" s="1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2"/>
      <c r="I202" s="2"/>
      <c r="J202" s="3"/>
      <c r="K202" s="2"/>
      <c r="L202" s="4"/>
      <c r="M202" s="4"/>
      <c r="N202" s="4"/>
      <c r="O202" s="1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2"/>
      <c r="I203" s="2"/>
      <c r="J203" s="3"/>
      <c r="K203" s="2"/>
      <c r="L203" s="4"/>
      <c r="M203" s="4"/>
      <c r="N203" s="4"/>
      <c r="O203" s="1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2"/>
      <c r="I204" s="2"/>
      <c r="J204" s="3"/>
      <c r="K204" s="2"/>
      <c r="L204" s="4"/>
      <c r="M204" s="4"/>
      <c r="N204" s="4"/>
      <c r="O204" s="1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2"/>
      <c r="I205" s="2"/>
      <c r="J205" s="3"/>
      <c r="K205" s="2"/>
      <c r="L205" s="4"/>
      <c r="M205" s="4"/>
      <c r="N205" s="4"/>
      <c r="O205" s="1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2"/>
      <c r="I206" s="2"/>
      <c r="J206" s="3"/>
      <c r="K206" s="2"/>
      <c r="L206" s="4"/>
      <c r="M206" s="4"/>
      <c r="N206" s="4"/>
      <c r="O206" s="1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2"/>
      <c r="I207" s="2"/>
      <c r="J207" s="3"/>
      <c r="K207" s="2"/>
      <c r="L207" s="4"/>
      <c r="M207" s="4"/>
      <c r="N207" s="4"/>
      <c r="O207" s="1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2"/>
      <c r="I208" s="2"/>
      <c r="J208" s="3"/>
      <c r="K208" s="2"/>
      <c r="L208" s="4"/>
      <c r="M208" s="4"/>
      <c r="N208" s="4"/>
      <c r="O208" s="1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2"/>
      <c r="I209" s="2"/>
      <c r="J209" s="3"/>
      <c r="K209" s="2"/>
      <c r="L209" s="4"/>
      <c r="M209" s="4"/>
      <c r="N209" s="4"/>
      <c r="O209" s="1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2"/>
      <c r="I210" s="2"/>
      <c r="J210" s="3"/>
      <c r="K210" s="2"/>
      <c r="L210" s="4"/>
      <c r="M210" s="4"/>
      <c r="N210" s="4"/>
      <c r="O210" s="1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2"/>
      <c r="I211" s="2"/>
      <c r="J211" s="3"/>
      <c r="K211" s="2"/>
      <c r="L211" s="4"/>
      <c r="M211" s="4"/>
      <c r="N211" s="4"/>
      <c r="O211" s="1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2"/>
      <c r="I212" s="2"/>
      <c r="J212" s="3"/>
      <c r="K212" s="2"/>
      <c r="L212" s="4"/>
      <c r="M212" s="4"/>
      <c r="N212" s="4"/>
      <c r="O212" s="1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2"/>
      <c r="I213" s="2"/>
      <c r="J213" s="3"/>
      <c r="K213" s="2"/>
      <c r="L213" s="4"/>
      <c r="M213" s="4"/>
      <c r="N213" s="4"/>
      <c r="O213" s="1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2"/>
      <c r="I214" s="2"/>
      <c r="J214" s="3"/>
      <c r="K214" s="2"/>
      <c r="L214" s="4"/>
      <c r="M214" s="4"/>
      <c r="N214" s="4"/>
      <c r="O214" s="1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2"/>
      <c r="I215" s="2"/>
      <c r="J215" s="3"/>
      <c r="K215" s="2"/>
      <c r="L215" s="4"/>
      <c r="M215" s="4"/>
      <c r="N215" s="4"/>
      <c r="O215" s="1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2"/>
      <c r="I216" s="2"/>
      <c r="J216" s="3"/>
      <c r="K216" s="2"/>
      <c r="L216" s="4"/>
      <c r="M216" s="4"/>
      <c r="N216" s="4"/>
      <c r="O216" s="1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2"/>
      <c r="I217" s="2"/>
      <c r="J217" s="3"/>
      <c r="K217" s="2"/>
      <c r="L217" s="4"/>
      <c r="M217" s="4"/>
      <c r="N217" s="4"/>
      <c r="O217" s="1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2"/>
      <c r="I218" s="2"/>
      <c r="J218" s="3"/>
      <c r="K218" s="2"/>
      <c r="L218" s="4"/>
      <c r="M218" s="4"/>
      <c r="N218" s="4"/>
      <c r="O218" s="1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2"/>
      <c r="I219" s="2"/>
      <c r="J219" s="3"/>
      <c r="K219" s="2"/>
      <c r="L219" s="4"/>
      <c r="M219" s="4"/>
      <c r="N219" s="4"/>
      <c r="O219" s="1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2"/>
      <c r="I220" s="2"/>
      <c r="J220" s="3"/>
      <c r="K220" s="2"/>
      <c r="L220" s="4"/>
      <c r="M220" s="4"/>
      <c r="N220" s="4"/>
      <c r="O220" s="1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2"/>
      <c r="I221" s="2"/>
      <c r="J221" s="3"/>
      <c r="K221" s="2"/>
      <c r="L221" s="4"/>
      <c r="M221" s="4"/>
      <c r="N221" s="4"/>
      <c r="O221" s="1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2"/>
      <c r="I222" s="2"/>
      <c r="J222" s="3"/>
      <c r="K222" s="2"/>
      <c r="L222" s="4"/>
      <c r="M222" s="4"/>
      <c r="N222" s="4"/>
      <c r="O222" s="1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2"/>
      <c r="I223" s="2"/>
      <c r="J223" s="3"/>
      <c r="K223" s="2"/>
      <c r="L223" s="4"/>
      <c r="M223" s="4"/>
      <c r="N223" s="4"/>
      <c r="O223" s="1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2"/>
      <c r="I224" s="2"/>
      <c r="J224" s="3"/>
      <c r="K224" s="2"/>
      <c r="L224" s="4"/>
      <c r="M224" s="4"/>
      <c r="N224" s="4"/>
      <c r="O224" s="1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2"/>
      <c r="I225" s="2"/>
      <c r="J225" s="3"/>
      <c r="K225" s="2"/>
      <c r="L225" s="4"/>
      <c r="M225" s="4"/>
      <c r="N225" s="4"/>
      <c r="O225" s="1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2"/>
      <c r="I226" s="2"/>
      <c r="J226" s="3"/>
      <c r="K226" s="2"/>
      <c r="L226" s="4"/>
      <c r="M226" s="4"/>
      <c r="N226" s="4"/>
      <c r="O226" s="1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2"/>
      <c r="I227" s="2"/>
      <c r="J227" s="3"/>
      <c r="K227" s="2"/>
      <c r="L227" s="4"/>
      <c r="M227" s="4"/>
      <c r="N227" s="4"/>
      <c r="O227" s="1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2"/>
      <c r="I228" s="2"/>
      <c r="J228" s="3"/>
      <c r="K228" s="2"/>
      <c r="L228" s="4"/>
      <c r="M228" s="4"/>
      <c r="N228" s="4"/>
      <c r="O228" s="1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2"/>
      <c r="I229" s="2"/>
      <c r="J229" s="3"/>
      <c r="K229" s="2"/>
      <c r="L229" s="4"/>
      <c r="M229" s="4"/>
      <c r="N229" s="4"/>
      <c r="O229" s="1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2"/>
      <c r="I230" s="2"/>
      <c r="J230" s="3"/>
      <c r="K230" s="2"/>
      <c r="L230" s="4"/>
      <c r="M230" s="4"/>
      <c r="N230" s="4"/>
      <c r="O230" s="1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2"/>
      <c r="I231" s="2"/>
      <c r="J231" s="3"/>
      <c r="K231" s="2"/>
      <c r="L231" s="4"/>
      <c r="M231" s="4"/>
      <c r="N231" s="4"/>
      <c r="O231" s="1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2"/>
      <c r="I232" s="2"/>
      <c r="J232" s="3"/>
      <c r="K232" s="2"/>
      <c r="L232" s="4"/>
      <c r="M232" s="4"/>
      <c r="N232" s="4"/>
      <c r="O232" s="1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2"/>
      <c r="I233" s="2"/>
      <c r="J233" s="3"/>
      <c r="K233" s="2"/>
      <c r="L233" s="4"/>
      <c r="M233" s="4"/>
      <c r="N233" s="4"/>
      <c r="O233" s="1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2"/>
      <c r="I234" s="2"/>
      <c r="J234" s="3"/>
      <c r="K234" s="2"/>
      <c r="L234" s="4"/>
      <c r="M234" s="4"/>
      <c r="N234" s="4"/>
      <c r="O234" s="1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2"/>
      <c r="I235" s="2"/>
      <c r="J235" s="3"/>
      <c r="K235" s="2"/>
      <c r="L235" s="4"/>
      <c r="M235" s="4"/>
      <c r="N235" s="4"/>
      <c r="O235" s="1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2"/>
      <c r="I236" s="2"/>
      <c r="J236" s="3"/>
      <c r="K236" s="2"/>
      <c r="L236" s="4"/>
      <c r="M236" s="4"/>
      <c r="N236" s="4"/>
      <c r="O236" s="1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2"/>
      <c r="I237" s="2"/>
      <c r="J237" s="3"/>
      <c r="K237" s="2"/>
      <c r="L237" s="4"/>
      <c r="M237" s="4"/>
      <c r="N237" s="4"/>
      <c r="O237" s="1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2"/>
      <c r="I238" s="2"/>
      <c r="J238" s="3"/>
      <c r="K238" s="2"/>
      <c r="L238" s="4"/>
      <c r="M238" s="4"/>
      <c r="N238" s="4"/>
      <c r="O238" s="1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2"/>
      <c r="I239" s="2"/>
      <c r="J239" s="3"/>
      <c r="K239" s="2"/>
      <c r="L239" s="4"/>
      <c r="M239" s="4"/>
      <c r="N239" s="4"/>
      <c r="O239" s="1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2"/>
      <c r="I240" s="2"/>
      <c r="J240" s="3"/>
      <c r="K240" s="2"/>
      <c r="L240" s="4"/>
      <c r="M240" s="4"/>
      <c r="N240" s="4"/>
      <c r="O240" s="1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2"/>
      <c r="I241" s="2"/>
      <c r="J241" s="3"/>
      <c r="K241" s="2"/>
      <c r="L241" s="4"/>
      <c r="M241" s="4"/>
      <c r="N241" s="4"/>
      <c r="O241" s="1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2"/>
      <c r="I242" s="2"/>
      <c r="J242" s="3"/>
      <c r="K242" s="2"/>
      <c r="L242" s="4"/>
      <c r="M242" s="4"/>
      <c r="N242" s="4"/>
      <c r="O242" s="1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2"/>
      <c r="I243" s="2"/>
      <c r="J243" s="3"/>
      <c r="K243" s="2"/>
      <c r="L243" s="4"/>
      <c r="M243" s="4"/>
      <c r="N243" s="4"/>
      <c r="O243" s="1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2"/>
      <c r="I244" s="2"/>
      <c r="J244" s="3"/>
      <c r="K244" s="2"/>
      <c r="L244" s="4"/>
      <c r="M244" s="4"/>
      <c r="N244" s="4"/>
      <c r="O244" s="1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2"/>
      <c r="I245" s="2"/>
      <c r="J245" s="3"/>
      <c r="K245" s="2"/>
      <c r="L245" s="4"/>
      <c r="M245" s="4"/>
      <c r="N245" s="4"/>
      <c r="O245" s="1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2"/>
      <c r="I246" s="2"/>
      <c r="J246" s="3"/>
      <c r="K246" s="2"/>
      <c r="L246" s="4"/>
      <c r="M246" s="4"/>
      <c r="N246" s="4"/>
      <c r="O246" s="1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2"/>
      <c r="I247" s="2"/>
      <c r="J247" s="3"/>
      <c r="K247" s="2"/>
      <c r="L247" s="4"/>
      <c r="M247" s="4"/>
      <c r="N247" s="4"/>
      <c r="O247" s="1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2"/>
      <c r="I248" s="2"/>
      <c r="J248" s="3"/>
      <c r="K248" s="2"/>
      <c r="L248" s="4"/>
      <c r="M248" s="4"/>
      <c r="N248" s="4"/>
      <c r="O248" s="1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2"/>
      <c r="I249" s="2"/>
      <c r="J249" s="3"/>
      <c r="K249" s="2"/>
      <c r="L249" s="4"/>
      <c r="M249" s="4"/>
      <c r="N249" s="4"/>
      <c r="O249" s="1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2"/>
      <c r="I250" s="2"/>
      <c r="J250" s="3"/>
      <c r="K250" s="2"/>
      <c r="L250" s="4"/>
      <c r="M250" s="4"/>
      <c r="N250" s="4"/>
      <c r="O250" s="1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2"/>
      <c r="I251" s="2"/>
      <c r="J251" s="3"/>
      <c r="K251" s="2"/>
      <c r="L251" s="4"/>
      <c r="M251" s="4"/>
      <c r="N251" s="4"/>
      <c r="O251" s="1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2"/>
      <c r="I252" s="2"/>
      <c r="J252" s="3"/>
      <c r="K252" s="2"/>
      <c r="L252" s="4"/>
      <c r="M252" s="4"/>
      <c r="N252" s="4"/>
      <c r="O252" s="1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2"/>
      <c r="I253" s="2"/>
      <c r="J253" s="3"/>
      <c r="K253" s="2"/>
      <c r="L253" s="4"/>
      <c r="M253" s="4"/>
      <c r="N253" s="4"/>
      <c r="O253" s="1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2"/>
      <c r="I254" s="2"/>
      <c r="J254" s="3"/>
      <c r="K254" s="2"/>
      <c r="L254" s="4"/>
      <c r="M254" s="4"/>
      <c r="N254" s="4"/>
      <c r="O254" s="1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2"/>
      <c r="I255" s="2"/>
      <c r="J255" s="3"/>
      <c r="K255" s="2"/>
      <c r="L255" s="4"/>
      <c r="M255" s="4"/>
      <c r="N255" s="4"/>
      <c r="O255" s="1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2"/>
      <c r="I256" s="2"/>
      <c r="J256" s="3"/>
      <c r="K256" s="2"/>
      <c r="L256" s="4"/>
      <c r="M256" s="4"/>
      <c r="N256" s="4"/>
      <c r="O256" s="1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2"/>
      <c r="I257" s="2"/>
      <c r="J257" s="3"/>
      <c r="K257" s="2"/>
      <c r="L257" s="4"/>
      <c r="M257" s="4"/>
      <c r="N257" s="4"/>
      <c r="O257" s="1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2"/>
      <c r="I258" s="2"/>
      <c r="J258" s="3"/>
      <c r="K258" s="2"/>
      <c r="L258" s="4"/>
      <c r="M258" s="4"/>
      <c r="N258" s="4"/>
      <c r="O258" s="1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2"/>
      <c r="I259" s="2"/>
      <c r="J259" s="3"/>
      <c r="K259" s="2"/>
      <c r="L259" s="4"/>
      <c r="M259" s="4"/>
      <c r="N259" s="4"/>
      <c r="O259" s="1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2"/>
      <c r="I260" s="2"/>
      <c r="J260" s="3"/>
      <c r="K260" s="2"/>
      <c r="L260" s="4"/>
      <c r="M260" s="4"/>
      <c r="N260" s="4"/>
      <c r="O260" s="1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2"/>
      <c r="I261" s="2"/>
      <c r="J261" s="3"/>
      <c r="K261" s="2"/>
      <c r="L261" s="4"/>
      <c r="M261" s="4"/>
      <c r="N261" s="4"/>
      <c r="O261" s="1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2"/>
      <c r="I262" s="2"/>
      <c r="J262" s="3"/>
      <c r="K262" s="2"/>
      <c r="L262" s="4"/>
      <c r="M262" s="4"/>
      <c r="N262" s="4"/>
      <c r="O262" s="1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2"/>
      <c r="I263" s="2"/>
      <c r="J263" s="3"/>
      <c r="K263" s="2"/>
      <c r="L263" s="4"/>
      <c r="M263" s="4"/>
      <c r="N263" s="4"/>
      <c r="O263" s="1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2"/>
      <c r="I264" s="2"/>
      <c r="J264" s="3"/>
      <c r="K264" s="2"/>
      <c r="L264" s="4"/>
      <c r="M264" s="4"/>
      <c r="N264" s="4"/>
      <c r="O264" s="1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2"/>
      <c r="I265" s="2"/>
      <c r="J265" s="3"/>
      <c r="K265" s="2"/>
      <c r="L265" s="4"/>
      <c r="M265" s="4"/>
      <c r="N265" s="4"/>
      <c r="O265" s="1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2"/>
      <c r="I266" s="2"/>
      <c r="J266" s="3"/>
      <c r="K266" s="2"/>
      <c r="L266" s="4"/>
      <c r="M266" s="4"/>
      <c r="N266" s="4"/>
      <c r="O266" s="1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2"/>
      <c r="I267" s="2"/>
      <c r="J267" s="3"/>
      <c r="K267" s="2"/>
      <c r="L267" s="4"/>
      <c r="M267" s="4"/>
      <c r="N267" s="4"/>
      <c r="O267" s="1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2"/>
      <c r="I268" s="2"/>
      <c r="J268" s="3"/>
      <c r="K268" s="2"/>
      <c r="L268" s="4"/>
      <c r="M268" s="4"/>
      <c r="N268" s="4"/>
      <c r="O268" s="1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2"/>
      <c r="I269" s="2"/>
      <c r="J269" s="3"/>
      <c r="K269" s="2"/>
      <c r="L269" s="4"/>
      <c r="M269" s="4"/>
      <c r="N269" s="4"/>
      <c r="O269" s="1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2"/>
      <c r="I270" s="2"/>
      <c r="J270" s="3"/>
      <c r="K270" s="2"/>
      <c r="L270" s="4"/>
      <c r="M270" s="4"/>
      <c r="N270" s="4"/>
      <c r="O270" s="1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2"/>
      <c r="I271" s="2"/>
      <c r="J271" s="3"/>
      <c r="K271" s="2"/>
      <c r="L271" s="4"/>
      <c r="M271" s="4"/>
      <c r="N271" s="4"/>
      <c r="O271" s="1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2"/>
      <c r="I272" s="2"/>
      <c r="J272" s="3"/>
      <c r="K272" s="2"/>
      <c r="L272" s="4"/>
      <c r="M272" s="4"/>
      <c r="N272" s="4"/>
      <c r="O272" s="1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2"/>
      <c r="I273" s="2"/>
      <c r="J273" s="3"/>
      <c r="K273" s="2"/>
      <c r="L273" s="4"/>
      <c r="M273" s="4"/>
      <c r="N273" s="4"/>
      <c r="O273" s="1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2"/>
      <c r="I274" s="2"/>
      <c r="J274" s="3"/>
      <c r="K274" s="2"/>
      <c r="L274" s="4"/>
      <c r="M274" s="4"/>
      <c r="N274" s="4"/>
      <c r="O274" s="1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2"/>
      <c r="I275" s="2"/>
      <c r="J275" s="3"/>
      <c r="K275" s="2"/>
      <c r="L275" s="4"/>
      <c r="M275" s="4"/>
      <c r="N275" s="4"/>
      <c r="O275" s="1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2"/>
      <c r="I276" s="2"/>
      <c r="J276" s="3"/>
      <c r="K276" s="2"/>
      <c r="L276" s="4"/>
      <c r="M276" s="4"/>
      <c r="N276" s="4"/>
      <c r="O276" s="1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2"/>
      <c r="I277" s="2"/>
      <c r="J277" s="3"/>
      <c r="K277" s="2"/>
      <c r="L277" s="4"/>
      <c r="M277" s="4"/>
      <c r="N277" s="4"/>
      <c r="O277" s="1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2"/>
      <c r="I278" s="2"/>
      <c r="J278" s="3"/>
      <c r="K278" s="2"/>
      <c r="L278" s="4"/>
      <c r="M278" s="4"/>
      <c r="N278" s="4"/>
      <c r="O278" s="1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2"/>
      <c r="I279" s="2"/>
      <c r="J279" s="3"/>
      <c r="K279" s="2"/>
      <c r="L279" s="4"/>
      <c r="M279" s="4"/>
      <c r="N279" s="4"/>
      <c r="O279" s="1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2"/>
      <c r="I280" s="2"/>
      <c r="J280" s="3"/>
      <c r="K280" s="2"/>
      <c r="L280" s="4"/>
      <c r="M280" s="4"/>
      <c r="N280" s="4"/>
      <c r="O280" s="1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2"/>
      <c r="I281" s="2"/>
      <c r="J281" s="3"/>
      <c r="K281" s="2"/>
      <c r="L281" s="4"/>
      <c r="M281" s="4"/>
      <c r="N281" s="4"/>
      <c r="O281" s="1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2"/>
      <c r="I282" s="2"/>
      <c r="J282" s="3"/>
      <c r="K282" s="2"/>
      <c r="L282" s="4"/>
      <c r="M282" s="4"/>
      <c r="N282" s="4"/>
      <c r="O282" s="1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2"/>
      <c r="I283" s="2"/>
      <c r="J283" s="3"/>
      <c r="K283" s="2"/>
      <c r="L283" s="4"/>
      <c r="M283" s="4"/>
      <c r="N283" s="4"/>
      <c r="O283" s="1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2"/>
      <c r="I284" s="2"/>
      <c r="J284" s="3"/>
      <c r="K284" s="2"/>
      <c r="L284" s="4"/>
      <c r="M284" s="4"/>
      <c r="N284" s="4"/>
      <c r="O284" s="1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2"/>
      <c r="I285" s="2"/>
      <c r="J285" s="3"/>
      <c r="K285" s="2"/>
      <c r="L285" s="4"/>
      <c r="M285" s="4"/>
      <c r="N285" s="4"/>
      <c r="O285" s="1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2"/>
      <c r="I286" s="2"/>
      <c r="J286" s="3"/>
      <c r="K286" s="2"/>
      <c r="L286" s="4"/>
      <c r="M286" s="4"/>
      <c r="N286" s="4"/>
      <c r="O286" s="1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2"/>
      <c r="I287" s="2"/>
      <c r="J287" s="3"/>
      <c r="K287" s="2"/>
      <c r="L287" s="4"/>
      <c r="M287" s="4"/>
      <c r="N287" s="4"/>
      <c r="O287" s="1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2"/>
      <c r="I288" s="2"/>
      <c r="J288" s="3"/>
      <c r="K288" s="2"/>
      <c r="L288" s="4"/>
      <c r="M288" s="4"/>
      <c r="N288" s="4"/>
      <c r="O288" s="1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2"/>
      <c r="I289" s="2"/>
      <c r="J289" s="3"/>
      <c r="K289" s="2"/>
      <c r="L289" s="4"/>
      <c r="M289" s="4"/>
      <c r="N289" s="4"/>
      <c r="O289" s="1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2"/>
      <c r="I290" s="2"/>
      <c r="J290" s="3"/>
      <c r="K290" s="2"/>
      <c r="L290" s="4"/>
      <c r="M290" s="4"/>
      <c r="N290" s="4"/>
      <c r="O290" s="1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2"/>
      <c r="I291" s="2"/>
      <c r="J291" s="3"/>
      <c r="K291" s="2"/>
      <c r="L291" s="4"/>
      <c r="M291" s="4"/>
      <c r="N291" s="4"/>
      <c r="O291" s="1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2"/>
      <c r="I292" s="2"/>
      <c r="J292" s="3"/>
      <c r="K292" s="2"/>
      <c r="L292" s="4"/>
      <c r="M292" s="4"/>
      <c r="N292" s="4"/>
      <c r="O292" s="1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2"/>
      <c r="I293" s="2"/>
      <c r="J293" s="3"/>
      <c r="K293" s="2"/>
      <c r="L293" s="4"/>
      <c r="M293" s="4"/>
      <c r="N293" s="4"/>
      <c r="O293" s="1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2"/>
      <c r="I294" s="2"/>
      <c r="J294" s="3"/>
      <c r="K294" s="2"/>
      <c r="L294" s="4"/>
      <c r="M294" s="4"/>
      <c r="N294" s="4"/>
      <c r="O294" s="1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2"/>
      <c r="I295" s="2"/>
      <c r="J295" s="3"/>
      <c r="K295" s="2"/>
      <c r="L295" s="4"/>
      <c r="M295" s="4"/>
      <c r="N295" s="4"/>
      <c r="O295" s="1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2"/>
      <c r="I296" s="2"/>
      <c r="J296" s="3"/>
      <c r="K296" s="2"/>
      <c r="L296" s="4"/>
      <c r="M296" s="4"/>
      <c r="N296" s="4"/>
      <c r="O296" s="1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2"/>
      <c r="I297" s="2"/>
      <c r="J297" s="3"/>
      <c r="K297" s="2"/>
      <c r="L297" s="4"/>
      <c r="M297" s="4"/>
      <c r="N297" s="4"/>
      <c r="O297" s="1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2"/>
      <c r="I298" s="2"/>
      <c r="J298" s="3"/>
      <c r="K298" s="2"/>
      <c r="L298" s="4"/>
      <c r="M298" s="4"/>
      <c r="N298" s="4"/>
      <c r="O298" s="1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2"/>
      <c r="I299" s="2"/>
      <c r="J299" s="3"/>
      <c r="K299" s="2"/>
      <c r="L299" s="4"/>
      <c r="M299" s="4"/>
      <c r="N299" s="4"/>
      <c r="O299" s="1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2"/>
      <c r="I300" s="2"/>
      <c r="J300" s="3"/>
      <c r="K300" s="2"/>
      <c r="L300" s="4"/>
      <c r="M300" s="4"/>
      <c r="N300" s="4"/>
      <c r="O300" s="1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2"/>
      <c r="I301" s="2"/>
      <c r="J301" s="3"/>
      <c r="K301" s="2"/>
      <c r="L301" s="4"/>
      <c r="M301" s="4"/>
      <c r="N301" s="4"/>
      <c r="O301" s="1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2"/>
      <c r="I302" s="2"/>
      <c r="J302" s="3"/>
      <c r="K302" s="2"/>
      <c r="L302" s="4"/>
      <c r="M302" s="4"/>
      <c r="N302" s="4"/>
      <c r="O302" s="1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2"/>
      <c r="I303" s="2"/>
      <c r="J303" s="3"/>
      <c r="K303" s="2"/>
      <c r="L303" s="4"/>
      <c r="M303" s="4"/>
      <c r="N303" s="4"/>
      <c r="O303" s="1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2"/>
      <c r="I304" s="2"/>
      <c r="J304" s="3"/>
      <c r="K304" s="2"/>
      <c r="L304" s="4"/>
      <c r="M304" s="4"/>
      <c r="N304" s="4"/>
      <c r="O304" s="1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2"/>
      <c r="I305" s="2"/>
      <c r="J305" s="3"/>
      <c r="K305" s="2"/>
      <c r="L305" s="4"/>
      <c r="M305" s="4"/>
      <c r="N305" s="4"/>
      <c r="O305" s="1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2"/>
      <c r="I306" s="2"/>
      <c r="J306" s="3"/>
      <c r="K306" s="2"/>
      <c r="L306" s="4"/>
      <c r="M306" s="4"/>
      <c r="N306" s="4"/>
      <c r="O306" s="1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2"/>
      <c r="I307" s="2"/>
      <c r="J307" s="3"/>
      <c r="K307" s="2"/>
      <c r="L307" s="4"/>
      <c r="M307" s="4"/>
      <c r="N307" s="4"/>
      <c r="O307" s="1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2"/>
      <c r="I308" s="2"/>
      <c r="J308" s="3"/>
      <c r="K308" s="2"/>
      <c r="L308" s="4"/>
      <c r="M308" s="4"/>
      <c r="N308" s="4"/>
      <c r="O308" s="1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2"/>
      <c r="I309" s="2"/>
      <c r="J309" s="3"/>
      <c r="K309" s="2"/>
      <c r="L309" s="4"/>
      <c r="M309" s="4"/>
      <c r="N309" s="4"/>
      <c r="O309" s="1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2"/>
      <c r="I310" s="2"/>
      <c r="J310" s="3"/>
      <c r="K310" s="2"/>
      <c r="L310" s="4"/>
      <c r="M310" s="4"/>
      <c r="N310" s="4"/>
      <c r="O310" s="1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2"/>
      <c r="I311" s="2"/>
      <c r="J311" s="3"/>
      <c r="K311" s="2"/>
      <c r="L311" s="4"/>
      <c r="M311" s="4"/>
      <c r="N311" s="4"/>
      <c r="O311" s="1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2"/>
      <c r="I312" s="2"/>
      <c r="J312" s="3"/>
      <c r="K312" s="2"/>
      <c r="L312" s="4"/>
      <c r="M312" s="4"/>
      <c r="N312" s="4"/>
      <c r="O312" s="1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2"/>
      <c r="I313" s="2"/>
      <c r="J313" s="3"/>
      <c r="K313" s="2"/>
      <c r="L313" s="4"/>
      <c r="M313" s="4"/>
      <c r="N313" s="4"/>
      <c r="O313" s="1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2"/>
      <c r="I314" s="2"/>
      <c r="J314" s="3"/>
      <c r="K314" s="2"/>
      <c r="L314" s="4"/>
      <c r="M314" s="4"/>
      <c r="N314" s="4"/>
      <c r="O314" s="1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2"/>
      <c r="I315" s="2"/>
      <c r="J315" s="3"/>
      <c r="K315" s="2"/>
      <c r="L315" s="4"/>
      <c r="M315" s="4"/>
      <c r="N315" s="4"/>
      <c r="O315" s="1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2"/>
      <c r="I316" s="2"/>
      <c r="J316" s="3"/>
      <c r="K316" s="2"/>
      <c r="L316" s="4"/>
      <c r="M316" s="4"/>
      <c r="N316" s="4"/>
      <c r="O316" s="1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2"/>
      <c r="I317" s="2"/>
      <c r="J317" s="3"/>
      <c r="K317" s="2"/>
      <c r="L317" s="4"/>
      <c r="M317" s="4"/>
      <c r="N317" s="4"/>
      <c r="O317" s="1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2"/>
      <c r="I318" s="2"/>
      <c r="J318" s="3"/>
      <c r="K318" s="2"/>
      <c r="L318" s="4"/>
      <c r="M318" s="4"/>
      <c r="N318" s="4"/>
      <c r="O318" s="1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2"/>
      <c r="I319" s="2"/>
      <c r="J319" s="3"/>
      <c r="K319" s="2"/>
      <c r="L319" s="4"/>
      <c r="M319" s="4"/>
      <c r="N319" s="4"/>
      <c r="O319" s="1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2"/>
      <c r="I320" s="2"/>
      <c r="J320" s="3"/>
      <c r="K320" s="2"/>
      <c r="L320" s="4"/>
      <c r="M320" s="4"/>
      <c r="N320" s="4"/>
      <c r="O320" s="1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2"/>
      <c r="I321" s="2"/>
      <c r="J321" s="3"/>
      <c r="K321" s="2"/>
      <c r="L321" s="4"/>
      <c r="M321" s="4"/>
      <c r="N321" s="4"/>
      <c r="O321" s="1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2"/>
      <c r="I322" s="2"/>
      <c r="J322" s="3"/>
      <c r="K322" s="2"/>
      <c r="L322" s="4"/>
      <c r="M322" s="4"/>
      <c r="N322" s="4"/>
      <c r="O322" s="1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2"/>
      <c r="I323" s="2"/>
      <c r="J323" s="3"/>
      <c r="K323" s="2"/>
      <c r="L323" s="4"/>
      <c r="M323" s="4"/>
      <c r="N323" s="4"/>
      <c r="O323" s="1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2"/>
      <c r="I324" s="2"/>
      <c r="J324" s="3"/>
      <c r="K324" s="2"/>
      <c r="L324" s="4"/>
      <c r="M324" s="4"/>
      <c r="N324" s="4"/>
      <c r="O324" s="1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2"/>
      <c r="I325" s="2"/>
      <c r="J325" s="3"/>
      <c r="K325" s="2"/>
      <c r="L325" s="4"/>
      <c r="M325" s="4"/>
      <c r="N325" s="4"/>
      <c r="O325" s="1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2"/>
      <c r="I326" s="2"/>
      <c r="J326" s="3"/>
      <c r="K326" s="2"/>
      <c r="L326" s="4"/>
      <c r="M326" s="4"/>
      <c r="N326" s="4"/>
      <c r="O326" s="1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2"/>
      <c r="I327" s="2"/>
      <c r="J327" s="3"/>
      <c r="K327" s="2"/>
      <c r="L327" s="4"/>
      <c r="M327" s="4"/>
      <c r="N327" s="4"/>
      <c r="O327" s="1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2"/>
      <c r="I328" s="2"/>
      <c r="J328" s="3"/>
      <c r="K328" s="2"/>
      <c r="L328" s="4"/>
      <c r="M328" s="4"/>
      <c r="N328" s="4"/>
      <c r="O328" s="1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2"/>
      <c r="I329" s="2"/>
      <c r="J329" s="3"/>
      <c r="K329" s="2"/>
      <c r="L329" s="4"/>
      <c r="M329" s="4"/>
      <c r="N329" s="4"/>
      <c r="O329" s="1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2"/>
      <c r="I330" s="2"/>
      <c r="J330" s="3"/>
      <c r="K330" s="2"/>
      <c r="L330" s="4"/>
      <c r="M330" s="4"/>
      <c r="N330" s="4"/>
      <c r="O330" s="1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2"/>
      <c r="I331" s="2"/>
      <c r="J331" s="3"/>
      <c r="K331" s="2"/>
      <c r="L331" s="4"/>
      <c r="M331" s="4"/>
      <c r="N331" s="4"/>
      <c r="O331" s="1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2"/>
      <c r="I332" s="2"/>
      <c r="J332" s="3"/>
      <c r="K332" s="2"/>
      <c r="L332" s="4"/>
      <c r="M332" s="4"/>
      <c r="N332" s="4"/>
      <c r="O332" s="1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2"/>
      <c r="I333" s="2"/>
      <c r="J333" s="3"/>
      <c r="K333" s="2"/>
      <c r="L333" s="4"/>
      <c r="M333" s="4"/>
      <c r="N333" s="4"/>
      <c r="O333" s="1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2"/>
      <c r="I334" s="2"/>
      <c r="J334" s="3"/>
      <c r="K334" s="2"/>
      <c r="L334" s="4"/>
      <c r="M334" s="4"/>
      <c r="N334" s="4"/>
      <c r="O334" s="1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2"/>
      <c r="I335" s="2"/>
      <c r="J335" s="3"/>
      <c r="K335" s="2"/>
      <c r="L335" s="4"/>
      <c r="M335" s="4"/>
      <c r="N335" s="4"/>
      <c r="O335" s="1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2"/>
      <c r="I336" s="2"/>
      <c r="J336" s="3"/>
      <c r="K336" s="2"/>
      <c r="L336" s="4"/>
      <c r="M336" s="4"/>
      <c r="N336" s="4"/>
      <c r="O336" s="1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2"/>
      <c r="I337" s="2"/>
      <c r="J337" s="3"/>
      <c r="K337" s="2"/>
      <c r="L337" s="4"/>
      <c r="M337" s="4"/>
      <c r="N337" s="4"/>
      <c r="O337" s="1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2"/>
      <c r="I338" s="2"/>
      <c r="J338" s="3"/>
      <c r="K338" s="2"/>
      <c r="L338" s="4"/>
      <c r="M338" s="4"/>
      <c r="N338" s="4"/>
      <c r="O338" s="1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2"/>
      <c r="I339" s="2"/>
      <c r="J339" s="3"/>
      <c r="K339" s="2"/>
      <c r="L339" s="4"/>
      <c r="M339" s="4"/>
      <c r="N339" s="4"/>
      <c r="O339" s="1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2"/>
      <c r="I340" s="2"/>
      <c r="J340" s="3"/>
      <c r="K340" s="2"/>
      <c r="L340" s="4"/>
      <c r="M340" s="4"/>
      <c r="N340" s="4"/>
      <c r="O340" s="1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2"/>
      <c r="I341" s="2"/>
      <c r="J341" s="3"/>
      <c r="K341" s="2"/>
      <c r="L341" s="4"/>
      <c r="M341" s="4"/>
      <c r="N341" s="4"/>
      <c r="O341" s="1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2"/>
      <c r="I342" s="2"/>
      <c r="J342" s="3"/>
      <c r="K342" s="2"/>
      <c r="L342" s="4"/>
      <c r="M342" s="4"/>
      <c r="N342" s="4"/>
      <c r="O342" s="1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2"/>
      <c r="I343" s="2"/>
      <c r="J343" s="3"/>
      <c r="K343" s="2"/>
      <c r="L343" s="4"/>
      <c r="M343" s="4"/>
      <c r="N343" s="4"/>
      <c r="O343" s="1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2"/>
      <c r="I344" s="2"/>
      <c r="J344" s="3"/>
      <c r="K344" s="2"/>
      <c r="L344" s="4"/>
      <c r="M344" s="4"/>
      <c r="N344" s="4"/>
      <c r="O344" s="1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2"/>
      <c r="I345" s="2"/>
      <c r="J345" s="3"/>
      <c r="K345" s="2"/>
      <c r="L345" s="4"/>
      <c r="M345" s="4"/>
      <c r="N345" s="4"/>
      <c r="O345" s="1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2"/>
      <c r="I346" s="2"/>
      <c r="J346" s="3"/>
      <c r="K346" s="2"/>
      <c r="L346" s="4"/>
      <c r="M346" s="4"/>
      <c r="N346" s="4"/>
      <c r="O346" s="1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2"/>
      <c r="I347" s="2"/>
      <c r="J347" s="3"/>
      <c r="K347" s="2"/>
      <c r="L347" s="4"/>
      <c r="M347" s="4"/>
      <c r="N347" s="4"/>
      <c r="O347" s="1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2"/>
      <c r="I348" s="2"/>
      <c r="J348" s="3"/>
      <c r="K348" s="2"/>
      <c r="L348" s="4"/>
      <c r="M348" s="4"/>
      <c r="N348" s="4"/>
      <c r="O348" s="1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2"/>
      <c r="I349" s="2"/>
      <c r="J349" s="3"/>
      <c r="K349" s="2"/>
      <c r="L349" s="4"/>
      <c r="M349" s="4"/>
      <c r="N349" s="4"/>
      <c r="O349" s="1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2"/>
      <c r="I350" s="2"/>
      <c r="J350" s="3"/>
      <c r="K350" s="2"/>
      <c r="L350" s="4"/>
      <c r="M350" s="4"/>
      <c r="N350" s="4"/>
      <c r="O350" s="1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2"/>
      <c r="I351" s="2"/>
      <c r="J351" s="3"/>
      <c r="K351" s="2"/>
      <c r="L351" s="4"/>
      <c r="M351" s="4"/>
      <c r="N351" s="4"/>
      <c r="O351" s="1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2"/>
      <c r="I352" s="2"/>
      <c r="J352" s="3"/>
      <c r="K352" s="2"/>
      <c r="L352" s="4"/>
      <c r="M352" s="4"/>
      <c r="N352" s="4"/>
      <c r="O352" s="1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2"/>
      <c r="I353" s="2"/>
      <c r="J353" s="3"/>
      <c r="K353" s="2"/>
      <c r="L353" s="4"/>
      <c r="M353" s="4"/>
      <c r="N353" s="4"/>
      <c r="O353" s="1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2"/>
      <c r="I354" s="2"/>
      <c r="J354" s="3"/>
      <c r="K354" s="2"/>
      <c r="L354" s="4"/>
      <c r="M354" s="4"/>
      <c r="N354" s="4"/>
      <c r="O354" s="1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2"/>
      <c r="I355" s="2"/>
      <c r="J355" s="3"/>
      <c r="K355" s="2"/>
      <c r="L355" s="4"/>
      <c r="M355" s="4"/>
      <c r="N355" s="4"/>
      <c r="O355" s="1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2"/>
      <c r="I356" s="2"/>
      <c r="J356" s="3"/>
      <c r="K356" s="2"/>
      <c r="L356" s="4"/>
      <c r="M356" s="4"/>
      <c r="N356" s="4"/>
      <c r="O356" s="1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2"/>
      <c r="I357" s="2"/>
      <c r="J357" s="3"/>
      <c r="K357" s="2"/>
      <c r="L357" s="4"/>
      <c r="M357" s="4"/>
      <c r="N357" s="4"/>
      <c r="O357" s="1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2"/>
      <c r="I358" s="2"/>
      <c r="J358" s="3"/>
      <c r="K358" s="2"/>
      <c r="L358" s="4"/>
      <c r="M358" s="4"/>
      <c r="N358" s="4"/>
      <c r="O358" s="1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2"/>
      <c r="I359" s="2"/>
      <c r="J359" s="3"/>
      <c r="K359" s="2"/>
      <c r="L359" s="4"/>
      <c r="M359" s="4"/>
      <c r="N359" s="4"/>
      <c r="O359" s="1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2"/>
      <c r="I360" s="2"/>
      <c r="J360" s="3"/>
      <c r="K360" s="2"/>
      <c r="L360" s="4"/>
      <c r="M360" s="4"/>
      <c r="N360" s="4"/>
      <c r="O360" s="1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2"/>
      <c r="I361" s="2"/>
      <c r="J361" s="3"/>
      <c r="K361" s="2"/>
      <c r="L361" s="4"/>
      <c r="M361" s="4"/>
      <c r="N361" s="4"/>
      <c r="O361" s="1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2"/>
      <c r="I362" s="2"/>
      <c r="J362" s="3"/>
      <c r="K362" s="2"/>
      <c r="L362" s="4"/>
      <c r="M362" s="4"/>
      <c r="N362" s="4"/>
      <c r="O362" s="1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2"/>
      <c r="I363" s="2"/>
      <c r="J363" s="3"/>
      <c r="K363" s="2"/>
      <c r="L363" s="4"/>
      <c r="M363" s="4"/>
      <c r="N363" s="4"/>
      <c r="O363" s="1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2"/>
      <c r="I364" s="2"/>
      <c r="J364" s="3"/>
      <c r="K364" s="2"/>
      <c r="L364" s="4"/>
      <c r="M364" s="4"/>
      <c r="N364" s="4"/>
      <c r="O364" s="1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2"/>
      <c r="I365" s="2"/>
      <c r="J365" s="3"/>
      <c r="K365" s="2"/>
      <c r="L365" s="4"/>
      <c r="M365" s="4"/>
      <c r="N365" s="4"/>
      <c r="O365" s="1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2"/>
      <c r="I366" s="2"/>
      <c r="J366" s="3"/>
      <c r="K366" s="2"/>
      <c r="L366" s="4"/>
      <c r="M366" s="4"/>
      <c r="N366" s="4"/>
      <c r="O366" s="1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2"/>
      <c r="I367" s="2"/>
      <c r="J367" s="3"/>
      <c r="K367" s="2"/>
      <c r="L367" s="4"/>
      <c r="M367" s="4"/>
      <c r="N367" s="4"/>
      <c r="O367" s="1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2"/>
      <c r="I368" s="2"/>
      <c r="J368" s="3"/>
      <c r="K368" s="2"/>
      <c r="L368" s="4"/>
      <c r="M368" s="4"/>
      <c r="N368" s="4"/>
      <c r="O368" s="1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2"/>
      <c r="I369" s="2"/>
      <c r="J369" s="3"/>
      <c r="K369" s="2"/>
      <c r="L369" s="4"/>
      <c r="M369" s="4"/>
      <c r="N369" s="4"/>
      <c r="O369" s="1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2"/>
      <c r="I370" s="2"/>
      <c r="J370" s="3"/>
      <c r="K370" s="2"/>
      <c r="L370" s="4"/>
      <c r="M370" s="4"/>
      <c r="N370" s="4"/>
      <c r="O370" s="1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2"/>
      <c r="I371" s="2"/>
      <c r="J371" s="3"/>
      <c r="K371" s="2"/>
      <c r="L371" s="4"/>
      <c r="M371" s="4"/>
      <c r="N371" s="4"/>
      <c r="O371" s="1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2"/>
      <c r="I372" s="2"/>
      <c r="J372" s="3"/>
      <c r="K372" s="2"/>
      <c r="L372" s="4"/>
      <c r="M372" s="4"/>
      <c r="N372" s="4"/>
      <c r="O372" s="1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2"/>
      <c r="I373" s="2"/>
      <c r="J373" s="3"/>
      <c r="K373" s="2"/>
      <c r="L373" s="4"/>
      <c r="M373" s="4"/>
      <c r="N373" s="4"/>
      <c r="O373" s="1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2"/>
      <c r="I374" s="2"/>
      <c r="J374" s="3"/>
      <c r="K374" s="2"/>
      <c r="L374" s="4"/>
      <c r="M374" s="4"/>
      <c r="N374" s="4"/>
      <c r="O374" s="1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2"/>
      <c r="I375" s="2"/>
      <c r="J375" s="3"/>
      <c r="K375" s="2"/>
      <c r="L375" s="4"/>
      <c r="M375" s="4"/>
      <c r="N375" s="4"/>
      <c r="O375" s="1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2"/>
      <c r="I376" s="2"/>
      <c r="J376" s="3"/>
      <c r="K376" s="2"/>
      <c r="L376" s="4"/>
      <c r="M376" s="4"/>
      <c r="N376" s="4"/>
      <c r="O376" s="1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2"/>
      <c r="I377" s="2"/>
      <c r="J377" s="3"/>
      <c r="K377" s="2"/>
      <c r="L377" s="4"/>
      <c r="M377" s="4"/>
      <c r="N377" s="4"/>
      <c r="O377" s="1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2"/>
      <c r="I378" s="2"/>
      <c r="J378" s="3"/>
      <c r="K378" s="2"/>
      <c r="L378" s="4"/>
      <c r="M378" s="4"/>
      <c r="N378" s="4"/>
      <c r="O378" s="1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2"/>
      <c r="I379" s="2"/>
      <c r="J379" s="3"/>
      <c r="K379" s="2"/>
      <c r="L379" s="4"/>
      <c r="M379" s="4"/>
      <c r="N379" s="4"/>
      <c r="O379" s="1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2"/>
      <c r="I380" s="2"/>
      <c r="J380" s="3"/>
      <c r="K380" s="2"/>
      <c r="L380" s="4"/>
      <c r="M380" s="4"/>
      <c r="N380" s="4"/>
      <c r="O380" s="1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2"/>
      <c r="I381" s="2"/>
      <c r="J381" s="3"/>
      <c r="K381" s="2"/>
      <c r="L381" s="4"/>
      <c r="M381" s="4"/>
      <c r="N381" s="4"/>
      <c r="O381" s="1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2"/>
      <c r="I382" s="2"/>
      <c r="J382" s="3"/>
      <c r="K382" s="2"/>
      <c r="L382" s="4"/>
      <c r="M382" s="4"/>
      <c r="N382" s="4"/>
      <c r="O382" s="1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2"/>
      <c r="I383" s="2"/>
      <c r="J383" s="3"/>
      <c r="K383" s="2"/>
      <c r="L383" s="4"/>
      <c r="M383" s="4"/>
      <c r="N383" s="4"/>
      <c r="O383" s="1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2"/>
      <c r="I384" s="2"/>
      <c r="J384" s="3"/>
      <c r="K384" s="2"/>
      <c r="L384" s="4"/>
      <c r="M384" s="4"/>
      <c r="N384" s="4"/>
      <c r="O384" s="1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2"/>
      <c r="I385" s="2"/>
      <c r="J385" s="3"/>
      <c r="K385" s="2"/>
      <c r="L385" s="4"/>
      <c r="M385" s="4"/>
      <c r="N385" s="4"/>
      <c r="O385" s="1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2"/>
      <c r="I386" s="2"/>
      <c r="J386" s="3"/>
      <c r="K386" s="2"/>
      <c r="L386" s="4"/>
      <c r="M386" s="4"/>
      <c r="N386" s="4"/>
      <c r="O386" s="1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2"/>
      <c r="I387" s="2"/>
      <c r="J387" s="3"/>
      <c r="K387" s="2"/>
      <c r="L387" s="4"/>
      <c r="M387" s="4"/>
      <c r="N387" s="4"/>
      <c r="O387" s="1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2"/>
      <c r="I388" s="2"/>
      <c r="J388" s="3"/>
      <c r="K388" s="2"/>
      <c r="L388" s="4"/>
      <c r="M388" s="4"/>
      <c r="N388" s="4"/>
      <c r="O388" s="1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2"/>
      <c r="I389" s="2"/>
      <c r="J389" s="3"/>
      <c r="K389" s="2"/>
      <c r="L389" s="4"/>
      <c r="M389" s="4"/>
      <c r="N389" s="4"/>
      <c r="O389" s="1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2"/>
      <c r="I390" s="2"/>
      <c r="J390" s="3"/>
      <c r="K390" s="2"/>
      <c r="L390" s="4"/>
      <c r="M390" s="4"/>
      <c r="N390" s="4"/>
      <c r="O390" s="1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2"/>
      <c r="I391" s="2"/>
      <c r="J391" s="3"/>
      <c r="K391" s="2"/>
      <c r="L391" s="4"/>
      <c r="M391" s="4"/>
      <c r="N391" s="4"/>
      <c r="O391" s="1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2"/>
      <c r="I392" s="2"/>
      <c r="J392" s="3"/>
      <c r="K392" s="2"/>
      <c r="L392" s="4"/>
      <c r="M392" s="4"/>
      <c r="N392" s="4"/>
      <c r="O392" s="1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2"/>
      <c r="I393" s="2"/>
      <c r="J393" s="3"/>
      <c r="K393" s="2"/>
      <c r="L393" s="4"/>
      <c r="M393" s="4"/>
      <c r="N393" s="4"/>
      <c r="O393" s="1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2"/>
      <c r="I394" s="2"/>
      <c r="J394" s="3"/>
      <c r="K394" s="2"/>
      <c r="L394" s="4"/>
      <c r="M394" s="4"/>
      <c r="N394" s="4"/>
      <c r="O394" s="1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2"/>
      <c r="I395" s="2"/>
      <c r="J395" s="3"/>
      <c r="K395" s="2"/>
      <c r="L395" s="4"/>
      <c r="M395" s="4"/>
      <c r="N395" s="4"/>
      <c r="O395" s="1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2"/>
      <c r="I396" s="2"/>
      <c r="J396" s="3"/>
      <c r="K396" s="2"/>
      <c r="L396" s="4"/>
      <c r="M396" s="4"/>
      <c r="N396" s="4"/>
      <c r="O396" s="1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2"/>
      <c r="I397" s="2"/>
      <c r="J397" s="3"/>
      <c r="K397" s="2"/>
      <c r="L397" s="4"/>
      <c r="M397" s="4"/>
      <c r="N397" s="4"/>
      <c r="O397" s="1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2"/>
      <c r="I398" s="2"/>
      <c r="J398" s="3"/>
      <c r="K398" s="2"/>
      <c r="L398" s="4"/>
      <c r="M398" s="4"/>
      <c r="N398" s="4"/>
      <c r="O398" s="1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2"/>
      <c r="I399" s="2"/>
      <c r="J399" s="3"/>
      <c r="K399" s="2"/>
      <c r="L399" s="4"/>
      <c r="M399" s="4"/>
      <c r="N399" s="4"/>
      <c r="O399" s="1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2"/>
      <c r="I400" s="2"/>
      <c r="J400" s="3"/>
      <c r="K400" s="2"/>
      <c r="L400" s="4"/>
      <c r="M400" s="4"/>
      <c r="N400" s="4"/>
      <c r="O400" s="1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2"/>
      <c r="I401" s="2"/>
      <c r="J401" s="3"/>
      <c r="K401" s="2"/>
      <c r="L401" s="4"/>
      <c r="M401" s="4"/>
      <c r="N401" s="4"/>
      <c r="O401" s="1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2"/>
      <c r="I402" s="2"/>
      <c r="J402" s="3"/>
      <c r="K402" s="2"/>
      <c r="L402" s="4"/>
      <c r="M402" s="4"/>
      <c r="N402" s="4"/>
      <c r="O402" s="1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2"/>
      <c r="I403" s="2"/>
      <c r="J403" s="3"/>
      <c r="K403" s="2"/>
      <c r="L403" s="4"/>
      <c r="M403" s="4"/>
      <c r="N403" s="4"/>
      <c r="O403" s="1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2"/>
      <c r="I404" s="2"/>
      <c r="J404" s="3"/>
      <c r="K404" s="2"/>
      <c r="L404" s="4"/>
      <c r="M404" s="4"/>
      <c r="N404" s="4"/>
      <c r="O404" s="1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2"/>
      <c r="I405" s="2"/>
      <c r="J405" s="3"/>
      <c r="K405" s="2"/>
      <c r="L405" s="4"/>
      <c r="M405" s="4"/>
      <c r="N405" s="4"/>
      <c r="O405" s="1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2"/>
      <c r="I406" s="2"/>
      <c r="J406" s="3"/>
      <c r="K406" s="2"/>
      <c r="L406" s="4"/>
      <c r="M406" s="4"/>
      <c r="N406" s="4"/>
      <c r="O406" s="1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2"/>
      <c r="I407" s="2"/>
      <c r="J407" s="3"/>
      <c r="K407" s="2"/>
      <c r="L407" s="4"/>
      <c r="M407" s="4"/>
      <c r="N407" s="4"/>
      <c r="O407" s="1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2"/>
      <c r="I408" s="2"/>
      <c r="J408" s="3"/>
      <c r="K408" s="2"/>
      <c r="L408" s="4"/>
      <c r="M408" s="4"/>
      <c r="N408" s="4"/>
      <c r="O408" s="1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2"/>
      <c r="I409" s="2"/>
      <c r="J409" s="3"/>
      <c r="K409" s="2"/>
      <c r="L409" s="4"/>
      <c r="M409" s="4"/>
      <c r="N409" s="4"/>
      <c r="O409" s="1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2"/>
      <c r="I410" s="2"/>
      <c r="J410" s="3"/>
      <c r="K410" s="2"/>
      <c r="L410" s="4"/>
      <c r="M410" s="4"/>
      <c r="N410" s="4"/>
      <c r="O410" s="1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2"/>
      <c r="I411" s="2"/>
      <c r="J411" s="3"/>
      <c r="K411" s="2"/>
      <c r="L411" s="4"/>
      <c r="M411" s="4"/>
      <c r="N411" s="4"/>
      <c r="O411" s="1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2"/>
      <c r="I412" s="2"/>
      <c r="J412" s="3"/>
      <c r="K412" s="2"/>
      <c r="L412" s="4"/>
      <c r="M412" s="4"/>
      <c r="N412" s="4"/>
      <c r="O412" s="1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2"/>
      <c r="I413" s="2"/>
      <c r="J413" s="3"/>
      <c r="K413" s="2"/>
      <c r="L413" s="4"/>
      <c r="M413" s="4"/>
      <c r="N413" s="4"/>
      <c r="O413" s="1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2"/>
      <c r="I414" s="2"/>
      <c r="J414" s="3"/>
      <c r="K414" s="2"/>
      <c r="L414" s="4"/>
      <c r="M414" s="4"/>
      <c r="N414" s="4"/>
      <c r="O414" s="1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2"/>
      <c r="I415" s="2"/>
      <c r="J415" s="3"/>
      <c r="K415" s="2"/>
      <c r="L415" s="4"/>
      <c r="M415" s="4"/>
      <c r="N415" s="4"/>
      <c r="O415" s="1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2"/>
      <c r="I416" s="2"/>
      <c r="J416" s="3"/>
      <c r="K416" s="2"/>
      <c r="L416" s="4"/>
      <c r="M416" s="4"/>
      <c r="N416" s="4"/>
      <c r="O416" s="1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2"/>
      <c r="I417" s="2"/>
      <c r="J417" s="3"/>
      <c r="K417" s="2"/>
      <c r="L417" s="4"/>
      <c r="M417" s="4"/>
      <c r="N417" s="4"/>
      <c r="O417" s="1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2"/>
      <c r="I418" s="2"/>
      <c r="J418" s="3"/>
      <c r="K418" s="2"/>
      <c r="L418" s="4"/>
      <c r="M418" s="4"/>
      <c r="N418" s="4"/>
      <c r="O418" s="1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2"/>
      <c r="I419" s="2"/>
      <c r="J419" s="3"/>
      <c r="K419" s="2"/>
      <c r="L419" s="4"/>
      <c r="M419" s="4"/>
      <c r="N419" s="4"/>
      <c r="O419" s="1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2"/>
      <c r="I420" s="2"/>
      <c r="J420" s="3"/>
      <c r="K420" s="2"/>
      <c r="L420" s="4"/>
      <c r="M420" s="4"/>
      <c r="N420" s="4"/>
      <c r="O420" s="1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2"/>
      <c r="I421" s="2"/>
      <c r="J421" s="3"/>
      <c r="K421" s="2"/>
      <c r="L421" s="4"/>
      <c r="M421" s="4"/>
      <c r="N421" s="4"/>
      <c r="O421" s="1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2"/>
      <c r="I422" s="2"/>
      <c r="J422" s="3"/>
      <c r="K422" s="2"/>
      <c r="L422" s="4"/>
      <c r="M422" s="4"/>
      <c r="N422" s="4"/>
      <c r="O422" s="1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2"/>
      <c r="I423" s="2"/>
      <c r="J423" s="3"/>
      <c r="K423" s="2"/>
      <c r="L423" s="4"/>
      <c r="M423" s="4"/>
      <c r="N423" s="4"/>
      <c r="O423" s="1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2"/>
      <c r="I424" s="2"/>
      <c r="J424" s="3"/>
      <c r="K424" s="2"/>
      <c r="L424" s="4"/>
      <c r="M424" s="4"/>
      <c r="N424" s="4"/>
      <c r="O424" s="1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2"/>
      <c r="I425" s="2"/>
      <c r="J425" s="3"/>
      <c r="K425" s="2"/>
      <c r="L425" s="4"/>
      <c r="M425" s="4"/>
      <c r="N425" s="4"/>
      <c r="O425" s="1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2"/>
      <c r="I426" s="2"/>
      <c r="J426" s="3"/>
      <c r="K426" s="2"/>
      <c r="L426" s="4"/>
      <c r="M426" s="4"/>
      <c r="N426" s="4"/>
      <c r="O426" s="1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2"/>
      <c r="I427" s="2"/>
      <c r="J427" s="3"/>
      <c r="K427" s="2"/>
      <c r="L427" s="4"/>
      <c r="M427" s="4"/>
      <c r="N427" s="4"/>
      <c r="O427" s="1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2"/>
      <c r="I428" s="2"/>
      <c r="J428" s="3"/>
      <c r="K428" s="2"/>
      <c r="L428" s="4"/>
      <c r="M428" s="4"/>
      <c r="N428" s="4"/>
      <c r="O428" s="1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2"/>
      <c r="I429" s="2"/>
      <c r="J429" s="3"/>
      <c r="K429" s="2"/>
      <c r="L429" s="4"/>
      <c r="M429" s="4"/>
      <c r="N429" s="4"/>
      <c r="O429" s="1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2"/>
      <c r="I430" s="2"/>
      <c r="J430" s="3"/>
      <c r="K430" s="2"/>
      <c r="L430" s="4"/>
      <c r="M430" s="4"/>
      <c r="N430" s="4"/>
      <c r="O430" s="1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2"/>
      <c r="I431" s="2"/>
      <c r="J431" s="3"/>
      <c r="K431" s="2"/>
      <c r="L431" s="4"/>
      <c r="M431" s="4"/>
      <c r="N431" s="4"/>
      <c r="O431" s="1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2"/>
      <c r="I432" s="2"/>
      <c r="J432" s="3"/>
      <c r="K432" s="2"/>
      <c r="L432" s="4"/>
      <c r="M432" s="4"/>
      <c r="N432" s="4"/>
      <c r="O432" s="1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2"/>
      <c r="I433" s="2"/>
      <c r="J433" s="3"/>
      <c r="K433" s="2"/>
      <c r="L433" s="4"/>
      <c r="M433" s="4"/>
      <c r="N433" s="4"/>
      <c r="O433" s="1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2"/>
      <c r="I434" s="2"/>
      <c r="J434" s="3"/>
      <c r="K434" s="2"/>
      <c r="L434" s="4"/>
      <c r="M434" s="4"/>
      <c r="N434" s="4"/>
      <c r="O434" s="1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2"/>
      <c r="I435" s="2"/>
      <c r="J435" s="3"/>
      <c r="K435" s="2"/>
      <c r="L435" s="4"/>
      <c r="M435" s="4"/>
      <c r="N435" s="4"/>
      <c r="O435" s="1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2"/>
      <c r="I436" s="2"/>
      <c r="J436" s="3"/>
      <c r="K436" s="2"/>
      <c r="L436" s="4"/>
      <c r="M436" s="4"/>
      <c r="N436" s="4"/>
      <c r="O436" s="1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2"/>
      <c r="I437" s="2"/>
      <c r="J437" s="3"/>
      <c r="K437" s="2"/>
      <c r="L437" s="4"/>
      <c r="M437" s="4"/>
      <c r="N437" s="4"/>
      <c r="O437" s="1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2"/>
      <c r="I438" s="2"/>
      <c r="J438" s="3"/>
      <c r="K438" s="2"/>
      <c r="L438" s="4"/>
      <c r="M438" s="4"/>
      <c r="N438" s="4"/>
      <c r="O438" s="1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2"/>
      <c r="I439" s="2"/>
      <c r="J439" s="3"/>
      <c r="K439" s="2"/>
      <c r="L439" s="4"/>
      <c r="M439" s="4"/>
      <c r="N439" s="4"/>
      <c r="O439" s="1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2"/>
      <c r="I440" s="2"/>
      <c r="J440" s="3"/>
      <c r="K440" s="2"/>
      <c r="L440" s="4"/>
      <c r="M440" s="4"/>
      <c r="N440" s="4"/>
      <c r="O440" s="1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2"/>
      <c r="I441" s="2"/>
      <c r="J441" s="3"/>
      <c r="K441" s="2"/>
      <c r="L441" s="4"/>
      <c r="M441" s="4"/>
      <c r="N441" s="4"/>
      <c r="O441" s="1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2"/>
      <c r="I442" s="2"/>
      <c r="J442" s="3"/>
      <c r="K442" s="2"/>
      <c r="L442" s="4"/>
      <c r="M442" s="4"/>
      <c r="N442" s="4"/>
      <c r="O442" s="1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2"/>
      <c r="I443" s="2"/>
      <c r="J443" s="3"/>
      <c r="K443" s="2"/>
      <c r="L443" s="4"/>
      <c r="M443" s="4"/>
      <c r="N443" s="4"/>
      <c r="O443" s="1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2"/>
      <c r="I444" s="2"/>
      <c r="J444" s="3"/>
      <c r="K444" s="2"/>
      <c r="L444" s="4"/>
      <c r="M444" s="4"/>
      <c r="N444" s="4"/>
      <c r="O444" s="1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2"/>
      <c r="I445" s="2"/>
      <c r="J445" s="3"/>
      <c r="K445" s="2"/>
      <c r="L445" s="4"/>
      <c r="M445" s="4"/>
      <c r="N445" s="4"/>
      <c r="O445" s="1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2"/>
      <c r="I446" s="2"/>
      <c r="J446" s="3"/>
      <c r="K446" s="2"/>
      <c r="L446" s="4"/>
      <c r="M446" s="4"/>
      <c r="N446" s="4"/>
      <c r="O446" s="1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2"/>
      <c r="I447" s="2"/>
      <c r="J447" s="3"/>
      <c r="K447" s="2"/>
      <c r="L447" s="4"/>
      <c r="M447" s="4"/>
      <c r="N447" s="4"/>
      <c r="O447" s="1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2"/>
      <c r="I448" s="2"/>
      <c r="J448" s="3"/>
      <c r="K448" s="2"/>
      <c r="L448" s="4"/>
      <c r="M448" s="4"/>
      <c r="N448" s="4"/>
      <c r="O448" s="1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2"/>
      <c r="I449" s="2"/>
      <c r="J449" s="3"/>
      <c r="K449" s="2"/>
      <c r="L449" s="4"/>
      <c r="M449" s="4"/>
      <c r="N449" s="4"/>
      <c r="O449" s="1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2"/>
      <c r="I450" s="2"/>
      <c r="J450" s="3"/>
      <c r="K450" s="2"/>
      <c r="L450" s="4"/>
      <c r="M450" s="4"/>
      <c r="N450" s="4"/>
      <c r="O450" s="1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2"/>
      <c r="I451" s="2"/>
      <c r="J451" s="3"/>
      <c r="K451" s="2"/>
      <c r="L451" s="4"/>
      <c r="M451" s="4"/>
      <c r="N451" s="4"/>
      <c r="O451" s="1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2"/>
      <c r="I452" s="2"/>
      <c r="J452" s="3"/>
      <c r="K452" s="2"/>
      <c r="L452" s="4"/>
      <c r="M452" s="4"/>
      <c r="N452" s="4"/>
      <c r="O452" s="1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2"/>
      <c r="I453" s="2"/>
      <c r="J453" s="3"/>
      <c r="K453" s="2"/>
      <c r="L453" s="4"/>
      <c r="M453" s="4"/>
      <c r="N453" s="4"/>
      <c r="O453" s="1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2"/>
      <c r="I454" s="2"/>
      <c r="J454" s="3"/>
      <c r="K454" s="2"/>
      <c r="L454" s="4"/>
      <c r="M454" s="4"/>
      <c r="N454" s="4"/>
      <c r="O454" s="1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2"/>
      <c r="I455" s="2"/>
      <c r="J455" s="3"/>
      <c r="K455" s="2"/>
      <c r="L455" s="4"/>
      <c r="M455" s="4"/>
      <c r="N455" s="4"/>
      <c r="O455" s="1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2"/>
      <c r="I456" s="2"/>
      <c r="J456" s="3"/>
      <c r="K456" s="2"/>
      <c r="L456" s="4"/>
      <c r="M456" s="4"/>
      <c r="N456" s="4"/>
      <c r="O456" s="1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2"/>
      <c r="I457" s="2"/>
      <c r="J457" s="3"/>
      <c r="K457" s="2"/>
      <c r="L457" s="4"/>
      <c r="M457" s="4"/>
      <c r="N457" s="4"/>
      <c r="O457" s="1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2"/>
      <c r="I458" s="2"/>
      <c r="J458" s="3"/>
      <c r="K458" s="2"/>
      <c r="L458" s="4"/>
      <c r="M458" s="4"/>
      <c r="N458" s="4"/>
      <c r="O458" s="1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2"/>
      <c r="I459" s="2"/>
      <c r="J459" s="3"/>
      <c r="K459" s="2"/>
      <c r="L459" s="4"/>
      <c r="M459" s="4"/>
      <c r="N459" s="4"/>
      <c r="O459" s="1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2"/>
      <c r="I460" s="2"/>
      <c r="J460" s="3"/>
      <c r="K460" s="2"/>
      <c r="L460" s="4"/>
      <c r="M460" s="4"/>
      <c r="N460" s="4"/>
      <c r="O460" s="1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2"/>
      <c r="I461" s="2"/>
      <c r="J461" s="3"/>
      <c r="K461" s="2"/>
      <c r="L461" s="4"/>
      <c r="M461" s="4"/>
      <c r="N461" s="4"/>
      <c r="O461" s="1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2"/>
      <c r="I462" s="2"/>
      <c r="J462" s="3"/>
      <c r="K462" s="2"/>
      <c r="L462" s="4"/>
      <c r="M462" s="4"/>
      <c r="N462" s="4"/>
      <c r="O462" s="1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2"/>
      <c r="I463" s="2"/>
      <c r="J463" s="3"/>
      <c r="K463" s="2"/>
      <c r="L463" s="4"/>
      <c r="M463" s="4"/>
      <c r="N463" s="4"/>
      <c r="O463" s="1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2"/>
      <c r="I464" s="2"/>
      <c r="J464" s="3"/>
      <c r="K464" s="2"/>
      <c r="L464" s="4"/>
      <c r="M464" s="4"/>
      <c r="N464" s="4"/>
      <c r="O464" s="1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2"/>
      <c r="I465" s="2"/>
      <c r="J465" s="3"/>
      <c r="K465" s="2"/>
      <c r="L465" s="4"/>
      <c r="M465" s="4"/>
      <c r="N465" s="4"/>
      <c r="O465" s="1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2"/>
      <c r="I466" s="2"/>
      <c r="J466" s="3"/>
      <c r="K466" s="2"/>
      <c r="L466" s="4"/>
      <c r="M466" s="4"/>
      <c r="N466" s="4"/>
      <c r="O466" s="1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2"/>
      <c r="I467" s="2"/>
      <c r="J467" s="3"/>
      <c r="K467" s="2"/>
      <c r="L467" s="4"/>
      <c r="M467" s="4"/>
      <c r="N467" s="4"/>
      <c r="O467" s="1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2"/>
      <c r="I468" s="2"/>
      <c r="J468" s="3"/>
      <c r="K468" s="2"/>
      <c r="L468" s="4"/>
      <c r="M468" s="4"/>
      <c r="N468" s="4"/>
      <c r="O468" s="1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2"/>
      <c r="I469" s="2"/>
      <c r="J469" s="3"/>
      <c r="K469" s="2"/>
      <c r="L469" s="4"/>
      <c r="M469" s="4"/>
      <c r="N469" s="4"/>
      <c r="O469" s="1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2"/>
      <c r="I470" s="2"/>
      <c r="J470" s="3"/>
      <c r="K470" s="2"/>
      <c r="L470" s="4"/>
      <c r="M470" s="4"/>
      <c r="N470" s="4"/>
      <c r="O470" s="1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2"/>
      <c r="I471" s="2"/>
      <c r="J471" s="3"/>
      <c r="K471" s="2"/>
      <c r="L471" s="4"/>
      <c r="M471" s="4"/>
      <c r="N471" s="4"/>
      <c r="O471" s="1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2"/>
      <c r="I472" s="2"/>
      <c r="J472" s="3"/>
      <c r="K472" s="2"/>
      <c r="L472" s="4"/>
      <c r="M472" s="4"/>
      <c r="N472" s="4"/>
      <c r="O472" s="1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2"/>
      <c r="I473" s="2"/>
      <c r="J473" s="3"/>
      <c r="K473" s="2"/>
      <c r="L473" s="4"/>
      <c r="M473" s="4"/>
      <c r="N473" s="4"/>
      <c r="O473" s="1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2"/>
      <c r="I474" s="2"/>
      <c r="J474" s="3"/>
      <c r="K474" s="2"/>
      <c r="L474" s="4"/>
      <c r="M474" s="4"/>
      <c r="N474" s="4"/>
      <c r="O474" s="1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2"/>
      <c r="I475" s="2"/>
      <c r="J475" s="3"/>
      <c r="K475" s="2"/>
      <c r="L475" s="4"/>
      <c r="M475" s="4"/>
      <c r="N475" s="4"/>
      <c r="O475" s="1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2"/>
      <c r="I476" s="2"/>
      <c r="J476" s="3"/>
      <c r="K476" s="2"/>
      <c r="L476" s="4"/>
      <c r="M476" s="4"/>
      <c r="N476" s="4"/>
      <c r="O476" s="1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2"/>
      <c r="I477" s="2"/>
      <c r="J477" s="3"/>
      <c r="K477" s="2"/>
      <c r="L477" s="4"/>
      <c r="M477" s="4"/>
      <c r="N477" s="4"/>
      <c r="O477" s="1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2"/>
      <c r="I478" s="2"/>
      <c r="J478" s="3"/>
      <c r="K478" s="2"/>
      <c r="L478" s="4"/>
      <c r="M478" s="4"/>
      <c r="N478" s="4"/>
      <c r="O478" s="1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2"/>
      <c r="I479" s="2"/>
      <c r="J479" s="3"/>
      <c r="K479" s="2"/>
      <c r="L479" s="4"/>
      <c r="M479" s="4"/>
      <c r="N479" s="4"/>
      <c r="O479" s="1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2"/>
      <c r="I480" s="2"/>
      <c r="J480" s="3"/>
      <c r="K480" s="2"/>
      <c r="L480" s="4"/>
      <c r="M480" s="4"/>
      <c r="N480" s="4"/>
      <c r="O480" s="1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2"/>
      <c r="I481" s="2"/>
      <c r="J481" s="3"/>
      <c r="K481" s="2"/>
      <c r="L481" s="4"/>
      <c r="M481" s="4"/>
      <c r="N481" s="4"/>
      <c r="O481" s="1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2"/>
      <c r="I482" s="2"/>
      <c r="J482" s="3"/>
      <c r="K482" s="2"/>
      <c r="L482" s="4"/>
      <c r="M482" s="4"/>
      <c r="N482" s="4"/>
      <c r="O482" s="1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2"/>
      <c r="I483" s="2"/>
      <c r="J483" s="3"/>
      <c r="K483" s="2"/>
      <c r="L483" s="4"/>
      <c r="M483" s="4"/>
      <c r="N483" s="4"/>
      <c r="O483" s="1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2"/>
      <c r="I484" s="2"/>
      <c r="J484" s="3"/>
      <c r="K484" s="2"/>
      <c r="L484" s="4"/>
      <c r="M484" s="4"/>
      <c r="N484" s="4"/>
      <c r="O484" s="1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2"/>
      <c r="I485" s="2"/>
      <c r="J485" s="3"/>
      <c r="K485" s="2"/>
      <c r="L485" s="4"/>
      <c r="M485" s="4"/>
      <c r="N485" s="4"/>
      <c r="O485" s="1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2"/>
      <c r="I486" s="2"/>
      <c r="J486" s="3"/>
      <c r="K486" s="2"/>
      <c r="L486" s="4"/>
      <c r="M486" s="4"/>
      <c r="N486" s="4"/>
      <c r="O486" s="1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2"/>
      <c r="I487" s="2"/>
      <c r="J487" s="3"/>
      <c r="K487" s="2"/>
      <c r="L487" s="4"/>
      <c r="M487" s="4"/>
      <c r="N487" s="4"/>
      <c r="O487" s="1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2"/>
      <c r="I488" s="2"/>
      <c r="J488" s="3"/>
      <c r="K488" s="2"/>
      <c r="L488" s="4"/>
      <c r="M488" s="4"/>
      <c r="N488" s="4"/>
      <c r="O488" s="1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2"/>
      <c r="I489" s="2"/>
      <c r="J489" s="3"/>
      <c r="K489" s="2"/>
      <c r="L489" s="4"/>
      <c r="M489" s="4"/>
      <c r="N489" s="4"/>
      <c r="O489" s="1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2"/>
      <c r="I490" s="2"/>
      <c r="J490" s="3"/>
      <c r="K490" s="2"/>
      <c r="L490" s="4"/>
      <c r="M490" s="4"/>
      <c r="N490" s="4"/>
      <c r="O490" s="1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2"/>
      <c r="I491" s="2"/>
      <c r="J491" s="3"/>
      <c r="K491" s="2"/>
      <c r="L491" s="4"/>
      <c r="M491" s="4"/>
      <c r="N491" s="4"/>
      <c r="O491" s="1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2"/>
      <c r="I492" s="2"/>
      <c r="J492" s="3"/>
      <c r="K492" s="2"/>
      <c r="L492" s="4"/>
      <c r="M492" s="4"/>
      <c r="N492" s="4"/>
      <c r="O492" s="1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2"/>
      <c r="I493" s="2"/>
      <c r="J493" s="3"/>
      <c r="K493" s="2"/>
      <c r="L493" s="4"/>
      <c r="M493" s="4"/>
      <c r="N493" s="4"/>
      <c r="O493" s="1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2"/>
      <c r="I494" s="2"/>
      <c r="J494" s="3"/>
      <c r="K494" s="2"/>
      <c r="L494" s="4"/>
      <c r="M494" s="4"/>
      <c r="N494" s="4"/>
      <c r="O494" s="1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2"/>
      <c r="I495" s="2"/>
      <c r="J495" s="3"/>
      <c r="K495" s="2"/>
      <c r="L495" s="4"/>
      <c r="M495" s="4"/>
      <c r="N495" s="4"/>
      <c r="O495" s="1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2"/>
      <c r="I496" s="2"/>
      <c r="J496" s="3"/>
      <c r="K496" s="2"/>
      <c r="L496" s="4"/>
      <c r="M496" s="4"/>
      <c r="N496" s="4"/>
      <c r="O496" s="1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2"/>
      <c r="I497" s="2"/>
      <c r="J497" s="3"/>
      <c r="K497" s="2"/>
      <c r="L497" s="4"/>
      <c r="M497" s="4"/>
      <c r="N497" s="4"/>
      <c r="O497" s="1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2"/>
      <c r="I498" s="2"/>
      <c r="J498" s="3"/>
      <c r="K498" s="2"/>
      <c r="L498" s="4"/>
      <c r="M498" s="4"/>
      <c r="N498" s="4"/>
      <c r="O498" s="1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2"/>
      <c r="I499" s="2"/>
      <c r="J499" s="3"/>
      <c r="K499" s="2"/>
      <c r="L499" s="4"/>
      <c r="M499" s="4"/>
      <c r="N499" s="4"/>
      <c r="O499" s="1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2"/>
      <c r="I500" s="2"/>
      <c r="J500" s="3"/>
      <c r="K500" s="2"/>
      <c r="L500" s="4"/>
      <c r="M500" s="4"/>
      <c r="N500" s="4"/>
      <c r="O500" s="1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2"/>
      <c r="I501" s="2"/>
      <c r="J501" s="3"/>
      <c r="K501" s="2"/>
      <c r="L501" s="4"/>
      <c r="M501" s="4"/>
      <c r="N501" s="4"/>
      <c r="O501" s="1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2"/>
      <c r="I502" s="2"/>
      <c r="J502" s="3"/>
      <c r="K502" s="2"/>
      <c r="L502" s="4"/>
      <c r="M502" s="4"/>
      <c r="N502" s="4"/>
      <c r="O502" s="1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2"/>
      <c r="I503" s="2"/>
      <c r="J503" s="3"/>
      <c r="K503" s="2"/>
      <c r="L503" s="4"/>
      <c r="M503" s="4"/>
      <c r="N503" s="4"/>
      <c r="O503" s="1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2"/>
      <c r="I504" s="2"/>
      <c r="J504" s="3"/>
      <c r="K504" s="2"/>
      <c r="L504" s="4"/>
      <c r="M504" s="4"/>
      <c r="N504" s="4"/>
      <c r="O504" s="1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2"/>
      <c r="I505" s="2"/>
      <c r="J505" s="3"/>
      <c r="K505" s="2"/>
      <c r="L505" s="4"/>
      <c r="M505" s="4"/>
      <c r="N505" s="4"/>
      <c r="O505" s="1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2"/>
      <c r="I506" s="2"/>
      <c r="J506" s="3"/>
      <c r="K506" s="2"/>
      <c r="L506" s="4"/>
      <c r="M506" s="4"/>
      <c r="N506" s="4"/>
      <c r="O506" s="1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2"/>
      <c r="I507" s="2"/>
      <c r="J507" s="3"/>
      <c r="K507" s="2"/>
      <c r="L507" s="4"/>
      <c r="M507" s="4"/>
      <c r="N507" s="4"/>
      <c r="O507" s="1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2"/>
      <c r="I508" s="2"/>
      <c r="J508" s="3"/>
      <c r="K508" s="2"/>
      <c r="L508" s="4"/>
      <c r="M508" s="4"/>
      <c r="N508" s="4"/>
      <c r="O508" s="1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2"/>
      <c r="I509" s="2"/>
      <c r="J509" s="3"/>
      <c r="K509" s="2"/>
      <c r="L509" s="4"/>
      <c r="M509" s="4"/>
      <c r="N509" s="4"/>
      <c r="O509" s="1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2"/>
      <c r="I510" s="2"/>
      <c r="J510" s="3"/>
      <c r="K510" s="2"/>
      <c r="L510" s="4"/>
      <c r="M510" s="4"/>
      <c r="N510" s="4"/>
      <c r="O510" s="1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2"/>
      <c r="I511" s="2"/>
      <c r="J511" s="3"/>
      <c r="K511" s="2"/>
      <c r="L511" s="4"/>
      <c r="M511" s="4"/>
      <c r="N511" s="4"/>
      <c r="O511" s="1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2"/>
      <c r="I512" s="2"/>
      <c r="J512" s="3"/>
      <c r="K512" s="2"/>
      <c r="L512" s="4"/>
      <c r="M512" s="4"/>
      <c r="N512" s="4"/>
      <c r="O512" s="1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2"/>
      <c r="I513" s="2"/>
      <c r="J513" s="3"/>
      <c r="K513" s="2"/>
      <c r="L513" s="4"/>
      <c r="M513" s="4"/>
      <c r="N513" s="4"/>
      <c r="O513" s="1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2"/>
      <c r="I514" s="2"/>
      <c r="J514" s="3"/>
      <c r="K514" s="2"/>
      <c r="L514" s="4"/>
      <c r="M514" s="4"/>
      <c r="N514" s="4"/>
      <c r="O514" s="1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2"/>
      <c r="I515" s="2"/>
      <c r="J515" s="3"/>
      <c r="K515" s="2"/>
      <c r="L515" s="4"/>
      <c r="M515" s="4"/>
      <c r="N515" s="4"/>
      <c r="O515" s="1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2"/>
      <c r="I516" s="2"/>
      <c r="J516" s="3"/>
      <c r="K516" s="2"/>
      <c r="L516" s="4"/>
      <c r="M516" s="4"/>
      <c r="N516" s="4"/>
      <c r="O516" s="1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2"/>
      <c r="I517" s="2"/>
      <c r="J517" s="3"/>
      <c r="K517" s="2"/>
      <c r="L517" s="4"/>
      <c r="M517" s="4"/>
      <c r="N517" s="4"/>
      <c r="O517" s="1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2"/>
      <c r="I518" s="2"/>
      <c r="J518" s="3"/>
      <c r="K518" s="2"/>
      <c r="L518" s="4"/>
      <c r="M518" s="4"/>
      <c r="N518" s="4"/>
      <c r="O518" s="1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2"/>
      <c r="I519" s="2"/>
      <c r="J519" s="3"/>
      <c r="K519" s="2"/>
      <c r="L519" s="4"/>
      <c r="M519" s="4"/>
      <c r="N519" s="4"/>
      <c r="O519" s="1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2"/>
      <c r="I520" s="2"/>
      <c r="J520" s="3"/>
      <c r="K520" s="2"/>
      <c r="L520" s="4"/>
      <c r="M520" s="4"/>
      <c r="N520" s="4"/>
      <c r="O520" s="1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2"/>
      <c r="I521" s="2"/>
      <c r="J521" s="3"/>
      <c r="K521" s="2"/>
      <c r="L521" s="4"/>
      <c r="M521" s="4"/>
      <c r="N521" s="4"/>
      <c r="O521" s="1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2"/>
      <c r="I522" s="2"/>
      <c r="J522" s="3"/>
      <c r="K522" s="2"/>
      <c r="L522" s="4"/>
      <c r="M522" s="4"/>
      <c r="N522" s="4"/>
      <c r="O522" s="1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2"/>
      <c r="I523" s="2"/>
      <c r="J523" s="3"/>
      <c r="K523" s="2"/>
      <c r="L523" s="4"/>
      <c r="M523" s="4"/>
      <c r="N523" s="4"/>
      <c r="O523" s="1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2"/>
      <c r="I524" s="2"/>
      <c r="J524" s="3"/>
      <c r="K524" s="2"/>
      <c r="L524" s="4"/>
      <c r="M524" s="4"/>
      <c r="N524" s="4"/>
      <c r="O524" s="1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2"/>
      <c r="I525" s="2"/>
      <c r="J525" s="3"/>
      <c r="K525" s="2"/>
      <c r="L525" s="4"/>
      <c r="M525" s="4"/>
      <c r="N525" s="4"/>
      <c r="O525" s="1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2"/>
      <c r="I526" s="2"/>
      <c r="J526" s="3"/>
      <c r="K526" s="2"/>
      <c r="L526" s="4"/>
      <c r="M526" s="4"/>
      <c r="N526" s="4"/>
      <c r="O526" s="1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2"/>
      <c r="I527" s="2"/>
      <c r="J527" s="3"/>
      <c r="K527" s="2"/>
      <c r="L527" s="4"/>
      <c r="M527" s="4"/>
      <c r="N527" s="4"/>
      <c r="O527" s="1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2"/>
      <c r="I528" s="2"/>
      <c r="J528" s="3"/>
      <c r="K528" s="2"/>
      <c r="L528" s="4"/>
      <c r="M528" s="4"/>
      <c r="N528" s="4"/>
      <c r="O528" s="1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2"/>
      <c r="I529" s="2"/>
      <c r="J529" s="3"/>
      <c r="K529" s="2"/>
      <c r="L529" s="4"/>
      <c r="M529" s="4"/>
      <c r="N529" s="4"/>
      <c r="O529" s="1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2"/>
      <c r="I530" s="2"/>
      <c r="J530" s="3"/>
      <c r="K530" s="2"/>
      <c r="L530" s="4"/>
      <c r="M530" s="4"/>
      <c r="N530" s="4"/>
      <c r="O530" s="1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2"/>
      <c r="I531" s="2"/>
      <c r="J531" s="3"/>
      <c r="K531" s="2"/>
      <c r="L531" s="4"/>
      <c r="M531" s="4"/>
      <c r="N531" s="4"/>
      <c r="O531" s="1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2"/>
      <c r="I532" s="2"/>
      <c r="J532" s="3"/>
      <c r="K532" s="2"/>
      <c r="L532" s="4"/>
      <c r="M532" s="4"/>
      <c r="N532" s="4"/>
      <c r="O532" s="1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2"/>
      <c r="I533" s="2"/>
      <c r="J533" s="3"/>
      <c r="K533" s="2"/>
      <c r="L533" s="4"/>
      <c r="M533" s="4"/>
      <c r="N533" s="4"/>
      <c r="O533" s="1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2"/>
      <c r="I534" s="2"/>
      <c r="J534" s="3"/>
      <c r="K534" s="2"/>
      <c r="L534" s="4"/>
      <c r="M534" s="4"/>
      <c r="N534" s="4"/>
      <c r="O534" s="1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2"/>
      <c r="I535" s="2"/>
      <c r="J535" s="3"/>
      <c r="K535" s="2"/>
      <c r="L535" s="4"/>
      <c r="M535" s="4"/>
      <c r="N535" s="4"/>
      <c r="O535" s="1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2"/>
      <c r="I536" s="2"/>
      <c r="J536" s="3"/>
      <c r="K536" s="2"/>
      <c r="L536" s="4"/>
      <c r="M536" s="4"/>
      <c r="N536" s="4"/>
      <c r="O536" s="1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2"/>
      <c r="I537" s="2"/>
      <c r="J537" s="3"/>
      <c r="K537" s="2"/>
      <c r="L537" s="4"/>
      <c r="M537" s="4"/>
      <c r="N537" s="4"/>
      <c r="O537" s="1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2"/>
      <c r="I538" s="2"/>
      <c r="J538" s="3"/>
      <c r="K538" s="2"/>
      <c r="L538" s="4"/>
      <c r="M538" s="4"/>
      <c r="N538" s="4"/>
      <c r="O538" s="1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2"/>
      <c r="I539" s="2"/>
      <c r="J539" s="3"/>
      <c r="K539" s="2"/>
      <c r="L539" s="4"/>
      <c r="M539" s="4"/>
      <c r="N539" s="4"/>
      <c r="O539" s="1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2"/>
      <c r="I540" s="2"/>
      <c r="J540" s="3"/>
      <c r="K540" s="2"/>
      <c r="L540" s="4"/>
      <c r="M540" s="4"/>
      <c r="N540" s="4"/>
      <c r="O540" s="1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2"/>
      <c r="I541" s="2"/>
      <c r="J541" s="3"/>
      <c r="K541" s="2"/>
      <c r="L541" s="4"/>
      <c r="M541" s="4"/>
      <c r="N541" s="4"/>
      <c r="O541" s="1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2"/>
      <c r="I542" s="2"/>
      <c r="J542" s="3"/>
      <c r="K542" s="2"/>
      <c r="L542" s="4"/>
      <c r="M542" s="4"/>
      <c r="N542" s="4"/>
      <c r="O542" s="1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2"/>
      <c r="I543" s="2"/>
      <c r="J543" s="3"/>
      <c r="K543" s="2"/>
      <c r="L543" s="4"/>
      <c r="M543" s="4"/>
      <c r="N543" s="4"/>
      <c r="O543" s="1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2"/>
      <c r="I544" s="2"/>
      <c r="J544" s="3"/>
      <c r="K544" s="2"/>
      <c r="L544" s="4"/>
      <c r="M544" s="4"/>
      <c r="N544" s="4"/>
      <c r="O544" s="1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2"/>
      <c r="I545" s="2"/>
      <c r="J545" s="3"/>
      <c r="K545" s="2"/>
      <c r="L545" s="4"/>
      <c r="M545" s="4"/>
      <c r="N545" s="4"/>
      <c r="O545" s="1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2"/>
      <c r="I546" s="2"/>
      <c r="J546" s="3"/>
      <c r="K546" s="2"/>
      <c r="L546" s="4"/>
      <c r="M546" s="4"/>
      <c r="N546" s="4"/>
      <c r="O546" s="1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2"/>
      <c r="I547" s="2"/>
      <c r="J547" s="3"/>
      <c r="K547" s="2"/>
      <c r="L547" s="4"/>
      <c r="M547" s="4"/>
      <c r="N547" s="4"/>
      <c r="O547" s="1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2"/>
      <c r="I548" s="2"/>
      <c r="J548" s="3"/>
      <c r="K548" s="2"/>
      <c r="L548" s="4"/>
      <c r="M548" s="4"/>
      <c r="N548" s="4"/>
      <c r="O548" s="1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2"/>
      <c r="I549" s="2"/>
      <c r="J549" s="3"/>
      <c r="K549" s="2"/>
      <c r="L549" s="4"/>
      <c r="M549" s="4"/>
      <c r="N549" s="4"/>
      <c r="O549" s="1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2"/>
      <c r="I550" s="2"/>
      <c r="J550" s="3"/>
      <c r="K550" s="2"/>
      <c r="L550" s="4"/>
      <c r="M550" s="4"/>
      <c r="N550" s="4"/>
      <c r="O550" s="1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2"/>
      <c r="I551" s="2"/>
      <c r="J551" s="3"/>
      <c r="K551" s="2"/>
      <c r="L551" s="4"/>
      <c r="M551" s="4"/>
      <c r="N551" s="4"/>
      <c r="O551" s="1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2"/>
      <c r="I552" s="2"/>
      <c r="J552" s="3"/>
      <c r="K552" s="2"/>
      <c r="L552" s="4"/>
      <c r="M552" s="4"/>
      <c r="N552" s="4"/>
      <c r="O552" s="1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2"/>
      <c r="I553" s="2"/>
      <c r="J553" s="3"/>
      <c r="K553" s="2"/>
      <c r="L553" s="4"/>
      <c r="M553" s="4"/>
      <c r="N553" s="4"/>
      <c r="O553" s="1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2"/>
      <c r="I554" s="2"/>
      <c r="J554" s="3"/>
      <c r="K554" s="2"/>
      <c r="L554" s="4"/>
      <c r="M554" s="4"/>
      <c r="N554" s="4"/>
      <c r="O554" s="1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2"/>
      <c r="I555" s="2"/>
      <c r="J555" s="3"/>
      <c r="K555" s="2"/>
      <c r="L555" s="4"/>
      <c r="M555" s="4"/>
      <c r="N555" s="4"/>
      <c r="O555" s="1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2"/>
      <c r="I556" s="2"/>
      <c r="J556" s="3"/>
      <c r="K556" s="2"/>
      <c r="L556" s="4"/>
      <c r="M556" s="4"/>
      <c r="N556" s="4"/>
      <c r="O556" s="1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2"/>
      <c r="I557" s="2"/>
      <c r="J557" s="3"/>
      <c r="K557" s="2"/>
      <c r="L557" s="4"/>
      <c r="M557" s="4"/>
      <c r="N557" s="4"/>
      <c r="O557" s="1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2"/>
      <c r="I558" s="2"/>
      <c r="J558" s="3"/>
      <c r="K558" s="2"/>
      <c r="L558" s="4"/>
      <c r="M558" s="4"/>
      <c r="N558" s="4"/>
      <c r="O558" s="1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2"/>
      <c r="I559" s="2"/>
      <c r="J559" s="3"/>
      <c r="K559" s="2"/>
      <c r="L559" s="4"/>
      <c r="M559" s="4"/>
      <c r="N559" s="4"/>
      <c r="O559" s="1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2"/>
      <c r="I560" s="2"/>
      <c r="J560" s="3"/>
      <c r="K560" s="2"/>
      <c r="L560" s="4"/>
      <c r="M560" s="4"/>
      <c r="N560" s="4"/>
      <c r="O560" s="1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2"/>
      <c r="I561" s="2"/>
      <c r="J561" s="3"/>
      <c r="K561" s="2"/>
      <c r="L561" s="4"/>
      <c r="M561" s="4"/>
      <c r="N561" s="4"/>
      <c r="O561" s="1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2"/>
      <c r="I562" s="2"/>
      <c r="J562" s="3"/>
      <c r="K562" s="2"/>
      <c r="L562" s="4"/>
      <c r="M562" s="4"/>
      <c r="N562" s="4"/>
      <c r="O562" s="1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2"/>
      <c r="I563" s="2"/>
      <c r="J563" s="3"/>
      <c r="K563" s="2"/>
      <c r="L563" s="4"/>
      <c r="M563" s="4"/>
      <c r="N563" s="4"/>
      <c r="O563" s="1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2"/>
      <c r="I564" s="2"/>
      <c r="J564" s="3"/>
      <c r="K564" s="2"/>
      <c r="L564" s="4"/>
      <c r="M564" s="4"/>
      <c r="N564" s="4"/>
      <c r="O564" s="1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2"/>
      <c r="I565" s="2"/>
      <c r="J565" s="3"/>
      <c r="K565" s="2"/>
      <c r="L565" s="4"/>
      <c r="M565" s="4"/>
      <c r="N565" s="4"/>
      <c r="O565" s="1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2"/>
      <c r="I566" s="2"/>
      <c r="J566" s="3"/>
      <c r="K566" s="2"/>
      <c r="L566" s="4"/>
      <c r="M566" s="4"/>
      <c r="N566" s="4"/>
      <c r="O566" s="1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2"/>
      <c r="I567" s="2"/>
      <c r="J567" s="3"/>
      <c r="K567" s="2"/>
      <c r="L567" s="4"/>
      <c r="M567" s="4"/>
      <c r="N567" s="4"/>
      <c r="O567" s="1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2"/>
      <c r="I568" s="2"/>
      <c r="J568" s="3"/>
      <c r="K568" s="2"/>
      <c r="L568" s="4"/>
      <c r="M568" s="4"/>
      <c r="N568" s="4"/>
      <c r="O568" s="1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2"/>
      <c r="I569" s="2"/>
      <c r="J569" s="3"/>
      <c r="K569" s="2"/>
      <c r="L569" s="4"/>
      <c r="M569" s="4"/>
      <c r="N569" s="4"/>
      <c r="O569" s="1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2"/>
      <c r="I570" s="2"/>
      <c r="J570" s="3"/>
      <c r="K570" s="2"/>
      <c r="L570" s="4"/>
      <c r="M570" s="4"/>
      <c r="N570" s="4"/>
      <c r="O570" s="1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2"/>
      <c r="I571" s="2"/>
      <c r="J571" s="3"/>
      <c r="K571" s="2"/>
      <c r="L571" s="4"/>
      <c r="M571" s="4"/>
      <c r="N571" s="4"/>
      <c r="O571" s="1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2"/>
      <c r="I572" s="2"/>
      <c r="J572" s="3"/>
      <c r="K572" s="2"/>
      <c r="L572" s="4"/>
      <c r="M572" s="4"/>
      <c r="N572" s="4"/>
      <c r="O572" s="1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2"/>
      <c r="I573" s="2"/>
      <c r="J573" s="3"/>
      <c r="K573" s="2"/>
      <c r="L573" s="4"/>
      <c r="M573" s="4"/>
      <c r="N573" s="4"/>
      <c r="O573" s="1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2"/>
      <c r="I574" s="2"/>
      <c r="J574" s="3"/>
      <c r="K574" s="2"/>
      <c r="L574" s="4"/>
      <c r="M574" s="4"/>
      <c r="N574" s="4"/>
      <c r="O574" s="1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2"/>
      <c r="I575" s="2"/>
      <c r="J575" s="3"/>
      <c r="K575" s="2"/>
      <c r="L575" s="4"/>
      <c r="M575" s="4"/>
      <c r="N575" s="4"/>
      <c r="O575" s="1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2"/>
      <c r="I576" s="2"/>
      <c r="J576" s="3"/>
      <c r="K576" s="2"/>
      <c r="L576" s="4"/>
      <c r="M576" s="4"/>
      <c r="N576" s="4"/>
      <c r="O576" s="1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2"/>
      <c r="I577" s="2"/>
      <c r="J577" s="3"/>
      <c r="K577" s="2"/>
      <c r="L577" s="4"/>
      <c r="M577" s="4"/>
      <c r="N577" s="4"/>
      <c r="O577" s="1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2"/>
      <c r="I578" s="2"/>
      <c r="J578" s="3"/>
      <c r="K578" s="2"/>
      <c r="L578" s="4"/>
      <c r="M578" s="4"/>
      <c r="N578" s="4"/>
      <c r="O578" s="1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2"/>
      <c r="I579" s="2"/>
      <c r="J579" s="3"/>
      <c r="K579" s="2"/>
      <c r="L579" s="4"/>
      <c r="M579" s="4"/>
      <c r="N579" s="4"/>
      <c r="O579" s="1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2"/>
      <c r="I580" s="2"/>
      <c r="J580" s="3"/>
      <c r="K580" s="2"/>
      <c r="L580" s="4"/>
      <c r="M580" s="4"/>
      <c r="N580" s="4"/>
      <c r="O580" s="1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2"/>
      <c r="I581" s="2"/>
      <c r="J581" s="3"/>
      <c r="K581" s="2"/>
      <c r="L581" s="4"/>
      <c r="M581" s="4"/>
      <c r="N581" s="4"/>
      <c r="O581" s="1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2"/>
      <c r="I582" s="2"/>
      <c r="J582" s="3"/>
      <c r="K582" s="2"/>
      <c r="L582" s="4"/>
      <c r="M582" s="4"/>
      <c r="N582" s="4"/>
      <c r="O582" s="1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2"/>
      <c r="I583" s="2"/>
      <c r="J583" s="3"/>
      <c r="K583" s="2"/>
      <c r="L583" s="4"/>
      <c r="M583" s="4"/>
      <c r="N583" s="4"/>
      <c r="O583" s="1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2"/>
      <c r="I584" s="2"/>
      <c r="J584" s="3"/>
      <c r="K584" s="2"/>
      <c r="L584" s="4"/>
      <c r="M584" s="4"/>
      <c r="N584" s="4"/>
      <c r="O584" s="1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2"/>
      <c r="I585" s="2"/>
      <c r="J585" s="3"/>
      <c r="K585" s="2"/>
      <c r="L585" s="4"/>
      <c r="M585" s="4"/>
      <c r="N585" s="4"/>
      <c r="O585" s="1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2"/>
      <c r="I586" s="2"/>
      <c r="J586" s="3"/>
      <c r="K586" s="2"/>
      <c r="L586" s="4"/>
      <c r="M586" s="4"/>
      <c r="N586" s="4"/>
      <c r="O586" s="1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2"/>
      <c r="I587" s="2"/>
      <c r="J587" s="3"/>
      <c r="K587" s="2"/>
      <c r="L587" s="4"/>
      <c r="M587" s="4"/>
      <c r="N587" s="4"/>
      <c r="O587" s="1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2"/>
      <c r="I588" s="2"/>
      <c r="J588" s="3"/>
      <c r="K588" s="2"/>
      <c r="L588" s="4"/>
      <c r="M588" s="4"/>
      <c r="N588" s="4"/>
      <c r="O588" s="1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2"/>
      <c r="I589" s="2"/>
      <c r="J589" s="3"/>
      <c r="K589" s="2"/>
      <c r="L589" s="4"/>
      <c r="M589" s="4"/>
      <c r="N589" s="4"/>
      <c r="O589" s="1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2"/>
      <c r="I590" s="2"/>
      <c r="J590" s="3"/>
      <c r="K590" s="2"/>
      <c r="L590" s="4"/>
      <c r="M590" s="4"/>
      <c r="N590" s="4"/>
      <c r="O590" s="1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2"/>
      <c r="I591" s="2"/>
      <c r="J591" s="3"/>
      <c r="K591" s="2"/>
      <c r="L591" s="4"/>
      <c r="M591" s="4"/>
      <c r="N591" s="4"/>
      <c r="O591" s="1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2"/>
      <c r="I592" s="2"/>
      <c r="J592" s="3"/>
      <c r="K592" s="2"/>
      <c r="L592" s="4"/>
      <c r="M592" s="4"/>
      <c r="N592" s="4"/>
      <c r="O592" s="1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2"/>
      <c r="I593" s="2"/>
      <c r="J593" s="3"/>
      <c r="K593" s="2"/>
      <c r="L593" s="4"/>
      <c r="M593" s="4"/>
      <c r="N593" s="4"/>
      <c r="O593" s="1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2"/>
      <c r="I594" s="2"/>
      <c r="J594" s="3"/>
      <c r="K594" s="2"/>
      <c r="L594" s="4"/>
      <c r="M594" s="4"/>
      <c r="N594" s="4"/>
      <c r="O594" s="1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2"/>
      <c r="I595" s="2"/>
      <c r="J595" s="3"/>
      <c r="K595" s="2"/>
      <c r="L595" s="4"/>
      <c r="M595" s="4"/>
      <c r="N595" s="4"/>
      <c r="O595" s="1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2"/>
      <c r="I596" s="2"/>
      <c r="J596" s="3"/>
      <c r="K596" s="2"/>
      <c r="L596" s="4"/>
      <c r="M596" s="4"/>
      <c r="N596" s="4"/>
      <c r="O596" s="1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2"/>
      <c r="I597" s="2"/>
      <c r="J597" s="3"/>
      <c r="K597" s="2"/>
      <c r="L597" s="4"/>
      <c r="M597" s="4"/>
      <c r="N597" s="4"/>
      <c r="O597" s="1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2"/>
      <c r="I598" s="2"/>
      <c r="J598" s="3"/>
      <c r="K598" s="2"/>
      <c r="L598" s="4"/>
      <c r="M598" s="4"/>
      <c r="N598" s="4"/>
      <c r="O598" s="1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2"/>
      <c r="I599" s="2"/>
      <c r="J599" s="3"/>
      <c r="K599" s="2"/>
      <c r="L599" s="4"/>
      <c r="M599" s="4"/>
      <c r="N599" s="4"/>
      <c r="O599" s="1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2"/>
      <c r="I600" s="2"/>
      <c r="J600" s="3"/>
      <c r="K600" s="2"/>
      <c r="L600" s="4"/>
      <c r="M600" s="4"/>
      <c r="N600" s="4"/>
      <c r="O600" s="1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2"/>
      <c r="I601" s="2"/>
      <c r="J601" s="3"/>
      <c r="K601" s="2"/>
      <c r="L601" s="4"/>
      <c r="M601" s="4"/>
      <c r="N601" s="4"/>
      <c r="O601" s="1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2"/>
      <c r="I602" s="2"/>
      <c r="J602" s="3"/>
      <c r="K602" s="2"/>
      <c r="L602" s="4"/>
      <c r="M602" s="4"/>
      <c r="N602" s="4"/>
      <c r="O602" s="1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2"/>
      <c r="I603" s="2"/>
      <c r="J603" s="3"/>
      <c r="K603" s="2"/>
      <c r="L603" s="4"/>
      <c r="M603" s="4"/>
      <c r="N603" s="4"/>
      <c r="O603" s="1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2"/>
      <c r="I604" s="2"/>
      <c r="J604" s="3"/>
      <c r="K604" s="2"/>
      <c r="L604" s="4"/>
      <c r="M604" s="4"/>
      <c r="N604" s="4"/>
      <c r="O604" s="1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2"/>
      <c r="I605" s="2"/>
      <c r="J605" s="3"/>
      <c r="K605" s="2"/>
      <c r="L605" s="4"/>
      <c r="M605" s="4"/>
      <c r="N605" s="4"/>
      <c r="O605" s="1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2"/>
      <c r="I606" s="2"/>
      <c r="J606" s="3"/>
      <c r="K606" s="2"/>
      <c r="L606" s="4"/>
      <c r="M606" s="4"/>
      <c r="N606" s="4"/>
      <c r="O606" s="1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2"/>
      <c r="I607" s="2"/>
      <c r="J607" s="3"/>
      <c r="K607" s="2"/>
      <c r="L607" s="4"/>
      <c r="M607" s="4"/>
      <c r="N607" s="4"/>
      <c r="O607" s="1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2"/>
      <c r="I608" s="2"/>
      <c r="J608" s="3"/>
      <c r="K608" s="2"/>
      <c r="L608" s="4"/>
      <c r="M608" s="4"/>
      <c r="N608" s="4"/>
      <c r="O608" s="1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2"/>
      <c r="I609" s="2"/>
      <c r="J609" s="3"/>
      <c r="K609" s="2"/>
      <c r="L609" s="4"/>
      <c r="M609" s="4"/>
      <c r="N609" s="4"/>
      <c r="O609" s="1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2"/>
      <c r="I610" s="2"/>
      <c r="J610" s="3"/>
      <c r="K610" s="2"/>
      <c r="L610" s="4"/>
      <c r="M610" s="4"/>
      <c r="N610" s="4"/>
      <c r="O610" s="1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2"/>
      <c r="I611" s="2"/>
      <c r="J611" s="3"/>
      <c r="K611" s="2"/>
      <c r="L611" s="4"/>
      <c r="M611" s="4"/>
      <c r="N611" s="4"/>
      <c r="O611" s="1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2"/>
      <c r="I612" s="2"/>
      <c r="J612" s="3"/>
      <c r="K612" s="2"/>
      <c r="L612" s="4"/>
      <c r="M612" s="4"/>
      <c r="N612" s="4"/>
      <c r="O612" s="1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2"/>
      <c r="I613" s="2"/>
      <c r="J613" s="3"/>
      <c r="K613" s="2"/>
      <c r="L613" s="4"/>
      <c r="M613" s="4"/>
      <c r="N613" s="4"/>
      <c r="O613" s="1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2"/>
      <c r="I614" s="2"/>
      <c r="J614" s="3"/>
      <c r="K614" s="2"/>
      <c r="L614" s="4"/>
      <c r="M614" s="4"/>
      <c r="N614" s="4"/>
      <c r="O614" s="1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2"/>
      <c r="I615" s="2"/>
      <c r="J615" s="3"/>
      <c r="K615" s="2"/>
      <c r="L615" s="4"/>
      <c r="M615" s="4"/>
      <c r="N615" s="4"/>
      <c r="O615" s="1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2"/>
      <c r="I616" s="2"/>
      <c r="J616" s="3"/>
      <c r="K616" s="2"/>
      <c r="L616" s="4"/>
      <c r="M616" s="4"/>
      <c r="N616" s="4"/>
      <c r="O616" s="1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2"/>
      <c r="I617" s="2"/>
      <c r="J617" s="3"/>
      <c r="K617" s="2"/>
      <c r="L617" s="4"/>
      <c r="M617" s="4"/>
      <c r="N617" s="4"/>
      <c r="O617" s="1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2"/>
      <c r="I618" s="2"/>
      <c r="J618" s="3"/>
      <c r="K618" s="2"/>
      <c r="L618" s="4"/>
      <c r="M618" s="4"/>
      <c r="N618" s="4"/>
      <c r="O618" s="1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2"/>
      <c r="I619" s="2"/>
      <c r="J619" s="3"/>
      <c r="K619" s="2"/>
      <c r="L619" s="4"/>
      <c r="M619" s="4"/>
      <c r="N619" s="4"/>
      <c r="O619" s="1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2"/>
      <c r="I620" s="2"/>
      <c r="J620" s="3"/>
      <c r="K620" s="2"/>
      <c r="L620" s="4"/>
      <c r="M620" s="4"/>
      <c r="N620" s="4"/>
      <c r="O620" s="1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2"/>
      <c r="I621" s="2"/>
      <c r="J621" s="3"/>
      <c r="K621" s="2"/>
      <c r="L621" s="4"/>
      <c r="M621" s="4"/>
      <c r="N621" s="4"/>
      <c r="O621" s="1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2"/>
      <c r="I622" s="2"/>
      <c r="J622" s="3"/>
      <c r="K622" s="2"/>
      <c r="L622" s="4"/>
      <c r="M622" s="4"/>
      <c r="N622" s="4"/>
      <c r="O622" s="1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2"/>
      <c r="I623" s="2"/>
      <c r="J623" s="3"/>
      <c r="K623" s="2"/>
      <c r="L623" s="4"/>
      <c r="M623" s="4"/>
      <c r="N623" s="4"/>
      <c r="O623" s="1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2"/>
      <c r="I624" s="2"/>
      <c r="J624" s="3"/>
      <c r="K624" s="2"/>
      <c r="L624" s="4"/>
      <c r="M624" s="4"/>
      <c r="N624" s="4"/>
      <c r="O624" s="1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2"/>
      <c r="I625" s="2"/>
      <c r="J625" s="3"/>
      <c r="K625" s="2"/>
      <c r="L625" s="4"/>
      <c r="M625" s="4"/>
      <c r="N625" s="4"/>
      <c r="O625" s="1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2"/>
      <c r="I626" s="2"/>
      <c r="J626" s="3"/>
      <c r="K626" s="2"/>
      <c r="L626" s="4"/>
      <c r="M626" s="4"/>
      <c r="N626" s="4"/>
      <c r="O626" s="1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2"/>
      <c r="I627" s="2"/>
      <c r="J627" s="3"/>
      <c r="K627" s="2"/>
      <c r="L627" s="4"/>
      <c r="M627" s="4"/>
      <c r="N627" s="4"/>
      <c r="O627" s="1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2"/>
      <c r="I628" s="2"/>
      <c r="J628" s="3"/>
      <c r="K628" s="2"/>
      <c r="L628" s="4"/>
      <c r="M628" s="4"/>
      <c r="N628" s="4"/>
      <c r="O628" s="1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2"/>
      <c r="I629" s="2"/>
      <c r="J629" s="3"/>
      <c r="K629" s="2"/>
      <c r="L629" s="4"/>
      <c r="M629" s="4"/>
      <c r="N629" s="4"/>
      <c r="O629" s="1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2"/>
      <c r="I630" s="2"/>
      <c r="J630" s="3"/>
      <c r="K630" s="2"/>
      <c r="L630" s="4"/>
      <c r="M630" s="4"/>
      <c r="N630" s="4"/>
      <c r="O630" s="1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2"/>
      <c r="I631" s="2"/>
      <c r="J631" s="3"/>
      <c r="K631" s="2"/>
      <c r="L631" s="4"/>
      <c r="M631" s="4"/>
      <c r="N631" s="4"/>
      <c r="O631" s="1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2"/>
      <c r="I632" s="2"/>
      <c r="J632" s="3"/>
      <c r="K632" s="2"/>
      <c r="L632" s="4"/>
      <c r="M632" s="4"/>
      <c r="N632" s="4"/>
      <c r="O632" s="1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2"/>
      <c r="I633" s="2"/>
      <c r="J633" s="3"/>
      <c r="K633" s="2"/>
      <c r="L633" s="4"/>
      <c r="M633" s="4"/>
      <c r="N633" s="4"/>
      <c r="O633" s="1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2"/>
      <c r="I634" s="2"/>
      <c r="J634" s="3"/>
      <c r="K634" s="2"/>
      <c r="L634" s="4"/>
      <c r="M634" s="4"/>
      <c r="N634" s="4"/>
      <c r="O634" s="1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2"/>
      <c r="I635" s="2"/>
      <c r="J635" s="3"/>
      <c r="K635" s="2"/>
      <c r="L635" s="4"/>
      <c r="M635" s="4"/>
      <c r="N635" s="4"/>
      <c r="O635" s="1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2"/>
      <c r="I636" s="2"/>
      <c r="J636" s="3"/>
      <c r="K636" s="2"/>
      <c r="L636" s="4"/>
      <c r="M636" s="4"/>
      <c r="N636" s="4"/>
      <c r="O636" s="1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2"/>
      <c r="I637" s="2"/>
      <c r="J637" s="3"/>
      <c r="K637" s="2"/>
      <c r="L637" s="4"/>
      <c r="M637" s="4"/>
      <c r="N637" s="4"/>
      <c r="O637" s="1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2"/>
      <c r="I638" s="2"/>
      <c r="J638" s="3"/>
      <c r="K638" s="2"/>
      <c r="L638" s="4"/>
      <c r="M638" s="4"/>
      <c r="N638" s="4"/>
      <c r="O638" s="1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2"/>
      <c r="I639" s="2"/>
      <c r="J639" s="3"/>
      <c r="K639" s="2"/>
      <c r="L639" s="4"/>
      <c r="M639" s="4"/>
      <c r="N639" s="4"/>
      <c r="O639" s="1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2"/>
      <c r="I640" s="2"/>
      <c r="J640" s="3"/>
      <c r="K640" s="2"/>
      <c r="L640" s="4"/>
      <c r="M640" s="4"/>
      <c r="N640" s="4"/>
      <c r="O640" s="1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2"/>
      <c r="I641" s="2"/>
      <c r="J641" s="3"/>
      <c r="K641" s="2"/>
      <c r="L641" s="4"/>
      <c r="M641" s="4"/>
      <c r="N641" s="4"/>
      <c r="O641" s="1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2"/>
      <c r="I642" s="2"/>
      <c r="J642" s="3"/>
      <c r="K642" s="2"/>
      <c r="L642" s="4"/>
      <c r="M642" s="4"/>
      <c r="N642" s="4"/>
      <c r="O642" s="1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2"/>
      <c r="I643" s="2"/>
      <c r="J643" s="3"/>
      <c r="K643" s="2"/>
      <c r="L643" s="4"/>
      <c r="M643" s="4"/>
      <c r="N643" s="4"/>
      <c r="O643" s="1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2"/>
      <c r="I644" s="2"/>
      <c r="J644" s="3"/>
      <c r="K644" s="2"/>
      <c r="L644" s="4"/>
      <c r="M644" s="4"/>
      <c r="N644" s="4"/>
      <c r="O644" s="1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2"/>
      <c r="I645" s="2"/>
      <c r="J645" s="3"/>
      <c r="K645" s="2"/>
      <c r="L645" s="4"/>
      <c r="M645" s="4"/>
      <c r="N645" s="4"/>
      <c r="O645" s="1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2"/>
      <c r="I646" s="2"/>
      <c r="J646" s="3"/>
      <c r="K646" s="2"/>
      <c r="L646" s="4"/>
      <c r="M646" s="4"/>
      <c r="N646" s="4"/>
      <c r="O646" s="1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2"/>
      <c r="I647" s="2"/>
      <c r="J647" s="3"/>
      <c r="K647" s="2"/>
      <c r="L647" s="4"/>
      <c r="M647" s="4"/>
      <c r="N647" s="4"/>
      <c r="O647" s="1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2"/>
      <c r="I648" s="2"/>
      <c r="J648" s="3"/>
      <c r="K648" s="2"/>
      <c r="L648" s="4"/>
      <c r="M648" s="4"/>
      <c r="N648" s="4"/>
      <c r="O648" s="1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2"/>
      <c r="I649" s="2"/>
      <c r="J649" s="3"/>
      <c r="K649" s="2"/>
      <c r="L649" s="4"/>
      <c r="M649" s="4"/>
      <c r="N649" s="4"/>
      <c r="O649" s="1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2"/>
      <c r="I650" s="2"/>
      <c r="J650" s="3"/>
      <c r="K650" s="2"/>
      <c r="L650" s="4"/>
      <c r="M650" s="4"/>
      <c r="N650" s="4"/>
      <c r="O650" s="1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2"/>
      <c r="I651" s="2"/>
      <c r="J651" s="3"/>
      <c r="K651" s="2"/>
      <c r="L651" s="4"/>
      <c r="M651" s="4"/>
      <c r="N651" s="4"/>
      <c r="O651" s="1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2"/>
      <c r="I652" s="2"/>
      <c r="J652" s="3"/>
      <c r="K652" s="2"/>
      <c r="L652" s="4"/>
      <c r="M652" s="4"/>
      <c r="N652" s="4"/>
      <c r="O652" s="1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2"/>
      <c r="I653" s="2"/>
      <c r="J653" s="3"/>
      <c r="K653" s="2"/>
      <c r="L653" s="4"/>
      <c r="M653" s="4"/>
      <c r="N653" s="4"/>
      <c r="O653" s="1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2"/>
      <c r="I654" s="2"/>
      <c r="J654" s="3"/>
      <c r="K654" s="2"/>
      <c r="L654" s="4"/>
      <c r="M654" s="4"/>
      <c r="N654" s="4"/>
      <c r="O654" s="1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2"/>
      <c r="I655" s="2"/>
      <c r="J655" s="3"/>
      <c r="K655" s="2"/>
      <c r="L655" s="4"/>
      <c r="M655" s="4"/>
      <c r="N655" s="4"/>
      <c r="O655" s="1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2"/>
      <c r="I656" s="2"/>
      <c r="J656" s="3"/>
      <c r="K656" s="2"/>
      <c r="L656" s="4"/>
      <c r="M656" s="4"/>
      <c r="N656" s="4"/>
      <c r="O656" s="1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2"/>
      <c r="I657" s="2"/>
      <c r="J657" s="3"/>
      <c r="K657" s="2"/>
      <c r="L657" s="4"/>
      <c r="M657" s="4"/>
      <c r="N657" s="4"/>
      <c r="O657" s="1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2"/>
      <c r="I658" s="2"/>
      <c r="J658" s="3"/>
      <c r="K658" s="2"/>
      <c r="L658" s="4"/>
      <c r="M658" s="4"/>
      <c r="N658" s="4"/>
      <c r="O658" s="1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2"/>
      <c r="I659" s="2"/>
      <c r="J659" s="3"/>
      <c r="K659" s="2"/>
      <c r="L659" s="4"/>
      <c r="M659" s="4"/>
      <c r="N659" s="4"/>
      <c r="O659" s="1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2"/>
      <c r="I660" s="2"/>
      <c r="J660" s="3"/>
      <c r="K660" s="2"/>
      <c r="L660" s="4"/>
      <c r="M660" s="4"/>
      <c r="N660" s="4"/>
      <c r="O660" s="1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2"/>
      <c r="I661" s="2"/>
      <c r="J661" s="3"/>
      <c r="K661" s="2"/>
      <c r="L661" s="4"/>
      <c r="M661" s="4"/>
      <c r="N661" s="4"/>
      <c r="O661" s="1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2"/>
      <c r="I662" s="2"/>
      <c r="J662" s="3"/>
      <c r="K662" s="2"/>
      <c r="L662" s="4"/>
      <c r="M662" s="4"/>
      <c r="N662" s="4"/>
      <c r="O662" s="1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2"/>
      <c r="I663" s="2"/>
      <c r="J663" s="3"/>
      <c r="K663" s="2"/>
      <c r="L663" s="4"/>
      <c r="M663" s="4"/>
      <c r="N663" s="4"/>
      <c r="O663" s="1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2"/>
      <c r="I664" s="2"/>
      <c r="J664" s="3"/>
      <c r="K664" s="2"/>
      <c r="L664" s="4"/>
      <c r="M664" s="4"/>
      <c r="N664" s="4"/>
      <c r="O664" s="1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2"/>
      <c r="I665" s="2"/>
      <c r="J665" s="3"/>
      <c r="K665" s="2"/>
      <c r="L665" s="4"/>
      <c r="M665" s="4"/>
      <c r="N665" s="4"/>
      <c r="O665" s="1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2"/>
      <c r="I666" s="2"/>
      <c r="J666" s="3"/>
      <c r="K666" s="2"/>
      <c r="L666" s="4"/>
      <c r="M666" s="4"/>
      <c r="N666" s="4"/>
      <c r="O666" s="1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2"/>
      <c r="I667" s="2"/>
      <c r="J667" s="3"/>
      <c r="K667" s="2"/>
      <c r="L667" s="4"/>
      <c r="M667" s="4"/>
      <c r="N667" s="4"/>
      <c r="O667" s="1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2"/>
      <c r="I668" s="2"/>
      <c r="J668" s="3"/>
      <c r="K668" s="2"/>
      <c r="L668" s="4"/>
      <c r="M668" s="4"/>
      <c r="N668" s="4"/>
      <c r="O668" s="1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2"/>
      <c r="I669" s="2"/>
      <c r="J669" s="3"/>
      <c r="K669" s="2"/>
      <c r="L669" s="4"/>
      <c r="M669" s="4"/>
      <c r="N669" s="4"/>
      <c r="O669" s="1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2"/>
      <c r="I670" s="2"/>
      <c r="J670" s="3"/>
      <c r="K670" s="2"/>
      <c r="L670" s="4"/>
      <c r="M670" s="4"/>
      <c r="N670" s="4"/>
      <c r="O670" s="1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2"/>
      <c r="I671" s="2"/>
      <c r="J671" s="3"/>
      <c r="K671" s="2"/>
      <c r="L671" s="4"/>
      <c r="M671" s="4"/>
      <c r="N671" s="4"/>
      <c r="O671" s="1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2"/>
      <c r="I672" s="2"/>
      <c r="J672" s="3"/>
      <c r="K672" s="2"/>
      <c r="L672" s="4"/>
      <c r="M672" s="4"/>
      <c r="N672" s="4"/>
      <c r="O672" s="1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2"/>
      <c r="I673" s="2"/>
      <c r="J673" s="3"/>
      <c r="K673" s="2"/>
      <c r="L673" s="4"/>
      <c r="M673" s="4"/>
      <c r="N673" s="4"/>
      <c r="O673" s="1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2"/>
      <c r="I674" s="2"/>
      <c r="J674" s="3"/>
      <c r="K674" s="2"/>
      <c r="L674" s="4"/>
      <c r="M674" s="4"/>
      <c r="N674" s="4"/>
      <c r="O674" s="1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2"/>
      <c r="I675" s="2"/>
      <c r="J675" s="3"/>
      <c r="K675" s="2"/>
      <c r="L675" s="4"/>
      <c r="M675" s="4"/>
      <c r="N675" s="4"/>
      <c r="O675" s="1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2"/>
      <c r="I676" s="2"/>
      <c r="J676" s="3"/>
      <c r="K676" s="2"/>
      <c r="L676" s="4"/>
      <c r="M676" s="4"/>
      <c r="N676" s="4"/>
      <c r="O676" s="1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2"/>
      <c r="I677" s="2"/>
      <c r="J677" s="3"/>
      <c r="K677" s="2"/>
      <c r="L677" s="4"/>
      <c r="M677" s="4"/>
      <c r="N677" s="4"/>
      <c r="O677" s="1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2"/>
      <c r="I678" s="2"/>
      <c r="J678" s="3"/>
      <c r="K678" s="2"/>
      <c r="L678" s="4"/>
      <c r="M678" s="4"/>
      <c r="N678" s="4"/>
      <c r="O678" s="1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2"/>
      <c r="I679" s="2"/>
      <c r="J679" s="3"/>
      <c r="K679" s="2"/>
      <c r="L679" s="4"/>
      <c r="M679" s="4"/>
      <c r="N679" s="4"/>
      <c r="O679" s="1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2"/>
      <c r="I680" s="2"/>
      <c r="J680" s="3"/>
      <c r="K680" s="2"/>
      <c r="L680" s="4"/>
      <c r="M680" s="4"/>
      <c r="N680" s="4"/>
      <c r="O680" s="1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2"/>
      <c r="I681" s="2"/>
      <c r="J681" s="3"/>
      <c r="K681" s="2"/>
      <c r="L681" s="4"/>
      <c r="M681" s="4"/>
      <c r="N681" s="4"/>
      <c r="O681" s="1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2"/>
      <c r="I682" s="2"/>
      <c r="J682" s="3"/>
      <c r="K682" s="2"/>
      <c r="L682" s="4"/>
      <c r="M682" s="4"/>
      <c r="N682" s="4"/>
      <c r="O682" s="1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2"/>
      <c r="I683" s="2"/>
      <c r="J683" s="3"/>
      <c r="K683" s="2"/>
      <c r="L683" s="4"/>
      <c r="M683" s="4"/>
      <c r="N683" s="4"/>
      <c r="O683" s="1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2"/>
      <c r="I684" s="2"/>
      <c r="J684" s="3"/>
      <c r="K684" s="2"/>
      <c r="L684" s="4"/>
      <c r="M684" s="4"/>
      <c r="N684" s="4"/>
      <c r="O684" s="1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2"/>
      <c r="I685" s="2"/>
      <c r="J685" s="3"/>
      <c r="K685" s="2"/>
      <c r="L685" s="4"/>
      <c r="M685" s="4"/>
      <c r="N685" s="4"/>
      <c r="O685" s="1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2"/>
      <c r="I686" s="2"/>
      <c r="J686" s="3"/>
      <c r="K686" s="2"/>
      <c r="L686" s="4"/>
      <c r="M686" s="4"/>
      <c r="N686" s="4"/>
      <c r="O686" s="1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2"/>
      <c r="I687" s="2"/>
      <c r="J687" s="3"/>
      <c r="K687" s="2"/>
      <c r="L687" s="4"/>
      <c r="M687" s="4"/>
      <c r="N687" s="4"/>
      <c r="O687" s="1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2"/>
      <c r="I688" s="2"/>
      <c r="J688" s="3"/>
      <c r="K688" s="2"/>
      <c r="L688" s="4"/>
      <c r="M688" s="4"/>
      <c r="N688" s="4"/>
      <c r="O688" s="1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2"/>
      <c r="I689" s="2"/>
      <c r="J689" s="3"/>
      <c r="K689" s="2"/>
      <c r="L689" s="4"/>
      <c r="M689" s="4"/>
      <c r="N689" s="4"/>
      <c r="O689" s="1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2"/>
      <c r="I690" s="2"/>
      <c r="J690" s="3"/>
      <c r="K690" s="2"/>
      <c r="L690" s="4"/>
      <c r="M690" s="4"/>
      <c r="N690" s="4"/>
      <c r="O690" s="1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2"/>
      <c r="I691" s="2"/>
      <c r="J691" s="3"/>
      <c r="K691" s="2"/>
      <c r="L691" s="4"/>
      <c r="M691" s="4"/>
      <c r="N691" s="4"/>
      <c r="O691" s="1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2"/>
      <c r="I692" s="2"/>
      <c r="J692" s="3"/>
      <c r="K692" s="2"/>
      <c r="L692" s="4"/>
      <c r="M692" s="4"/>
      <c r="N692" s="4"/>
      <c r="O692" s="1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2"/>
      <c r="I693" s="2"/>
      <c r="J693" s="3"/>
      <c r="K693" s="2"/>
      <c r="L693" s="4"/>
      <c r="M693" s="4"/>
      <c r="N693" s="4"/>
      <c r="O693" s="1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2"/>
      <c r="I694" s="2"/>
      <c r="J694" s="3"/>
      <c r="K694" s="2"/>
      <c r="L694" s="4"/>
      <c r="M694" s="4"/>
      <c r="N694" s="4"/>
      <c r="O694" s="1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2"/>
      <c r="I695" s="2"/>
      <c r="J695" s="3"/>
      <c r="K695" s="2"/>
      <c r="L695" s="4"/>
      <c r="M695" s="4"/>
      <c r="N695" s="4"/>
      <c r="O695" s="1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2"/>
      <c r="I696" s="2"/>
      <c r="J696" s="3"/>
      <c r="K696" s="2"/>
      <c r="L696" s="4"/>
      <c r="M696" s="4"/>
      <c r="N696" s="4"/>
      <c r="O696" s="1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2"/>
      <c r="I697" s="2"/>
      <c r="J697" s="3"/>
      <c r="K697" s="2"/>
      <c r="L697" s="4"/>
      <c r="M697" s="4"/>
      <c r="N697" s="4"/>
      <c r="O697" s="1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2"/>
      <c r="I698" s="2"/>
      <c r="J698" s="3"/>
      <c r="K698" s="2"/>
      <c r="L698" s="4"/>
      <c r="M698" s="4"/>
      <c r="N698" s="4"/>
      <c r="O698" s="1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2"/>
      <c r="I699" s="2"/>
      <c r="J699" s="3"/>
      <c r="K699" s="2"/>
      <c r="L699" s="4"/>
      <c r="M699" s="4"/>
      <c r="N699" s="4"/>
      <c r="O699" s="1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2"/>
      <c r="I700" s="2"/>
      <c r="J700" s="3"/>
      <c r="K700" s="2"/>
      <c r="L700" s="4"/>
      <c r="M700" s="4"/>
      <c r="N700" s="4"/>
      <c r="O700" s="1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2"/>
      <c r="I701" s="2"/>
      <c r="J701" s="3"/>
      <c r="K701" s="2"/>
      <c r="L701" s="4"/>
      <c r="M701" s="4"/>
      <c r="N701" s="4"/>
      <c r="O701" s="1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2"/>
      <c r="I702" s="2"/>
      <c r="J702" s="3"/>
      <c r="K702" s="2"/>
      <c r="L702" s="4"/>
      <c r="M702" s="4"/>
      <c r="N702" s="4"/>
      <c r="O702" s="1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2"/>
      <c r="I703" s="2"/>
      <c r="J703" s="3"/>
      <c r="K703" s="2"/>
      <c r="L703" s="4"/>
      <c r="M703" s="4"/>
      <c r="N703" s="4"/>
      <c r="O703" s="1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2"/>
      <c r="I704" s="2"/>
      <c r="J704" s="3"/>
      <c r="K704" s="2"/>
      <c r="L704" s="4"/>
      <c r="M704" s="4"/>
      <c r="N704" s="4"/>
      <c r="O704" s="1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2"/>
      <c r="I705" s="2"/>
      <c r="J705" s="3"/>
      <c r="K705" s="2"/>
      <c r="L705" s="4"/>
      <c r="M705" s="4"/>
      <c r="N705" s="4"/>
      <c r="O705" s="1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2"/>
      <c r="I706" s="2"/>
      <c r="J706" s="3"/>
      <c r="K706" s="2"/>
      <c r="L706" s="4"/>
      <c r="M706" s="4"/>
      <c r="N706" s="4"/>
      <c r="O706" s="1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2"/>
      <c r="I707" s="2"/>
      <c r="J707" s="3"/>
      <c r="K707" s="2"/>
      <c r="L707" s="4"/>
      <c r="M707" s="4"/>
      <c r="N707" s="4"/>
      <c r="O707" s="1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2"/>
      <c r="I708" s="2"/>
      <c r="J708" s="3"/>
      <c r="K708" s="2"/>
      <c r="L708" s="4"/>
      <c r="M708" s="4"/>
      <c r="N708" s="4"/>
      <c r="O708" s="1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2"/>
      <c r="I709" s="2"/>
      <c r="J709" s="3"/>
      <c r="K709" s="2"/>
      <c r="L709" s="4"/>
      <c r="M709" s="4"/>
      <c r="N709" s="4"/>
      <c r="O709" s="1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2"/>
      <c r="I710" s="2"/>
      <c r="J710" s="3"/>
      <c r="K710" s="2"/>
      <c r="L710" s="4"/>
      <c r="M710" s="4"/>
      <c r="N710" s="4"/>
      <c r="O710" s="1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2"/>
      <c r="I711" s="2"/>
      <c r="J711" s="3"/>
      <c r="K711" s="2"/>
      <c r="L711" s="4"/>
      <c r="M711" s="4"/>
      <c r="N711" s="4"/>
      <c r="O711" s="1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2"/>
      <c r="I712" s="2"/>
      <c r="J712" s="3"/>
      <c r="K712" s="2"/>
      <c r="L712" s="4"/>
      <c r="M712" s="4"/>
      <c r="N712" s="4"/>
      <c r="O712" s="1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2"/>
      <c r="I713" s="2"/>
      <c r="J713" s="3"/>
      <c r="K713" s="2"/>
      <c r="L713" s="4"/>
      <c r="M713" s="4"/>
      <c r="N713" s="4"/>
      <c r="O713" s="1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2"/>
      <c r="I714" s="2"/>
      <c r="J714" s="3"/>
      <c r="K714" s="2"/>
      <c r="L714" s="4"/>
      <c r="M714" s="4"/>
      <c r="N714" s="4"/>
      <c r="O714" s="1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2"/>
      <c r="I715" s="2"/>
      <c r="J715" s="3"/>
      <c r="K715" s="2"/>
      <c r="L715" s="4"/>
      <c r="M715" s="4"/>
      <c r="N715" s="4"/>
      <c r="O715" s="1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2"/>
      <c r="I716" s="2"/>
      <c r="J716" s="3"/>
      <c r="K716" s="2"/>
      <c r="L716" s="4"/>
      <c r="M716" s="4"/>
      <c r="N716" s="4"/>
      <c r="O716" s="1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2"/>
      <c r="I717" s="2"/>
      <c r="J717" s="3"/>
      <c r="K717" s="2"/>
      <c r="L717" s="4"/>
      <c r="M717" s="4"/>
      <c r="N717" s="4"/>
      <c r="O717" s="1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2"/>
      <c r="I718" s="2"/>
      <c r="J718" s="3"/>
      <c r="K718" s="2"/>
      <c r="L718" s="4"/>
      <c r="M718" s="4"/>
      <c r="N718" s="4"/>
      <c r="O718" s="1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2"/>
      <c r="I719" s="2"/>
      <c r="J719" s="3"/>
      <c r="K719" s="2"/>
      <c r="L719" s="4"/>
      <c r="M719" s="4"/>
      <c r="N719" s="4"/>
      <c r="O719" s="1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2"/>
      <c r="I720" s="2"/>
      <c r="J720" s="3"/>
      <c r="K720" s="2"/>
      <c r="L720" s="4"/>
      <c r="M720" s="4"/>
      <c r="N720" s="4"/>
      <c r="O720" s="1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2"/>
      <c r="I721" s="2"/>
      <c r="J721" s="3"/>
      <c r="K721" s="2"/>
      <c r="L721" s="4"/>
      <c r="M721" s="4"/>
      <c r="N721" s="4"/>
      <c r="O721" s="1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2"/>
      <c r="I722" s="2"/>
      <c r="J722" s="3"/>
      <c r="K722" s="2"/>
      <c r="L722" s="4"/>
      <c r="M722" s="4"/>
      <c r="N722" s="4"/>
      <c r="O722" s="1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2"/>
      <c r="I723" s="2"/>
      <c r="J723" s="3"/>
      <c r="K723" s="2"/>
      <c r="L723" s="4"/>
      <c r="M723" s="4"/>
      <c r="N723" s="4"/>
      <c r="O723" s="1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2"/>
      <c r="I724" s="2"/>
      <c r="J724" s="3"/>
      <c r="K724" s="2"/>
      <c r="L724" s="4"/>
      <c r="M724" s="4"/>
      <c r="N724" s="4"/>
      <c r="O724" s="1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2"/>
      <c r="I725" s="2"/>
      <c r="J725" s="3"/>
      <c r="K725" s="2"/>
      <c r="L725" s="4"/>
      <c r="M725" s="4"/>
      <c r="N725" s="4"/>
      <c r="O725" s="1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2"/>
      <c r="I726" s="2"/>
      <c r="J726" s="3"/>
      <c r="K726" s="2"/>
      <c r="L726" s="4"/>
      <c r="M726" s="4"/>
      <c r="N726" s="4"/>
      <c r="O726" s="1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2"/>
      <c r="I727" s="2"/>
      <c r="J727" s="3"/>
      <c r="K727" s="2"/>
      <c r="L727" s="4"/>
      <c r="M727" s="4"/>
      <c r="N727" s="4"/>
      <c r="O727" s="1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2"/>
      <c r="I728" s="2"/>
      <c r="J728" s="3"/>
      <c r="K728" s="2"/>
      <c r="L728" s="4"/>
      <c r="M728" s="4"/>
      <c r="N728" s="4"/>
      <c r="O728" s="1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2"/>
      <c r="I729" s="2"/>
      <c r="J729" s="3"/>
      <c r="K729" s="2"/>
      <c r="L729" s="4"/>
      <c r="M729" s="4"/>
      <c r="N729" s="4"/>
      <c r="O729" s="1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2"/>
      <c r="I730" s="2"/>
      <c r="J730" s="3"/>
      <c r="K730" s="2"/>
      <c r="L730" s="4"/>
      <c r="M730" s="4"/>
      <c r="N730" s="4"/>
      <c r="O730" s="1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2"/>
      <c r="I731" s="2"/>
      <c r="J731" s="3"/>
      <c r="K731" s="2"/>
      <c r="L731" s="4"/>
      <c r="M731" s="4"/>
      <c r="N731" s="4"/>
      <c r="O731" s="1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2"/>
      <c r="I732" s="2"/>
      <c r="J732" s="3"/>
      <c r="K732" s="2"/>
      <c r="L732" s="4"/>
      <c r="M732" s="4"/>
      <c r="N732" s="4"/>
      <c r="O732" s="1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2"/>
      <c r="I733" s="2"/>
      <c r="J733" s="3"/>
      <c r="K733" s="2"/>
      <c r="L733" s="4"/>
      <c r="M733" s="4"/>
      <c r="N733" s="4"/>
      <c r="O733" s="1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2"/>
      <c r="I734" s="2"/>
      <c r="J734" s="3"/>
      <c r="K734" s="2"/>
      <c r="L734" s="4"/>
      <c r="M734" s="4"/>
      <c r="N734" s="4"/>
      <c r="O734" s="1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2"/>
      <c r="I735" s="2"/>
      <c r="J735" s="3"/>
      <c r="K735" s="2"/>
      <c r="L735" s="4"/>
      <c r="M735" s="4"/>
      <c r="N735" s="4"/>
      <c r="O735" s="1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2"/>
      <c r="I736" s="2"/>
      <c r="J736" s="3"/>
      <c r="K736" s="2"/>
      <c r="L736" s="4"/>
      <c r="M736" s="4"/>
      <c r="N736" s="4"/>
      <c r="O736" s="1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2"/>
      <c r="I737" s="2"/>
      <c r="J737" s="3"/>
      <c r="K737" s="2"/>
      <c r="L737" s="4"/>
      <c r="M737" s="4"/>
      <c r="N737" s="4"/>
      <c r="O737" s="1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2"/>
      <c r="I738" s="2"/>
      <c r="J738" s="3"/>
      <c r="K738" s="2"/>
      <c r="L738" s="4"/>
      <c r="M738" s="4"/>
      <c r="N738" s="4"/>
      <c r="O738" s="1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2"/>
      <c r="I739" s="2"/>
      <c r="J739" s="3"/>
      <c r="K739" s="2"/>
      <c r="L739" s="4"/>
      <c r="M739" s="4"/>
      <c r="N739" s="4"/>
      <c r="O739" s="1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2"/>
      <c r="I740" s="2"/>
      <c r="J740" s="3"/>
      <c r="K740" s="2"/>
      <c r="L740" s="4"/>
      <c r="M740" s="4"/>
      <c r="N740" s="4"/>
      <c r="O740" s="1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2"/>
      <c r="I741" s="2"/>
      <c r="J741" s="3"/>
      <c r="K741" s="2"/>
      <c r="L741" s="4"/>
      <c r="M741" s="4"/>
      <c r="N741" s="4"/>
      <c r="O741" s="1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2"/>
      <c r="I742" s="2"/>
      <c r="J742" s="3"/>
      <c r="K742" s="2"/>
      <c r="L742" s="4"/>
      <c r="M742" s="4"/>
      <c r="N742" s="4"/>
      <c r="O742" s="1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2"/>
      <c r="I743" s="2"/>
      <c r="J743" s="3"/>
      <c r="K743" s="2"/>
      <c r="L743" s="4"/>
      <c r="M743" s="4"/>
      <c r="N743" s="4"/>
      <c r="O743" s="1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2"/>
      <c r="I744" s="2"/>
      <c r="J744" s="3"/>
      <c r="K744" s="2"/>
      <c r="L744" s="4"/>
      <c r="M744" s="4"/>
      <c r="N744" s="4"/>
      <c r="O744" s="1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2"/>
      <c r="I745" s="2"/>
      <c r="J745" s="3"/>
      <c r="K745" s="2"/>
      <c r="L745" s="4"/>
      <c r="M745" s="4"/>
      <c r="N745" s="4"/>
      <c r="O745" s="1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2"/>
      <c r="I746" s="2"/>
      <c r="J746" s="3"/>
      <c r="K746" s="2"/>
      <c r="L746" s="4"/>
      <c r="M746" s="4"/>
      <c r="N746" s="4"/>
      <c r="O746" s="1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2"/>
      <c r="I747" s="2"/>
      <c r="J747" s="3"/>
      <c r="K747" s="2"/>
      <c r="L747" s="4"/>
      <c r="M747" s="4"/>
      <c r="N747" s="4"/>
      <c r="O747" s="1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2"/>
      <c r="I748" s="2"/>
      <c r="J748" s="3"/>
      <c r="K748" s="2"/>
      <c r="L748" s="4"/>
      <c r="M748" s="4"/>
      <c r="N748" s="4"/>
      <c r="O748" s="1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2"/>
      <c r="I749" s="2"/>
      <c r="J749" s="3"/>
      <c r="K749" s="2"/>
      <c r="L749" s="4"/>
      <c r="M749" s="4"/>
      <c r="N749" s="4"/>
      <c r="O749" s="1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2"/>
      <c r="I750" s="2"/>
      <c r="J750" s="3"/>
      <c r="K750" s="2"/>
      <c r="L750" s="4"/>
      <c r="M750" s="4"/>
      <c r="N750" s="4"/>
      <c r="O750" s="1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2"/>
      <c r="I751" s="2"/>
      <c r="J751" s="3"/>
      <c r="K751" s="2"/>
      <c r="L751" s="4"/>
      <c r="M751" s="4"/>
      <c r="N751" s="4"/>
      <c r="O751" s="1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2"/>
      <c r="I752" s="2"/>
      <c r="J752" s="3"/>
      <c r="K752" s="2"/>
      <c r="L752" s="4"/>
      <c r="M752" s="4"/>
      <c r="N752" s="4"/>
      <c r="O752" s="1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2"/>
      <c r="I753" s="2"/>
      <c r="J753" s="3"/>
      <c r="K753" s="2"/>
      <c r="L753" s="4"/>
      <c r="M753" s="4"/>
      <c r="N753" s="4"/>
      <c r="O753" s="1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2"/>
      <c r="I754" s="2"/>
      <c r="J754" s="3"/>
      <c r="K754" s="2"/>
      <c r="L754" s="4"/>
      <c r="M754" s="4"/>
      <c r="N754" s="4"/>
      <c r="O754" s="1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2"/>
      <c r="I755" s="2"/>
      <c r="J755" s="3"/>
      <c r="K755" s="2"/>
      <c r="L755" s="4"/>
      <c r="M755" s="4"/>
      <c r="N755" s="4"/>
      <c r="O755" s="1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2"/>
      <c r="I756" s="2"/>
      <c r="J756" s="3"/>
      <c r="K756" s="2"/>
      <c r="L756" s="4"/>
      <c r="M756" s="4"/>
      <c r="N756" s="4"/>
      <c r="O756" s="1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2"/>
      <c r="I757" s="2"/>
      <c r="J757" s="3"/>
      <c r="K757" s="2"/>
      <c r="L757" s="4"/>
      <c r="M757" s="4"/>
      <c r="N757" s="4"/>
      <c r="O757" s="1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2"/>
      <c r="I758" s="2"/>
      <c r="J758" s="3"/>
      <c r="K758" s="2"/>
      <c r="L758" s="4"/>
      <c r="M758" s="4"/>
      <c r="N758" s="4"/>
      <c r="O758" s="1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2"/>
      <c r="I759" s="2"/>
      <c r="J759" s="3"/>
      <c r="K759" s="2"/>
      <c r="L759" s="4"/>
      <c r="M759" s="4"/>
      <c r="N759" s="4"/>
      <c r="O759" s="1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2"/>
      <c r="I760" s="2"/>
      <c r="J760" s="3"/>
      <c r="K760" s="2"/>
      <c r="L760" s="4"/>
      <c r="M760" s="4"/>
      <c r="N760" s="4"/>
      <c r="O760" s="1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2"/>
      <c r="I761" s="2"/>
      <c r="J761" s="3"/>
      <c r="K761" s="2"/>
      <c r="L761" s="4"/>
      <c r="M761" s="4"/>
      <c r="N761" s="4"/>
      <c r="O761" s="1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2"/>
      <c r="I762" s="2"/>
      <c r="J762" s="3"/>
      <c r="K762" s="2"/>
      <c r="L762" s="4"/>
      <c r="M762" s="4"/>
      <c r="N762" s="4"/>
      <c r="O762" s="1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2"/>
      <c r="I763" s="2"/>
      <c r="J763" s="3"/>
      <c r="K763" s="2"/>
      <c r="L763" s="4"/>
      <c r="M763" s="4"/>
      <c r="N763" s="4"/>
      <c r="O763" s="1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2"/>
      <c r="I764" s="2"/>
      <c r="J764" s="3"/>
      <c r="K764" s="2"/>
      <c r="L764" s="4"/>
      <c r="M764" s="4"/>
      <c r="N764" s="4"/>
      <c r="O764" s="1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2"/>
      <c r="I765" s="2"/>
      <c r="J765" s="3"/>
      <c r="K765" s="2"/>
      <c r="L765" s="4"/>
      <c r="M765" s="4"/>
      <c r="N765" s="4"/>
      <c r="O765" s="1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2"/>
      <c r="I766" s="2"/>
      <c r="J766" s="3"/>
      <c r="K766" s="2"/>
      <c r="L766" s="4"/>
      <c r="M766" s="4"/>
      <c r="N766" s="4"/>
      <c r="O766" s="1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2"/>
      <c r="I767" s="2"/>
      <c r="J767" s="3"/>
      <c r="K767" s="2"/>
      <c r="L767" s="4"/>
      <c r="M767" s="4"/>
      <c r="N767" s="4"/>
      <c r="O767" s="1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2"/>
      <c r="I768" s="2"/>
      <c r="J768" s="3"/>
      <c r="K768" s="2"/>
      <c r="L768" s="4"/>
      <c r="M768" s="4"/>
      <c r="N768" s="4"/>
      <c r="O768" s="1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2"/>
      <c r="I769" s="2"/>
      <c r="J769" s="3"/>
      <c r="K769" s="2"/>
      <c r="L769" s="4"/>
      <c r="M769" s="4"/>
      <c r="N769" s="4"/>
      <c r="O769" s="1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2"/>
      <c r="I770" s="2"/>
      <c r="J770" s="3"/>
      <c r="K770" s="2"/>
      <c r="L770" s="4"/>
      <c r="M770" s="4"/>
      <c r="N770" s="4"/>
      <c r="O770" s="1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2"/>
      <c r="I771" s="2"/>
      <c r="J771" s="3"/>
      <c r="K771" s="2"/>
      <c r="L771" s="4"/>
      <c r="M771" s="4"/>
      <c r="N771" s="4"/>
      <c r="O771" s="1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2"/>
      <c r="I772" s="2"/>
      <c r="J772" s="3"/>
      <c r="K772" s="2"/>
      <c r="L772" s="4"/>
      <c r="M772" s="4"/>
      <c r="N772" s="4"/>
      <c r="O772" s="1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2"/>
      <c r="I773" s="2"/>
      <c r="J773" s="3"/>
      <c r="K773" s="2"/>
      <c r="L773" s="4"/>
      <c r="M773" s="4"/>
      <c r="N773" s="4"/>
      <c r="O773" s="1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2"/>
      <c r="I774" s="2"/>
      <c r="J774" s="3"/>
      <c r="K774" s="2"/>
      <c r="L774" s="4"/>
      <c r="M774" s="4"/>
      <c r="N774" s="4"/>
      <c r="O774" s="1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2"/>
      <c r="I775" s="2"/>
      <c r="J775" s="3"/>
      <c r="K775" s="2"/>
      <c r="L775" s="4"/>
      <c r="M775" s="4"/>
      <c r="N775" s="4"/>
      <c r="O775" s="1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2"/>
      <c r="I776" s="2"/>
      <c r="J776" s="3"/>
      <c r="K776" s="2"/>
      <c r="L776" s="4"/>
      <c r="M776" s="4"/>
      <c r="N776" s="4"/>
      <c r="O776" s="1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2"/>
      <c r="I777" s="2"/>
      <c r="J777" s="3"/>
      <c r="K777" s="2"/>
      <c r="L777" s="4"/>
      <c r="M777" s="4"/>
      <c r="N777" s="4"/>
      <c r="O777" s="1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2"/>
      <c r="I778" s="2"/>
      <c r="J778" s="3"/>
      <c r="K778" s="2"/>
      <c r="L778" s="4"/>
      <c r="M778" s="4"/>
      <c r="N778" s="4"/>
      <c r="O778" s="1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2"/>
      <c r="I779" s="2"/>
      <c r="J779" s="3"/>
      <c r="K779" s="2"/>
      <c r="L779" s="4"/>
      <c r="M779" s="4"/>
      <c r="N779" s="4"/>
      <c r="O779" s="1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2"/>
      <c r="I780" s="2"/>
      <c r="J780" s="3"/>
      <c r="K780" s="2"/>
      <c r="L780" s="4"/>
      <c r="M780" s="4"/>
      <c r="N780" s="4"/>
      <c r="O780" s="1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2"/>
      <c r="I781" s="2"/>
      <c r="J781" s="3"/>
      <c r="K781" s="2"/>
      <c r="L781" s="4"/>
      <c r="M781" s="4"/>
      <c r="N781" s="4"/>
      <c r="O781" s="1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2"/>
      <c r="I782" s="2"/>
      <c r="J782" s="3"/>
      <c r="K782" s="2"/>
      <c r="L782" s="4"/>
      <c r="M782" s="4"/>
      <c r="N782" s="4"/>
      <c r="O782" s="1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2"/>
      <c r="I783" s="2"/>
      <c r="J783" s="3"/>
      <c r="K783" s="2"/>
      <c r="L783" s="4"/>
      <c r="M783" s="4"/>
      <c r="N783" s="4"/>
      <c r="O783" s="1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2"/>
      <c r="I784" s="2"/>
      <c r="J784" s="3"/>
      <c r="K784" s="2"/>
      <c r="L784" s="4"/>
      <c r="M784" s="4"/>
      <c r="N784" s="4"/>
      <c r="O784" s="1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2"/>
      <c r="I785" s="2"/>
      <c r="J785" s="3"/>
      <c r="K785" s="2"/>
      <c r="L785" s="4"/>
      <c r="M785" s="4"/>
      <c r="N785" s="4"/>
      <c r="O785" s="1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2"/>
      <c r="I786" s="2"/>
      <c r="J786" s="3"/>
      <c r="K786" s="2"/>
      <c r="L786" s="4"/>
      <c r="M786" s="4"/>
      <c r="N786" s="4"/>
      <c r="O786" s="1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2"/>
      <c r="I787" s="2"/>
      <c r="J787" s="3"/>
      <c r="K787" s="2"/>
      <c r="L787" s="4"/>
      <c r="M787" s="4"/>
      <c r="N787" s="4"/>
      <c r="O787" s="1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2"/>
      <c r="I788" s="2"/>
      <c r="J788" s="3"/>
      <c r="K788" s="2"/>
      <c r="L788" s="4"/>
      <c r="M788" s="4"/>
      <c r="N788" s="4"/>
      <c r="O788" s="1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2"/>
      <c r="I789" s="2"/>
      <c r="J789" s="3"/>
      <c r="K789" s="2"/>
      <c r="L789" s="4"/>
      <c r="M789" s="4"/>
      <c r="N789" s="4"/>
      <c r="O789" s="1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2"/>
      <c r="I790" s="2"/>
      <c r="J790" s="3"/>
      <c r="K790" s="2"/>
      <c r="L790" s="4"/>
      <c r="M790" s="4"/>
      <c r="N790" s="4"/>
      <c r="O790" s="1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2"/>
      <c r="I791" s="2"/>
      <c r="J791" s="3"/>
      <c r="K791" s="2"/>
      <c r="L791" s="4"/>
      <c r="M791" s="4"/>
      <c r="N791" s="4"/>
      <c r="O791" s="1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2"/>
      <c r="I792" s="2"/>
      <c r="J792" s="3"/>
      <c r="K792" s="2"/>
      <c r="L792" s="4"/>
      <c r="M792" s="4"/>
      <c r="N792" s="4"/>
      <c r="O792" s="1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2"/>
      <c r="I793" s="2"/>
      <c r="J793" s="3"/>
      <c r="K793" s="2"/>
      <c r="L793" s="4"/>
      <c r="M793" s="4"/>
      <c r="N793" s="4"/>
      <c r="O793" s="1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2"/>
      <c r="I794" s="2"/>
      <c r="J794" s="3"/>
      <c r="K794" s="2"/>
      <c r="L794" s="4"/>
      <c r="M794" s="4"/>
      <c r="N794" s="4"/>
      <c r="O794" s="1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2"/>
      <c r="I795" s="2"/>
      <c r="J795" s="3"/>
      <c r="K795" s="2"/>
      <c r="L795" s="4"/>
      <c r="M795" s="4"/>
      <c r="N795" s="4"/>
      <c r="O795" s="1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2"/>
      <c r="I796" s="2"/>
      <c r="J796" s="3"/>
      <c r="K796" s="2"/>
      <c r="L796" s="4"/>
      <c r="M796" s="4"/>
      <c r="N796" s="4"/>
      <c r="O796" s="1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2"/>
      <c r="I797" s="2"/>
      <c r="J797" s="3"/>
      <c r="K797" s="2"/>
      <c r="L797" s="4"/>
      <c r="M797" s="4"/>
      <c r="N797" s="4"/>
      <c r="O797" s="1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2"/>
      <c r="I798" s="2"/>
      <c r="J798" s="3"/>
      <c r="K798" s="2"/>
      <c r="L798" s="4"/>
      <c r="M798" s="4"/>
      <c r="N798" s="4"/>
      <c r="O798" s="1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2"/>
      <c r="I799" s="2"/>
      <c r="J799" s="3"/>
      <c r="K799" s="2"/>
      <c r="L799" s="4"/>
      <c r="M799" s="4"/>
      <c r="N799" s="4"/>
      <c r="O799" s="1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2"/>
      <c r="I800" s="2"/>
      <c r="J800" s="3"/>
      <c r="K800" s="2"/>
      <c r="L800" s="4"/>
      <c r="M800" s="4"/>
      <c r="N800" s="4"/>
      <c r="O800" s="1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2"/>
      <c r="I801" s="2"/>
      <c r="J801" s="3"/>
      <c r="K801" s="2"/>
      <c r="L801" s="4"/>
      <c r="M801" s="4"/>
      <c r="N801" s="4"/>
      <c r="O801" s="1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2"/>
      <c r="I802" s="2"/>
      <c r="J802" s="3"/>
      <c r="K802" s="2"/>
      <c r="L802" s="4"/>
      <c r="M802" s="4"/>
      <c r="N802" s="4"/>
      <c r="O802" s="1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2"/>
      <c r="I803" s="2"/>
      <c r="J803" s="3"/>
      <c r="K803" s="2"/>
      <c r="L803" s="4"/>
      <c r="M803" s="4"/>
      <c r="N803" s="4"/>
      <c r="O803" s="1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2"/>
      <c r="I804" s="2"/>
      <c r="J804" s="3"/>
      <c r="K804" s="2"/>
      <c r="L804" s="4"/>
      <c r="M804" s="4"/>
      <c r="N804" s="4"/>
      <c r="O804" s="1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2"/>
      <c r="I805" s="2"/>
      <c r="J805" s="3"/>
      <c r="K805" s="2"/>
      <c r="L805" s="4"/>
      <c r="M805" s="4"/>
      <c r="N805" s="4"/>
      <c r="O805" s="1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2"/>
      <c r="I806" s="2"/>
      <c r="J806" s="3"/>
      <c r="K806" s="2"/>
      <c r="L806" s="4"/>
      <c r="M806" s="4"/>
      <c r="N806" s="4"/>
      <c r="O806" s="1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2"/>
      <c r="I807" s="2"/>
      <c r="J807" s="3"/>
      <c r="K807" s="2"/>
      <c r="L807" s="4"/>
      <c r="M807" s="4"/>
      <c r="N807" s="4"/>
      <c r="O807" s="1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2"/>
      <c r="I808" s="2"/>
      <c r="J808" s="3"/>
      <c r="K808" s="2"/>
      <c r="L808" s="4"/>
      <c r="M808" s="4"/>
      <c r="N808" s="4"/>
      <c r="O808" s="1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2"/>
      <c r="I809" s="2"/>
      <c r="J809" s="3"/>
      <c r="K809" s="2"/>
      <c r="L809" s="4"/>
      <c r="M809" s="4"/>
      <c r="N809" s="4"/>
      <c r="O809" s="1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2"/>
      <c r="I810" s="2"/>
      <c r="J810" s="3"/>
      <c r="K810" s="2"/>
      <c r="L810" s="4"/>
      <c r="M810" s="4"/>
      <c r="N810" s="4"/>
      <c r="O810" s="1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2"/>
      <c r="I811" s="2"/>
      <c r="J811" s="3"/>
      <c r="K811" s="2"/>
      <c r="L811" s="4"/>
      <c r="M811" s="4"/>
      <c r="N811" s="4"/>
      <c r="O811" s="1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2"/>
      <c r="I812" s="2"/>
      <c r="J812" s="3"/>
      <c r="K812" s="2"/>
      <c r="L812" s="4"/>
      <c r="M812" s="4"/>
      <c r="N812" s="4"/>
      <c r="O812" s="1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2"/>
      <c r="I813" s="2"/>
      <c r="J813" s="3"/>
      <c r="K813" s="2"/>
      <c r="L813" s="4"/>
      <c r="M813" s="4"/>
      <c r="N813" s="4"/>
      <c r="O813" s="1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2"/>
      <c r="I814" s="2"/>
      <c r="J814" s="3"/>
      <c r="K814" s="2"/>
      <c r="L814" s="4"/>
      <c r="M814" s="4"/>
      <c r="N814" s="4"/>
      <c r="O814" s="1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2"/>
      <c r="I815" s="2"/>
      <c r="J815" s="3"/>
      <c r="K815" s="2"/>
      <c r="L815" s="4"/>
      <c r="M815" s="4"/>
      <c r="N815" s="4"/>
      <c r="O815" s="1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2"/>
      <c r="I816" s="2"/>
      <c r="J816" s="3"/>
      <c r="K816" s="2"/>
      <c r="L816" s="4"/>
      <c r="M816" s="4"/>
      <c r="N816" s="4"/>
      <c r="O816" s="1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2"/>
      <c r="I817" s="2"/>
      <c r="J817" s="3"/>
      <c r="K817" s="2"/>
      <c r="L817" s="4"/>
      <c r="M817" s="4"/>
      <c r="N817" s="4"/>
      <c r="O817" s="1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2"/>
      <c r="I818" s="2"/>
      <c r="J818" s="3"/>
      <c r="K818" s="2"/>
      <c r="L818" s="4"/>
      <c r="M818" s="4"/>
      <c r="N818" s="4"/>
      <c r="O818" s="1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2"/>
      <c r="I819" s="2"/>
      <c r="J819" s="3"/>
      <c r="K819" s="2"/>
      <c r="L819" s="4"/>
      <c r="M819" s="4"/>
      <c r="N819" s="4"/>
      <c r="O819" s="1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2"/>
      <c r="I820" s="2"/>
      <c r="J820" s="3"/>
      <c r="K820" s="2"/>
      <c r="L820" s="4"/>
      <c r="M820" s="4"/>
      <c r="N820" s="4"/>
      <c r="O820" s="1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2"/>
      <c r="I821" s="2"/>
      <c r="J821" s="3"/>
      <c r="K821" s="2"/>
      <c r="L821" s="4"/>
      <c r="M821" s="4"/>
      <c r="N821" s="4"/>
      <c r="O821" s="1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2"/>
      <c r="I822" s="2"/>
      <c r="J822" s="3"/>
      <c r="K822" s="2"/>
      <c r="L822" s="4"/>
      <c r="M822" s="4"/>
      <c r="N822" s="4"/>
      <c r="O822" s="1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2"/>
      <c r="I823" s="2"/>
      <c r="J823" s="3"/>
      <c r="K823" s="2"/>
      <c r="L823" s="4"/>
      <c r="M823" s="4"/>
      <c r="N823" s="4"/>
      <c r="O823" s="1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2"/>
      <c r="I824" s="2"/>
      <c r="J824" s="3"/>
      <c r="K824" s="2"/>
      <c r="L824" s="4"/>
      <c r="M824" s="4"/>
      <c r="N824" s="4"/>
      <c r="O824" s="1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2"/>
      <c r="I825" s="2"/>
      <c r="J825" s="3"/>
      <c r="K825" s="2"/>
      <c r="L825" s="4"/>
      <c r="M825" s="4"/>
      <c r="N825" s="4"/>
      <c r="O825" s="1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2"/>
      <c r="I826" s="2"/>
      <c r="J826" s="3"/>
      <c r="K826" s="2"/>
      <c r="L826" s="4"/>
      <c r="M826" s="4"/>
      <c r="N826" s="4"/>
      <c r="O826" s="1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2"/>
      <c r="I827" s="2"/>
      <c r="J827" s="3"/>
      <c r="K827" s="2"/>
      <c r="L827" s="4"/>
      <c r="M827" s="4"/>
      <c r="N827" s="4"/>
      <c r="O827" s="1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2"/>
      <c r="I828" s="2"/>
      <c r="J828" s="3"/>
      <c r="K828" s="2"/>
      <c r="L828" s="4"/>
      <c r="M828" s="4"/>
      <c r="N828" s="4"/>
      <c r="O828" s="1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2"/>
      <c r="I829" s="2"/>
      <c r="J829" s="3"/>
      <c r="K829" s="2"/>
      <c r="L829" s="4"/>
      <c r="M829" s="4"/>
      <c r="N829" s="4"/>
      <c r="O829" s="1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2"/>
      <c r="I830" s="2"/>
      <c r="J830" s="3"/>
      <c r="K830" s="2"/>
      <c r="L830" s="4"/>
      <c r="M830" s="4"/>
      <c r="N830" s="4"/>
      <c r="O830" s="1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2"/>
      <c r="I831" s="2"/>
      <c r="J831" s="3"/>
      <c r="K831" s="2"/>
      <c r="L831" s="4"/>
      <c r="M831" s="4"/>
      <c r="N831" s="4"/>
      <c r="O831" s="1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2"/>
      <c r="I832" s="2"/>
      <c r="J832" s="3"/>
      <c r="K832" s="2"/>
      <c r="L832" s="4"/>
      <c r="M832" s="4"/>
      <c r="N832" s="4"/>
      <c r="O832" s="1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2"/>
      <c r="I833" s="2"/>
      <c r="J833" s="3"/>
      <c r="K833" s="2"/>
      <c r="L833" s="4"/>
      <c r="M833" s="4"/>
      <c r="N833" s="4"/>
      <c r="O833" s="1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2"/>
      <c r="I834" s="2"/>
      <c r="J834" s="3"/>
      <c r="K834" s="2"/>
      <c r="L834" s="4"/>
      <c r="M834" s="4"/>
      <c r="N834" s="4"/>
      <c r="O834" s="1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2"/>
      <c r="I835" s="2"/>
      <c r="J835" s="3"/>
      <c r="K835" s="2"/>
      <c r="L835" s="4"/>
      <c r="M835" s="4"/>
      <c r="N835" s="4"/>
      <c r="O835" s="1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2"/>
      <c r="I836" s="2"/>
      <c r="J836" s="3"/>
      <c r="K836" s="2"/>
      <c r="L836" s="4"/>
      <c r="M836" s="4"/>
      <c r="N836" s="4"/>
      <c r="O836" s="1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2"/>
      <c r="I837" s="2"/>
      <c r="J837" s="3"/>
      <c r="K837" s="2"/>
      <c r="L837" s="4"/>
      <c r="M837" s="4"/>
      <c r="N837" s="4"/>
      <c r="O837" s="1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2"/>
      <c r="I838" s="2"/>
      <c r="J838" s="3"/>
      <c r="K838" s="2"/>
      <c r="L838" s="4"/>
      <c r="M838" s="4"/>
      <c r="N838" s="4"/>
      <c r="O838" s="1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2"/>
      <c r="I839" s="2"/>
      <c r="J839" s="3"/>
      <c r="K839" s="2"/>
      <c r="L839" s="4"/>
      <c r="M839" s="4"/>
      <c r="N839" s="4"/>
      <c r="O839" s="1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2"/>
      <c r="I840" s="2"/>
      <c r="J840" s="3"/>
      <c r="K840" s="2"/>
      <c r="L840" s="4"/>
      <c r="M840" s="4"/>
      <c r="N840" s="4"/>
      <c r="O840" s="1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2"/>
      <c r="I841" s="2"/>
      <c r="J841" s="3"/>
      <c r="K841" s="2"/>
      <c r="L841" s="4"/>
      <c r="M841" s="4"/>
      <c r="N841" s="4"/>
      <c r="O841" s="1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2"/>
      <c r="I842" s="2"/>
      <c r="J842" s="3"/>
      <c r="K842" s="2"/>
      <c r="L842" s="4"/>
      <c r="M842" s="4"/>
      <c r="N842" s="4"/>
      <c r="O842" s="1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2"/>
      <c r="I843" s="2"/>
      <c r="J843" s="3"/>
      <c r="K843" s="2"/>
      <c r="L843" s="4"/>
      <c r="M843" s="4"/>
      <c r="N843" s="4"/>
      <c r="O843" s="1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2"/>
      <c r="I844" s="2"/>
      <c r="J844" s="3"/>
      <c r="K844" s="2"/>
      <c r="L844" s="4"/>
      <c r="M844" s="4"/>
      <c r="N844" s="4"/>
      <c r="O844" s="1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2"/>
      <c r="I845" s="2"/>
      <c r="J845" s="3"/>
      <c r="K845" s="2"/>
      <c r="L845" s="4"/>
      <c r="M845" s="4"/>
      <c r="N845" s="4"/>
      <c r="O845" s="1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2"/>
      <c r="I846" s="2"/>
      <c r="J846" s="3"/>
      <c r="K846" s="2"/>
      <c r="L846" s="4"/>
      <c r="M846" s="4"/>
      <c r="N846" s="4"/>
      <c r="O846" s="1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2"/>
      <c r="I847" s="2"/>
      <c r="J847" s="3"/>
      <c r="K847" s="2"/>
      <c r="L847" s="4"/>
      <c r="M847" s="4"/>
      <c r="N847" s="4"/>
      <c r="O847" s="1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2"/>
      <c r="I848" s="2"/>
      <c r="J848" s="3"/>
      <c r="K848" s="2"/>
      <c r="L848" s="4"/>
      <c r="M848" s="4"/>
      <c r="N848" s="4"/>
      <c r="O848" s="1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2"/>
      <c r="I849" s="2"/>
      <c r="J849" s="3"/>
      <c r="K849" s="2"/>
      <c r="L849" s="4"/>
      <c r="M849" s="4"/>
      <c r="N849" s="4"/>
      <c r="O849" s="1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2"/>
      <c r="I850" s="2"/>
      <c r="J850" s="3"/>
      <c r="K850" s="2"/>
      <c r="L850" s="4"/>
      <c r="M850" s="4"/>
      <c r="N850" s="4"/>
      <c r="O850" s="1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2"/>
      <c r="I851" s="2"/>
      <c r="J851" s="3"/>
      <c r="K851" s="2"/>
      <c r="L851" s="4"/>
      <c r="M851" s="4"/>
      <c r="N851" s="4"/>
      <c r="O851" s="1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2"/>
      <c r="I852" s="2"/>
      <c r="J852" s="3"/>
      <c r="K852" s="2"/>
      <c r="L852" s="4"/>
      <c r="M852" s="4"/>
      <c r="N852" s="4"/>
      <c r="O852" s="1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2"/>
      <c r="I853" s="2"/>
      <c r="J853" s="3"/>
      <c r="K853" s="2"/>
      <c r="L853" s="4"/>
      <c r="M853" s="4"/>
      <c r="N853" s="4"/>
      <c r="O853" s="1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2"/>
      <c r="I854" s="2"/>
      <c r="J854" s="3"/>
      <c r="K854" s="2"/>
      <c r="L854" s="4"/>
      <c r="M854" s="4"/>
      <c r="N854" s="4"/>
      <c r="O854" s="1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2"/>
      <c r="I855" s="2"/>
      <c r="J855" s="3"/>
      <c r="K855" s="2"/>
      <c r="L855" s="4"/>
      <c r="M855" s="4"/>
      <c r="N855" s="4"/>
      <c r="O855" s="1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2"/>
      <c r="I856" s="2"/>
      <c r="J856" s="3"/>
      <c r="K856" s="2"/>
      <c r="L856" s="4"/>
      <c r="M856" s="4"/>
      <c r="N856" s="4"/>
      <c r="O856" s="1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2"/>
      <c r="I857" s="2"/>
      <c r="J857" s="3"/>
      <c r="K857" s="2"/>
      <c r="L857" s="4"/>
      <c r="M857" s="4"/>
      <c r="N857" s="4"/>
      <c r="O857" s="1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2"/>
      <c r="I858" s="2"/>
      <c r="J858" s="3"/>
      <c r="K858" s="2"/>
      <c r="L858" s="4"/>
      <c r="M858" s="4"/>
      <c r="N858" s="4"/>
      <c r="O858" s="1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2"/>
      <c r="I859" s="2"/>
      <c r="J859" s="3"/>
      <c r="K859" s="2"/>
      <c r="L859" s="4"/>
      <c r="M859" s="4"/>
      <c r="N859" s="4"/>
      <c r="O859" s="1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2"/>
      <c r="I860" s="2"/>
      <c r="J860" s="3"/>
      <c r="K860" s="2"/>
      <c r="L860" s="4"/>
      <c r="M860" s="4"/>
      <c r="N860" s="4"/>
      <c r="O860" s="1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2"/>
      <c r="I861" s="2"/>
      <c r="J861" s="3"/>
      <c r="K861" s="2"/>
      <c r="L861" s="4"/>
      <c r="M861" s="4"/>
      <c r="N861" s="4"/>
      <c r="O861" s="1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2"/>
      <c r="I862" s="2"/>
      <c r="J862" s="3"/>
      <c r="K862" s="2"/>
      <c r="L862" s="4"/>
      <c r="M862" s="4"/>
      <c r="N862" s="4"/>
      <c r="O862" s="1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2"/>
      <c r="I863" s="2"/>
      <c r="J863" s="3"/>
      <c r="K863" s="2"/>
      <c r="L863" s="4"/>
      <c r="M863" s="4"/>
      <c r="N863" s="4"/>
      <c r="O863" s="1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2"/>
      <c r="I864" s="2"/>
      <c r="J864" s="3"/>
      <c r="K864" s="2"/>
      <c r="L864" s="4"/>
      <c r="M864" s="4"/>
      <c r="N864" s="4"/>
      <c r="O864" s="1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2"/>
      <c r="I865" s="2"/>
      <c r="J865" s="3"/>
      <c r="K865" s="2"/>
      <c r="L865" s="4"/>
      <c r="M865" s="4"/>
      <c r="N865" s="4"/>
      <c r="O865" s="1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2"/>
      <c r="I866" s="2"/>
      <c r="J866" s="3"/>
      <c r="K866" s="2"/>
      <c r="L866" s="4"/>
      <c r="M866" s="4"/>
      <c r="N866" s="4"/>
      <c r="O866" s="1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2"/>
      <c r="I867" s="2"/>
      <c r="J867" s="3"/>
      <c r="K867" s="2"/>
      <c r="L867" s="4"/>
      <c r="M867" s="4"/>
      <c r="N867" s="4"/>
      <c r="O867" s="1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2"/>
      <c r="I868" s="2"/>
      <c r="J868" s="3"/>
      <c r="K868" s="2"/>
      <c r="L868" s="4"/>
      <c r="M868" s="4"/>
      <c r="N868" s="4"/>
      <c r="O868" s="1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2"/>
      <c r="I869" s="2"/>
      <c r="J869" s="3"/>
      <c r="K869" s="2"/>
      <c r="L869" s="4"/>
      <c r="M869" s="4"/>
      <c r="N869" s="4"/>
      <c r="O869" s="1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2"/>
      <c r="I870" s="2"/>
      <c r="J870" s="3"/>
      <c r="K870" s="2"/>
      <c r="L870" s="4"/>
      <c r="M870" s="4"/>
      <c r="N870" s="4"/>
      <c r="O870" s="1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2"/>
      <c r="I871" s="2"/>
      <c r="J871" s="3"/>
      <c r="K871" s="2"/>
      <c r="L871" s="4"/>
      <c r="M871" s="4"/>
      <c r="N871" s="4"/>
      <c r="O871" s="1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2"/>
      <c r="I872" s="2"/>
      <c r="J872" s="3"/>
      <c r="K872" s="2"/>
      <c r="L872" s="4"/>
      <c r="M872" s="4"/>
      <c r="N872" s="4"/>
      <c r="O872" s="1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2"/>
      <c r="I873" s="2"/>
      <c r="J873" s="3"/>
      <c r="K873" s="2"/>
      <c r="L873" s="4"/>
      <c r="M873" s="4"/>
      <c r="N873" s="4"/>
      <c r="O873" s="1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2"/>
      <c r="I874" s="2"/>
      <c r="J874" s="3"/>
      <c r="K874" s="2"/>
      <c r="L874" s="4"/>
      <c r="M874" s="4"/>
      <c r="N874" s="4"/>
      <c r="O874" s="1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2"/>
      <c r="I875" s="2"/>
      <c r="J875" s="3"/>
      <c r="K875" s="2"/>
      <c r="L875" s="4"/>
      <c r="M875" s="4"/>
      <c r="N875" s="4"/>
      <c r="O875" s="1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2"/>
      <c r="I876" s="2"/>
      <c r="J876" s="3"/>
      <c r="K876" s="2"/>
      <c r="L876" s="4"/>
      <c r="M876" s="4"/>
      <c r="N876" s="4"/>
      <c r="O876" s="1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2"/>
      <c r="I877" s="2"/>
      <c r="J877" s="3"/>
      <c r="K877" s="2"/>
      <c r="L877" s="4"/>
      <c r="M877" s="4"/>
      <c r="N877" s="4"/>
      <c r="O877" s="1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2"/>
      <c r="I878" s="2"/>
      <c r="J878" s="3"/>
      <c r="K878" s="2"/>
      <c r="L878" s="4"/>
      <c r="M878" s="4"/>
      <c r="N878" s="4"/>
      <c r="O878" s="1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2"/>
      <c r="I879" s="2"/>
      <c r="J879" s="3"/>
      <c r="K879" s="2"/>
      <c r="L879" s="4"/>
      <c r="M879" s="4"/>
      <c r="N879" s="4"/>
      <c r="O879" s="1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2"/>
      <c r="I880" s="2"/>
      <c r="J880" s="3"/>
      <c r="K880" s="2"/>
      <c r="L880" s="4"/>
      <c r="M880" s="4"/>
      <c r="N880" s="4"/>
      <c r="O880" s="1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2"/>
      <c r="I881" s="2"/>
      <c r="J881" s="3"/>
      <c r="K881" s="2"/>
      <c r="L881" s="4"/>
      <c r="M881" s="4"/>
      <c r="N881" s="4"/>
      <c r="O881" s="1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2"/>
      <c r="I882" s="2"/>
      <c r="J882" s="3"/>
      <c r="K882" s="2"/>
      <c r="L882" s="4"/>
      <c r="M882" s="4"/>
      <c r="N882" s="4"/>
      <c r="O882" s="1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2"/>
      <c r="I883" s="2"/>
      <c r="J883" s="3"/>
      <c r="K883" s="2"/>
      <c r="L883" s="4"/>
      <c r="M883" s="4"/>
      <c r="N883" s="4"/>
      <c r="O883" s="1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2"/>
      <c r="I884" s="2"/>
      <c r="J884" s="3"/>
      <c r="K884" s="2"/>
      <c r="L884" s="4"/>
      <c r="M884" s="4"/>
      <c r="N884" s="4"/>
      <c r="O884" s="1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2"/>
      <c r="I885" s="2"/>
      <c r="J885" s="3"/>
      <c r="K885" s="2"/>
      <c r="L885" s="4"/>
      <c r="M885" s="4"/>
      <c r="N885" s="4"/>
      <c r="O885" s="1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2"/>
      <c r="I886" s="2"/>
      <c r="J886" s="3"/>
      <c r="K886" s="2"/>
      <c r="L886" s="4"/>
      <c r="M886" s="4"/>
      <c r="N886" s="4"/>
      <c r="O886" s="1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2"/>
      <c r="I887" s="2"/>
      <c r="J887" s="3"/>
      <c r="K887" s="2"/>
      <c r="L887" s="4"/>
      <c r="M887" s="4"/>
      <c r="N887" s="4"/>
      <c r="O887" s="1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2"/>
      <c r="I888" s="2"/>
      <c r="J888" s="3"/>
      <c r="K888" s="2"/>
      <c r="L888" s="4"/>
      <c r="M888" s="4"/>
      <c r="N888" s="4"/>
      <c r="O888" s="1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2"/>
      <c r="I889" s="2"/>
      <c r="J889" s="3"/>
      <c r="K889" s="2"/>
      <c r="L889" s="4"/>
      <c r="M889" s="4"/>
      <c r="N889" s="4"/>
      <c r="O889" s="1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2"/>
      <c r="I890" s="2"/>
      <c r="J890" s="3"/>
      <c r="K890" s="2"/>
      <c r="L890" s="4"/>
      <c r="M890" s="4"/>
      <c r="N890" s="4"/>
      <c r="O890" s="1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2"/>
      <c r="I891" s="2"/>
      <c r="J891" s="3"/>
      <c r="K891" s="2"/>
      <c r="L891" s="4"/>
      <c r="M891" s="4"/>
      <c r="N891" s="4"/>
      <c r="O891" s="1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2"/>
      <c r="I892" s="2"/>
      <c r="J892" s="3"/>
      <c r="K892" s="2"/>
      <c r="L892" s="4"/>
      <c r="M892" s="4"/>
      <c r="N892" s="4"/>
      <c r="O892" s="1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2"/>
      <c r="I893" s="2"/>
      <c r="J893" s="3"/>
      <c r="K893" s="2"/>
      <c r="L893" s="4"/>
      <c r="M893" s="4"/>
      <c r="N893" s="4"/>
      <c r="O893" s="1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2"/>
      <c r="I894" s="2"/>
      <c r="J894" s="3"/>
      <c r="K894" s="2"/>
      <c r="L894" s="4"/>
      <c r="M894" s="4"/>
      <c r="N894" s="4"/>
      <c r="O894" s="1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2"/>
      <c r="I895" s="2"/>
      <c r="J895" s="3"/>
      <c r="K895" s="2"/>
      <c r="L895" s="4"/>
      <c r="M895" s="4"/>
      <c r="N895" s="4"/>
      <c r="O895" s="1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2"/>
      <c r="I896" s="2"/>
      <c r="J896" s="3"/>
      <c r="K896" s="2"/>
      <c r="L896" s="4"/>
      <c r="M896" s="4"/>
      <c r="N896" s="4"/>
      <c r="O896" s="1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2"/>
      <c r="I897" s="2"/>
      <c r="J897" s="3"/>
      <c r="K897" s="2"/>
      <c r="L897" s="4"/>
      <c r="M897" s="4"/>
      <c r="N897" s="4"/>
      <c r="O897" s="1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2"/>
      <c r="I898" s="2"/>
      <c r="J898" s="3"/>
      <c r="K898" s="2"/>
      <c r="L898" s="4"/>
      <c r="M898" s="4"/>
      <c r="N898" s="4"/>
      <c r="O898" s="1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2"/>
      <c r="I899" s="2"/>
      <c r="J899" s="3"/>
      <c r="K899" s="2"/>
      <c r="L899" s="4"/>
      <c r="M899" s="4"/>
      <c r="N899" s="4"/>
      <c r="O899" s="1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2"/>
      <c r="I900" s="2"/>
      <c r="J900" s="3"/>
      <c r="K900" s="2"/>
      <c r="L900" s="4"/>
      <c r="M900" s="4"/>
      <c r="N900" s="4"/>
      <c r="O900" s="1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2"/>
      <c r="I901" s="2"/>
      <c r="J901" s="3"/>
      <c r="K901" s="2"/>
      <c r="L901" s="4"/>
      <c r="M901" s="4"/>
      <c r="N901" s="4"/>
      <c r="O901" s="1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2"/>
      <c r="I902" s="2"/>
      <c r="J902" s="3"/>
      <c r="K902" s="2"/>
      <c r="L902" s="4"/>
      <c r="M902" s="4"/>
      <c r="N902" s="4"/>
      <c r="O902" s="1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2"/>
      <c r="I903" s="2"/>
      <c r="J903" s="3"/>
      <c r="K903" s="2"/>
      <c r="L903" s="4"/>
      <c r="M903" s="4"/>
      <c r="N903" s="4"/>
      <c r="O903" s="1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2"/>
      <c r="I904" s="2"/>
      <c r="J904" s="3"/>
      <c r="K904" s="2"/>
      <c r="L904" s="4"/>
      <c r="M904" s="4"/>
      <c r="N904" s="4"/>
      <c r="O904" s="1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2"/>
      <c r="I905" s="2"/>
      <c r="J905" s="3"/>
      <c r="K905" s="2"/>
      <c r="L905" s="4"/>
      <c r="M905" s="4"/>
      <c r="N905" s="4"/>
      <c r="O905" s="1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2"/>
      <c r="I906" s="2"/>
      <c r="J906" s="3"/>
      <c r="K906" s="2"/>
      <c r="L906" s="4"/>
      <c r="M906" s="4"/>
      <c r="N906" s="4"/>
      <c r="O906" s="1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2"/>
      <c r="I907" s="2"/>
      <c r="J907" s="3"/>
      <c r="K907" s="2"/>
      <c r="L907" s="4"/>
      <c r="M907" s="4"/>
      <c r="N907" s="4"/>
      <c r="O907" s="1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2"/>
      <c r="I908" s="2"/>
      <c r="J908" s="3"/>
      <c r="K908" s="2"/>
      <c r="L908" s="4"/>
      <c r="M908" s="4"/>
      <c r="N908" s="4"/>
      <c r="O908" s="1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2"/>
      <c r="I909" s="2"/>
      <c r="J909" s="3"/>
      <c r="K909" s="2"/>
      <c r="L909" s="4"/>
      <c r="M909" s="4"/>
      <c r="N909" s="4"/>
      <c r="O909" s="1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2"/>
      <c r="I910" s="2"/>
      <c r="J910" s="3"/>
      <c r="K910" s="2"/>
      <c r="L910" s="4"/>
      <c r="M910" s="4"/>
      <c r="N910" s="4"/>
      <c r="O910" s="1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2"/>
      <c r="I911" s="2"/>
      <c r="J911" s="3"/>
      <c r="K911" s="2"/>
      <c r="L911" s="4"/>
      <c r="M911" s="4"/>
      <c r="N911" s="4"/>
      <c r="O911" s="1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2"/>
      <c r="I912" s="2"/>
      <c r="J912" s="3"/>
      <c r="K912" s="2"/>
      <c r="L912" s="4"/>
      <c r="M912" s="4"/>
      <c r="N912" s="4"/>
      <c r="O912" s="1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2"/>
      <c r="I913" s="2"/>
      <c r="J913" s="3"/>
      <c r="K913" s="2"/>
      <c r="L913" s="4"/>
      <c r="M913" s="4"/>
      <c r="N913" s="4"/>
      <c r="O913" s="1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2"/>
      <c r="I914" s="2"/>
      <c r="J914" s="3"/>
      <c r="K914" s="2"/>
      <c r="L914" s="4"/>
      <c r="M914" s="4"/>
      <c r="N914" s="4"/>
      <c r="O914" s="1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2"/>
      <c r="I915" s="2"/>
      <c r="J915" s="3"/>
      <c r="K915" s="2"/>
      <c r="L915" s="4"/>
      <c r="M915" s="4"/>
      <c r="N915" s="4"/>
      <c r="O915" s="1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2"/>
      <c r="I916" s="2"/>
      <c r="J916" s="3"/>
      <c r="K916" s="2"/>
      <c r="L916" s="4"/>
      <c r="M916" s="4"/>
      <c r="N916" s="4"/>
      <c r="O916" s="1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2"/>
      <c r="I917" s="2"/>
      <c r="J917" s="3"/>
      <c r="K917" s="2"/>
      <c r="L917" s="4"/>
      <c r="M917" s="4"/>
      <c r="N917" s="4"/>
      <c r="O917" s="1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2"/>
      <c r="I918" s="2"/>
      <c r="J918" s="3"/>
      <c r="K918" s="2"/>
      <c r="L918" s="4"/>
      <c r="M918" s="4"/>
      <c r="N918" s="4"/>
      <c r="O918" s="1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2"/>
      <c r="I919" s="2"/>
      <c r="J919" s="3"/>
      <c r="K919" s="2"/>
      <c r="L919" s="4"/>
      <c r="M919" s="4"/>
      <c r="N919" s="4"/>
      <c r="O919" s="1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2"/>
      <c r="I920" s="2"/>
      <c r="J920" s="3"/>
      <c r="K920" s="2"/>
      <c r="L920" s="4"/>
      <c r="M920" s="4"/>
      <c r="N920" s="4"/>
      <c r="O920" s="1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2"/>
      <c r="I921" s="2"/>
      <c r="J921" s="3"/>
      <c r="K921" s="2"/>
      <c r="L921" s="4"/>
      <c r="M921" s="4"/>
      <c r="N921" s="4"/>
      <c r="O921" s="1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2"/>
      <c r="I922" s="2"/>
      <c r="J922" s="3"/>
      <c r="K922" s="2"/>
      <c r="L922" s="4"/>
      <c r="M922" s="4"/>
      <c r="N922" s="4"/>
      <c r="O922" s="1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2"/>
      <c r="I923" s="2"/>
      <c r="J923" s="3"/>
      <c r="K923" s="2"/>
      <c r="L923" s="4"/>
      <c r="M923" s="4"/>
      <c r="N923" s="4"/>
      <c r="O923" s="1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2"/>
      <c r="I924" s="2"/>
      <c r="J924" s="3"/>
      <c r="K924" s="2"/>
      <c r="L924" s="4"/>
      <c r="M924" s="4"/>
      <c r="N924" s="4"/>
      <c r="O924" s="1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2"/>
      <c r="I925" s="2"/>
      <c r="J925" s="3"/>
      <c r="K925" s="2"/>
      <c r="L925" s="4"/>
      <c r="M925" s="4"/>
      <c r="N925" s="4"/>
      <c r="O925" s="1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2"/>
      <c r="I926" s="2"/>
      <c r="J926" s="3"/>
      <c r="K926" s="2"/>
      <c r="L926" s="4"/>
      <c r="M926" s="4"/>
      <c r="N926" s="4"/>
      <c r="O926" s="1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2"/>
      <c r="I927" s="2"/>
      <c r="J927" s="3"/>
      <c r="K927" s="2"/>
      <c r="L927" s="4"/>
      <c r="M927" s="4"/>
      <c r="N927" s="4"/>
      <c r="O927" s="1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2"/>
      <c r="I928" s="2"/>
      <c r="J928" s="3"/>
      <c r="K928" s="2"/>
      <c r="L928" s="4"/>
      <c r="M928" s="4"/>
      <c r="N928" s="4"/>
      <c r="O928" s="1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2"/>
      <c r="I929" s="2"/>
      <c r="J929" s="3"/>
      <c r="K929" s="2"/>
      <c r="L929" s="4"/>
      <c r="M929" s="4"/>
      <c r="N929" s="4"/>
      <c r="O929" s="1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2"/>
      <c r="I930" s="2"/>
      <c r="J930" s="3"/>
      <c r="K930" s="2"/>
      <c r="L930" s="4"/>
      <c r="M930" s="4"/>
      <c r="N930" s="4"/>
      <c r="O930" s="1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2"/>
      <c r="I931" s="2"/>
      <c r="J931" s="3"/>
      <c r="K931" s="2"/>
      <c r="L931" s="4"/>
      <c r="M931" s="4"/>
      <c r="N931" s="4"/>
      <c r="O931" s="1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2"/>
      <c r="I932" s="2"/>
      <c r="J932" s="3"/>
      <c r="K932" s="2"/>
      <c r="L932" s="4"/>
      <c r="M932" s="4"/>
      <c r="N932" s="4"/>
      <c r="O932" s="1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2"/>
      <c r="I933" s="2"/>
      <c r="J933" s="3"/>
      <c r="K933" s="2"/>
      <c r="L933" s="4"/>
      <c r="M933" s="4"/>
      <c r="N933" s="4"/>
      <c r="O933" s="1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2"/>
      <c r="I934" s="2"/>
      <c r="J934" s="3"/>
      <c r="K934" s="2"/>
      <c r="L934" s="4"/>
      <c r="M934" s="4"/>
      <c r="N934" s="4"/>
      <c r="O934" s="1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2"/>
      <c r="I935" s="2"/>
      <c r="J935" s="3"/>
      <c r="K935" s="2"/>
      <c r="L935" s="4"/>
      <c r="M935" s="4"/>
      <c r="N935" s="4"/>
      <c r="O935" s="1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2"/>
      <c r="I936" s="2"/>
      <c r="J936" s="3"/>
      <c r="K936" s="2"/>
      <c r="L936" s="4"/>
      <c r="M936" s="4"/>
      <c r="N936" s="4"/>
      <c r="O936" s="1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2"/>
      <c r="I937" s="2"/>
      <c r="J937" s="3"/>
      <c r="K937" s="2"/>
      <c r="L937" s="4"/>
      <c r="M937" s="4"/>
      <c r="N937" s="4"/>
      <c r="O937" s="1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2"/>
      <c r="I938" s="2"/>
      <c r="J938" s="3"/>
      <c r="K938" s="2"/>
      <c r="L938" s="4"/>
      <c r="M938" s="4"/>
      <c r="N938" s="4"/>
      <c r="O938" s="1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2"/>
      <c r="I939" s="2"/>
      <c r="J939" s="3"/>
      <c r="K939" s="2"/>
      <c r="L939" s="4"/>
      <c r="M939" s="4"/>
      <c r="N939" s="4"/>
      <c r="O939" s="1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2"/>
      <c r="I940" s="2"/>
      <c r="J940" s="3"/>
      <c r="K940" s="2"/>
      <c r="L940" s="4"/>
      <c r="M940" s="4"/>
      <c r="N940" s="4"/>
      <c r="O940" s="1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2"/>
      <c r="I941" s="2"/>
      <c r="J941" s="3"/>
      <c r="K941" s="2"/>
      <c r="L941" s="4"/>
      <c r="M941" s="4"/>
      <c r="N941" s="4"/>
      <c r="O941" s="1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2"/>
      <c r="I942" s="2"/>
      <c r="J942" s="3"/>
      <c r="K942" s="2"/>
      <c r="L942" s="4"/>
      <c r="M942" s="4"/>
      <c r="N942" s="4"/>
      <c r="O942" s="1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2"/>
      <c r="I943" s="2"/>
      <c r="J943" s="3"/>
      <c r="K943" s="2"/>
      <c r="L943" s="4"/>
      <c r="M943" s="4"/>
      <c r="N943" s="4"/>
      <c r="O943" s="1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2"/>
      <c r="I944" s="2"/>
      <c r="J944" s="3"/>
      <c r="K944" s="2"/>
      <c r="L944" s="4"/>
      <c r="M944" s="4"/>
      <c r="N944" s="4"/>
      <c r="O944" s="1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2"/>
      <c r="I945" s="2"/>
      <c r="J945" s="3"/>
      <c r="K945" s="2"/>
      <c r="L945" s="4"/>
      <c r="M945" s="4"/>
      <c r="N945" s="4"/>
      <c r="O945" s="1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2"/>
      <c r="I946" s="2"/>
      <c r="J946" s="3"/>
      <c r="K946" s="2"/>
      <c r="L946" s="4"/>
      <c r="M946" s="4"/>
      <c r="N946" s="4"/>
      <c r="O946" s="1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2"/>
      <c r="I947" s="2"/>
      <c r="J947" s="3"/>
      <c r="K947" s="2"/>
      <c r="L947" s="4"/>
      <c r="M947" s="4"/>
      <c r="N947" s="4"/>
      <c r="O947" s="1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2"/>
      <c r="I948" s="2"/>
      <c r="J948" s="3"/>
      <c r="K948" s="2"/>
      <c r="L948" s="4"/>
      <c r="M948" s="4"/>
      <c r="N948" s="4"/>
      <c r="O948" s="1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2"/>
      <c r="I949" s="2"/>
      <c r="J949" s="3"/>
      <c r="K949" s="2"/>
      <c r="L949" s="4"/>
      <c r="M949" s="4"/>
      <c r="N949" s="4"/>
      <c r="O949" s="1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2"/>
      <c r="I950" s="2"/>
      <c r="J950" s="3"/>
      <c r="K950" s="2"/>
      <c r="L950" s="4"/>
      <c r="M950" s="4"/>
      <c r="N950" s="4"/>
      <c r="O950" s="1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2"/>
      <c r="I951" s="2"/>
      <c r="J951" s="3"/>
      <c r="K951" s="2"/>
      <c r="L951" s="4"/>
      <c r="M951" s="4"/>
      <c r="N951" s="4"/>
      <c r="O951" s="1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2"/>
      <c r="I952" s="2"/>
      <c r="J952" s="3"/>
      <c r="K952" s="2"/>
      <c r="L952" s="4"/>
      <c r="M952" s="4"/>
      <c r="N952" s="4"/>
      <c r="O952" s="1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2"/>
      <c r="I953" s="2"/>
      <c r="J953" s="3"/>
      <c r="K953" s="2"/>
      <c r="L953" s="4"/>
      <c r="M953" s="4"/>
      <c r="N953" s="4"/>
      <c r="O953" s="1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2"/>
      <c r="I954" s="2"/>
      <c r="J954" s="3"/>
      <c r="K954" s="2"/>
      <c r="L954" s="4"/>
      <c r="M954" s="4"/>
      <c r="N954" s="4"/>
      <c r="O954" s="1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2"/>
      <c r="I955" s="2"/>
      <c r="J955" s="3"/>
      <c r="K955" s="2"/>
      <c r="L955" s="4"/>
      <c r="M955" s="4"/>
      <c r="N955" s="4"/>
      <c r="O955" s="1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2"/>
      <c r="I956" s="2"/>
      <c r="J956" s="3"/>
      <c r="K956" s="2"/>
      <c r="L956" s="4"/>
      <c r="M956" s="4"/>
      <c r="N956" s="4"/>
      <c r="O956" s="1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2"/>
      <c r="I957" s="2"/>
      <c r="J957" s="3"/>
      <c r="K957" s="2"/>
      <c r="L957" s="4"/>
      <c r="M957" s="4"/>
      <c r="N957" s="4"/>
      <c r="O957" s="1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2"/>
      <c r="I958" s="2"/>
      <c r="J958" s="3"/>
      <c r="K958" s="2"/>
      <c r="L958" s="4"/>
      <c r="M958" s="4"/>
      <c r="N958" s="4"/>
      <c r="O958" s="1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2"/>
      <c r="I959" s="2"/>
      <c r="J959" s="3"/>
      <c r="K959" s="2"/>
      <c r="L959" s="4"/>
      <c r="M959" s="4"/>
      <c r="N959" s="4"/>
      <c r="O959" s="1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2"/>
      <c r="I960" s="2"/>
      <c r="J960" s="3"/>
      <c r="K960" s="2"/>
      <c r="L960" s="4"/>
      <c r="M960" s="4"/>
      <c r="N960" s="4"/>
      <c r="O960" s="1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2"/>
      <c r="I961" s="2"/>
      <c r="J961" s="3"/>
      <c r="K961" s="2"/>
      <c r="L961" s="4"/>
      <c r="M961" s="4"/>
      <c r="N961" s="4"/>
      <c r="O961" s="1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2"/>
      <c r="I962" s="2"/>
      <c r="J962" s="3"/>
      <c r="K962" s="2"/>
      <c r="L962" s="4"/>
      <c r="M962" s="4"/>
      <c r="N962" s="4"/>
      <c r="O962" s="1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2"/>
      <c r="I963" s="2"/>
      <c r="J963" s="3"/>
      <c r="K963" s="2"/>
      <c r="L963" s="4"/>
      <c r="M963" s="4"/>
      <c r="N963" s="4"/>
      <c r="O963" s="1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2"/>
      <c r="I964" s="2"/>
      <c r="J964" s="3"/>
      <c r="K964" s="2"/>
      <c r="L964" s="4"/>
      <c r="M964" s="4"/>
      <c r="N964" s="4"/>
      <c r="O964" s="1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2"/>
      <c r="I965" s="2"/>
      <c r="J965" s="3"/>
      <c r="K965" s="2"/>
      <c r="L965" s="4"/>
      <c r="M965" s="4"/>
      <c r="N965" s="4"/>
      <c r="O965" s="1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2"/>
      <c r="I966" s="2"/>
      <c r="J966" s="3"/>
      <c r="K966" s="2"/>
      <c r="L966" s="4"/>
      <c r="M966" s="4"/>
      <c r="N966" s="4"/>
      <c r="O966" s="1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2"/>
      <c r="I967" s="2"/>
      <c r="J967" s="3"/>
      <c r="K967" s="2"/>
      <c r="L967" s="4"/>
      <c r="M967" s="4"/>
      <c r="N967" s="4"/>
      <c r="O967" s="1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2"/>
      <c r="I968" s="2"/>
      <c r="J968" s="3"/>
      <c r="K968" s="2"/>
      <c r="L968" s="4"/>
      <c r="M968" s="4"/>
      <c r="N968" s="4"/>
      <c r="O968" s="1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2"/>
      <c r="I969" s="2"/>
      <c r="J969" s="3"/>
      <c r="K969" s="2"/>
      <c r="L969" s="4"/>
      <c r="M969" s="4"/>
      <c r="N969" s="4"/>
      <c r="O969" s="1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2"/>
      <c r="I970" s="2"/>
      <c r="J970" s="3"/>
      <c r="K970" s="2"/>
      <c r="L970" s="4"/>
      <c r="M970" s="4"/>
      <c r="N970" s="4"/>
      <c r="O970" s="1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2"/>
      <c r="I971" s="2"/>
      <c r="J971" s="3"/>
      <c r="K971" s="2"/>
      <c r="L971" s="4"/>
      <c r="M971" s="4"/>
      <c r="N971" s="4"/>
      <c r="O971" s="1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2"/>
      <c r="I972" s="2"/>
      <c r="J972" s="3"/>
      <c r="K972" s="2"/>
      <c r="L972" s="4"/>
      <c r="M972" s="4"/>
      <c r="N972" s="4"/>
      <c r="O972" s="1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2"/>
      <c r="I973" s="2"/>
      <c r="J973" s="3"/>
      <c r="K973" s="2"/>
      <c r="L973" s="4"/>
      <c r="M973" s="4"/>
      <c r="N973" s="4"/>
      <c r="O973" s="1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2"/>
      <c r="I974" s="2"/>
      <c r="J974" s="3"/>
      <c r="K974" s="2"/>
      <c r="L974" s="4"/>
      <c r="M974" s="4"/>
      <c r="N974" s="4"/>
      <c r="O974" s="1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2"/>
      <c r="I975" s="2"/>
      <c r="J975" s="3"/>
      <c r="K975" s="2"/>
      <c r="L975" s="4"/>
      <c r="M975" s="4"/>
      <c r="N975" s="4"/>
      <c r="O975" s="1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2"/>
      <c r="I976" s="2"/>
      <c r="J976" s="3"/>
      <c r="K976" s="2"/>
      <c r="L976" s="4"/>
      <c r="M976" s="4"/>
      <c r="N976" s="4"/>
      <c r="O976" s="1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2"/>
      <c r="I977" s="2"/>
      <c r="J977" s="3"/>
      <c r="K977" s="2"/>
      <c r="L977" s="4"/>
      <c r="M977" s="4"/>
      <c r="N977" s="4"/>
      <c r="O977" s="1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2"/>
      <c r="I978" s="2"/>
      <c r="J978" s="3"/>
      <c r="K978" s="2"/>
      <c r="L978" s="4"/>
      <c r="M978" s="4"/>
      <c r="N978" s="4"/>
      <c r="O978" s="1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2"/>
      <c r="I979" s="2"/>
      <c r="J979" s="3"/>
      <c r="K979" s="2"/>
      <c r="L979" s="4"/>
      <c r="M979" s="4"/>
      <c r="N979" s="4"/>
      <c r="O979" s="1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2"/>
      <c r="I980" s="2"/>
      <c r="J980" s="3"/>
      <c r="K980" s="2"/>
      <c r="L980" s="4"/>
      <c r="M980" s="4"/>
      <c r="N980" s="4"/>
      <c r="O980" s="1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2"/>
      <c r="I981" s="2"/>
      <c r="J981" s="3"/>
      <c r="K981" s="2"/>
      <c r="L981" s="4"/>
      <c r="M981" s="4"/>
      <c r="N981" s="4"/>
      <c r="O981" s="1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2"/>
      <c r="I982" s="2"/>
      <c r="J982" s="3"/>
      <c r="K982" s="2"/>
      <c r="L982" s="4"/>
      <c r="M982" s="4"/>
      <c r="N982" s="4"/>
      <c r="O982" s="1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2"/>
      <c r="I983" s="2"/>
      <c r="J983" s="3"/>
      <c r="K983" s="2"/>
      <c r="L983" s="4"/>
      <c r="M983" s="4"/>
      <c r="N983" s="4"/>
      <c r="O983" s="1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2"/>
      <c r="I984" s="2"/>
      <c r="J984" s="3"/>
      <c r="K984" s="2"/>
      <c r="L984" s="4"/>
      <c r="M984" s="4"/>
      <c r="N984" s="4"/>
      <c r="O984" s="1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2"/>
      <c r="I985" s="2"/>
      <c r="J985" s="3"/>
      <c r="K985" s="2"/>
      <c r="L985" s="4"/>
      <c r="M985" s="4"/>
      <c r="N985" s="4"/>
      <c r="O985" s="1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2"/>
      <c r="I986" s="2"/>
      <c r="J986" s="3"/>
      <c r="K986" s="2"/>
      <c r="L986" s="4"/>
      <c r="M986" s="4"/>
      <c r="N986" s="4"/>
      <c r="O986" s="1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2"/>
      <c r="I987" s="2"/>
      <c r="J987" s="3"/>
      <c r="K987" s="2"/>
      <c r="L987" s="4"/>
      <c r="M987" s="4"/>
      <c r="N987" s="4"/>
      <c r="O987" s="1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2"/>
      <c r="I988" s="2"/>
      <c r="J988" s="3"/>
      <c r="K988" s="2"/>
      <c r="L988" s="4"/>
      <c r="M988" s="4"/>
      <c r="N988" s="4"/>
      <c r="O988" s="1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2"/>
      <c r="I989" s="2"/>
      <c r="J989" s="3"/>
      <c r="K989" s="2"/>
      <c r="L989" s="4"/>
      <c r="M989" s="4"/>
      <c r="N989" s="4"/>
      <c r="O989" s="1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2"/>
      <c r="I990" s="2"/>
      <c r="J990" s="3"/>
      <c r="K990" s="2"/>
      <c r="L990" s="4"/>
      <c r="M990" s="4"/>
      <c r="N990" s="4"/>
      <c r="O990" s="1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2"/>
      <c r="I991" s="2"/>
      <c r="J991" s="3"/>
      <c r="K991" s="2"/>
      <c r="L991" s="4"/>
      <c r="M991" s="4"/>
      <c r="N991" s="4"/>
      <c r="O991" s="1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2"/>
      <c r="I992" s="2"/>
      <c r="J992" s="3"/>
      <c r="K992" s="2"/>
      <c r="L992" s="4"/>
      <c r="M992" s="4"/>
      <c r="N992" s="4"/>
      <c r="O992" s="1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2"/>
      <c r="I993" s="2"/>
      <c r="J993" s="3"/>
      <c r="K993" s="2"/>
      <c r="L993" s="4"/>
      <c r="M993" s="4"/>
      <c r="N993" s="4"/>
      <c r="O993" s="1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2"/>
      <c r="I994" s="2"/>
      <c r="J994" s="3"/>
      <c r="K994" s="2"/>
      <c r="L994" s="4"/>
      <c r="M994" s="4"/>
      <c r="N994" s="4"/>
      <c r="O994" s="1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2"/>
      <c r="I995" s="2"/>
      <c r="J995" s="3"/>
      <c r="K995" s="2"/>
      <c r="L995" s="4"/>
      <c r="M995" s="4"/>
      <c r="N995" s="4"/>
      <c r="O995" s="1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2"/>
      <c r="I996" s="2"/>
      <c r="J996" s="3"/>
      <c r="K996" s="2"/>
      <c r="L996" s="4"/>
      <c r="M996" s="4"/>
      <c r="N996" s="4"/>
      <c r="O996" s="1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2"/>
      <c r="I997" s="2"/>
      <c r="J997" s="3"/>
      <c r="K997" s="2"/>
      <c r="L997" s="4"/>
      <c r="M997" s="4"/>
      <c r="N997" s="4"/>
      <c r="O997" s="1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2"/>
      <c r="I998" s="2"/>
      <c r="J998" s="3"/>
      <c r="K998" s="2"/>
      <c r="L998" s="4"/>
      <c r="M998" s="4"/>
      <c r="N998" s="4"/>
      <c r="O998" s="1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2"/>
      <c r="I999" s="2"/>
      <c r="J999" s="3"/>
      <c r="K999" s="2"/>
      <c r="L999" s="4"/>
      <c r="M999" s="4"/>
      <c r="N999" s="4"/>
      <c r="O999" s="1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2"/>
      <c r="I1000" s="2"/>
      <c r="J1000" s="3"/>
      <c r="K1000" s="2"/>
      <c r="L1000" s="4"/>
      <c r="M1000" s="4"/>
      <c r="N1000" s="4"/>
      <c r="O1000" s="1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D7:D8"/>
    <mergeCell ref="A70:E70"/>
    <mergeCell ref="Q73:T73"/>
    <mergeCell ref="U73:X73"/>
    <mergeCell ref="Q79:X79"/>
    <mergeCell ref="Q82:T82"/>
    <mergeCell ref="U82:X82"/>
    <mergeCell ref="Q6:T6"/>
    <mergeCell ref="U6:X6"/>
    <mergeCell ref="B7:B8"/>
    <mergeCell ref="C7:C8"/>
    <mergeCell ref="H7:H8"/>
    <mergeCell ref="I7:I8"/>
    <mergeCell ref="J7:K7"/>
  </mergeCells>
  <hyperlinks>
    <hyperlink r:id="rId1" ref="P30"/>
    <hyperlink r:id="rId2" ref="P51"/>
    <hyperlink r:id="rId3" ref="P52"/>
    <hyperlink r:id="rId4" ref="P53"/>
    <hyperlink r:id="rId5" ref="P54"/>
    <hyperlink r:id="rId6" ref="P55"/>
    <hyperlink r:id="rId7" ref="P56"/>
    <hyperlink r:id="rId8" ref="P57"/>
  </hyperlinks>
  <printOptions/>
  <pageMargins bottom="0.3937007874015748" footer="0.0" header="0.0" left="0.7086614173228347" right="0.7086614173228347" top="0.3937007874015748"/>
  <pageSetup scale="84" orientation="portrait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00" t="s">
        <v>17</v>
      </c>
      <c r="G1" s="200" t="s">
        <v>650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2018-08-30T21:03:52Z</dcterms:created>
  <dc:creator>Luis Sotomayor</dc:creator>
</cp:coreProperties>
</file>