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 defaultThemeVersion="166925"/>
  <xr:revisionPtr revIDLastSave="0" documentId="8_{A8424F22-29A2-4C52-8838-4CBB4D4C66A1}" xr6:coauthVersionLast="47" xr6:coauthVersionMax="47" xr10:uidLastSave="{00000000-0000-0000-0000-000000000000}"/>
  <bookViews>
    <workbookView xWindow="240" yWindow="105" windowWidth="14805" windowHeight="8010" firstSheet="11" activeTab="11" xr2:uid="{00000000-000D-0000-FFFF-FFFF00000000}"/>
  </bookViews>
  <sheets>
    <sheet name="julio" sheetId="3" r:id="rId1"/>
    <sheet name="Sheet1" sheetId="8" r:id="rId2"/>
    <sheet name="Agosto" sheetId="1" r:id="rId3"/>
    <sheet name="Octubre" sheetId="4" r:id="rId4"/>
    <sheet name="Septiembre" sheetId="2" r:id="rId5"/>
    <sheet name="Enero" sheetId="5" r:id="rId6"/>
    <sheet name="Febrero" sheetId="6" r:id="rId7"/>
    <sheet name="Marzo" sheetId="7" r:id="rId8"/>
    <sheet name="Abril" sheetId="9" r:id="rId9"/>
    <sheet name="Mayo" sheetId="10" r:id="rId10"/>
    <sheet name="Junio" sheetId="11" r:id="rId11"/>
    <sheet name="Julio2" sheetId="12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2" l="1"/>
  <c r="K19" i="12"/>
  <c r="K6" i="12"/>
  <c r="E21" i="12"/>
  <c r="F21" i="12"/>
  <c r="G21" i="12"/>
  <c r="H21" i="12"/>
  <c r="I21" i="12"/>
  <c r="J21" i="12"/>
  <c r="D21" i="12"/>
  <c r="C14" i="12"/>
  <c r="C10" i="12"/>
  <c r="C6" i="12"/>
  <c r="C19" i="12" s="1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T6" i="12"/>
  <c r="T19" i="12" s="1"/>
  <c r="U6" i="12"/>
  <c r="U19" i="12" s="1"/>
  <c r="V6" i="12"/>
  <c r="V19" i="12" s="1"/>
  <c r="W6" i="12"/>
  <c r="W19" i="12" s="1"/>
  <c r="X6" i="12"/>
  <c r="X19" i="12" s="1"/>
  <c r="Y6" i="12"/>
  <c r="Y19" i="12" s="1"/>
  <c r="Z6" i="12"/>
  <c r="Z19" i="12" s="1"/>
  <c r="AA6" i="12"/>
  <c r="AA19" i="12" s="1"/>
  <c r="AB6" i="12"/>
  <c r="AB19" i="12" s="1"/>
  <c r="AC6" i="12"/>
  <c r="AC19" i="12" s="1"/>
  <c r="AD6" i="12"/>
  <c r="AD19" i="12" s="1"/>
  <c r="AE6" i="12"/>
  <c r="AE19" i="12" s="1"/>
  <c r="AF6" i="12"/>
  <c r="AF19" i="12" s="1"/>
  <c r="AG6" i="12"/>
  <c r="AG19" i="12" s="1"/>
  <c r="AH6" i="12"/>
  <c r="AH19" i="12" s="1"/>
  <c r="AI6" i="12"/>
  <c r="AI19" i="12" s="1"/>
  <c r="AJ6" i="12"/>
  <c r="AJ19" i="12" s="1"/>
  <c r="D14" i="12"/>
  <c r="D10" i="12"/>
  <c r="D6" i="12"/>
  <c r="D19" i="12" s="1"/>
  <c r="E6" i="12"/>
  <c r="AF19" i="11"/>
  <c r="AE19" i="11"/>
  <c r="AD19" i="11"/>
  <c r="AC19" i="11"/>
  <c r="AB19" i="11"/>
  <c r="AA19" i="11"/>
  <c r="Z19" i="11"/>
  <c r="Y19" i="11"/>
  <c r="X19" i="11"/>
  <c r="W19" i="11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F6" i="12"/>
  <c r="F19" i="12" s="1"/>
  <c r="G6" i="12"/>
  <c r="G19" i="12" s="1"/>
  <c r="H6" i="12"/>
  <c r="H19" i="12" s="1"/>
  <c r="I6" i="12"/>
  <c r="J6" i="12"/>
  <c r="J19" i="12" s="1"/>
  <c r="L6" i="12"/>
  <c r="L19" i="12" s="1"/>
  <c r="M6" i="12"/>
  <c r="M19" i="12" s="1"/>
  <c r="N6" i="12"/>
  <c r="N19" i="12" s="1"/>
  <c r="O6" i="12"/>
  <c r="O19" i="12" s="1"/>
  <c r="P6" i="12"/>
  <c r="P19" i="12" s="1"/>
  <c r="Q6" i="12"/>
  <c r="Q19" i="12" s="1"/>
  <c r="R6" i="12"/>
  <c r="R19" i="12" s="1"/>
  <c r="S6" i="12"/>
  <c r="S19" i="12" s="1"/>
  <c r="E14" i="12"/>
  <c r="E10" i="12"/>
  <c r="E19" i="12" s="1"/>
  <c r="AF6" i="11"/>
  <c r="N14" i="11"/>
  <c r="T19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T6" i="11"/>
  <c r="U6" i="11"/>
  <c r="U19" i="11" s="1"/>
  <c r="V6" i="11"/>
  <c r="V19" i="11" s="1"/>
  <c r="W6" i="11"/>
  <c r="X6" i="11"/>
  <c r="Y6" i="11"/>
  <c r="Z6" i="11"/>
  <c r="AA6" i="11"/>
  <c r="AB6" i="11"/>
  <c r="AC6" i="11"/>
  <c r="AD6" i="11"/>
  <c r="AE6" i="11"/>
  <c r="R14" i="11"/>
  <c r="S14" i="11"/>
  <c r="R10" i="11"/>
  <c r="S10" i="11"/>
  <c r="R6" i="11"/>
  <c r="R19" i="11" s="1"/>
  <c r="S6" i="11"/>
  <c r="S19" i="11" s="1"/>
  <c r="I14" i="11"/>
  <c r="J14" i="11"/>
  <c r="K14" i="11"/>
  <c r="L14" i="11"/>
  <c r="M14" i="11"/>
  <c r="O14" i="11"/>
  <c r="P14" i="11"/>
  <c r="Q14" i="11"/>
  <c r="H10" i="11"/>
  <c r="I10" i="11"/>
  <c r="J10" i="11"/>
  <c r="K10" i="11"/>
  <c r="L10" i="11"/>
  <c r="M10" i="11"/>
  <c r="N10" i="11"/>
  <c r="O10" i="11"/>
  <c r="P10" i="11"/>
  <c r="Q10" i="11"/>
  <c r="H6" i="11"/>
  <c r="I6" i="11"/>
  <c r="I19" i="11" s="1"/>
  <c r="J6" i="11"/>
  <c r="J19" i="11" s="1"/>
  <c r="K6" i="11"/>
  <c r="K19" i="11" s="1"/>
  <c r="L6" i="11"/>
  <c r="L19" i="11" s="1"/>
  <c r="M6" i="11"/>
  <c r="M19" i="11" s="1"/>
  <c r="N6" i="11"/>
  <c r="N19" i="11" s="1"/>
  <c r="O6" i="11"/>
  <c r="O19" i="11" s="1"/>
  <c r="P6" i="11"/>
  <c r="P19" i="11" s="1"/>
  <c r="Q6" i="11"/>
  <c r="Q19" i="11" s="1"/>
  <c r="B19" i="10"/>
  <c r="B10" i="11"/>
  <c r="C14" i="11"/>
  <c r="D14" i="11"/>
  <c r="E14" i="11"/>
  <c r="F14" i="11"/>
  <c r="G14" i="11"/>
  <c r="H14" i="11"/>
  <c r="H19" i="11" s="1"/>
  <c r="C10" i="11"/>
  <c r="D10" i="11"/>
  <c r="E10" i="11"/>
  <c r="F10" i="11"/>
  <c r="G10" i="11"/>
  <c r="B14" i="11"/>
  <c r="C6" i="11"/>
  <c r="C19" i="11" s="1"/>
  <c r="D6" i="11"/>
  <c r="D19" i="11" s="1"/>
  <c r="E6" i="11"/>
  <c r="E19" i="11" s="1"/>
  <c r="F6" i="11"/>
  <c r="F19" i="11" s="1"/>
  <c r="G6" i="11"/>
  <c r="G19" i="11" s="1"/>
  <c r="B6" i="11"/>
  <c r="B19" i="11" s="1"/>
  <c r="AC14" i="10"/>
  <c r="AC10" i="10"/>
  <c r="AC6" i="10"/>
  <c r="AC19" i="10" s="1"/>
  <c r="AE14" i="10"/>
  <c r="AF14" i="10"/>
  <c r="AE10" i="10"/>
  <c r="AF10" i="10"/>
  <c r="AE6" i="10"/>
  <c r="AE19" i="10" s="1"/>
  <c r="AF6" i="10"/>
  <c r="AF19" i="10" s="1"/>
  <c r="R6" i="10"/>
  <c r="AD14" i="10"/>
  <c r="R14" i="10"/>
  <c r="S14" i="10"/>
  <c r="T14" i="10"/>
  <c r="U14" i="10"/>
  <c r="V14" i="10"/>
  <c r="W14" i="10"/>
  <c r="X14" i="10"/>
  <c r="Y14" i="10"/>
  <c r="R10" i="10"/>
  <c r="S10" i="10"/>
  <c r="T10" i="10"/>
  <c r="U10" i="10"/>
  <c r="V10" i="10"/>
  <c r="W10" i="10"/>
  <c r="X10" i="10"/>
  <c r="Y10" i="10"/>
  <c r="AD10" i="10"/>
  <c r="S6" i="10"/>
  <c r="T6" i="10"/>
  <c r="U6" i="10"/>
  <c r="V6" i="10"/>
  <c r="W6" i="10"/>
  <c r="X6" i="10"/>
  <c r="Y6" i="10"/>
  <c r="AD6" i="10"/>
  <c r="Q14" i="10"/>
  <c r="Q10" i="10"/>
  <c r="Q6" i="10"/>
  <c r="Q19" i="10" s="1"/>
  <c r="O14" i="10"/>
  <c r="P14" i="10"/>
  <c r="O10" i="10"/>
  <c r="P10" i="10"/>
  <c r="O6" i="10"/>
  <c r="O19" i="10" s="1"/>
  <c r="P6" i="10"/>
  <c r="P19" i="10" s="1"/>
  <c r="I14" i="10"/>
  <c r="J14" i="10"/>
  <c r="K14" i="10"/>
  <c r="L14" i="10"/>
  <c r="M14" i="10"/>
  <c r="N14" i="10"/>
  <c r="I10" i="10"/>
  <c r="J10" i="10"/>
  <c r="K10" i="10"/>
  <c r="L10" i="10"/>
  <c r="M10" i="10"/>
  <c r="N10" i="10"/>
  <c r="I6" i="10"/>
  <c r="I19" i="10" s="1"/>
  <c r="J6" i="10"/>
  <c r="K6" i="10"/>
  <c r="L6" i="10"/>
  <c r="M6" i="10"/>
  <c r="N6" i="10"/>
  <c r="C14" i="10"/>
  <c r="D14" i="10"/>
  <c r="E14" i="10"/>
  <c r="F14" i="10"/>
  <c r="G14" i="10"/>
  <c r="H14" i="10"/>
  <c r="B14" i="10"/>
  <c r="D10" i="10"/>
  <c r="E10" i="10"/>
  <c r="F10" i="10"/>
  <c r="G10" i="10"/>
  <c r="H10" i="10"/>
  <c r="C10" i="10"/>
  <c r="B10" i="10"/>
  <c r="C6" i="10"/>
  <c r="C19" i="10" s="1"/>
  <c r="D6" i="10"/>
  <c r="D19" i="10" s="1"/>
  <c r="E6" i="10"/>
  <c r="F6" i="10"/>
  <c r="G6" i="10"/>
  <c r="H6" i="10"/>
  <c r="B6" i="10"/>
  <c r="AA14" i="9"/>
  <c r="AB14" i="9"/>
  <c r="AC14" i="9"/>
  <c r="AD14" i="9"/>
  <c r="AE14" i="9"/>
  <c r="AA10" i="9"/>
  <c r="AB10" i="9"/>
  <c r="AC10" i="9"/>
  <c r="AD10" i="9"/>
  <c r="AE10" i="9"/>
  <c r="AA6" i="9"/>
  <c r="AA19" i="9" s="1"/>
  <c r="AB6" i="9"/>
  <c r="AB19" i="9" s="1"/>
  <c r="AC6" i="9"/>
  <c r="AC19" i="9" s="1"/>
  <c r="AD6" i="9"/>
  <c r="AD19" i="9" s="1"/>
  <c r="AE6" i="9"/>
  <c r="AE19" i="9" s="1"/>
  <c r="Z19" i="9"/>
  <c r="Y14" i="9"/>
  <c r="Z14" i="9"/>
  <c r="Y10" i="9"/>
  <c r="Z10" i="9"/>
  <c r="Y6" i="9"/>
  <c r="Y19" i="9" s="1"/>
  <c r="Z6" i="9"/>
  <c r="T19" i="9"/>
  <c r="T14" i="9"/>
  <c r="U10" i="9"/>
  <c r="V10" i="9"/>
  <c r="W10" i="9"/>
  <c r="Q10" i="9"/>
  <c r="R10" i="9"/>
  <c r="S10" i="9"/>
  <c r="T10" i="9"/>
  <c r="X10" i="9"/>
  <c r="P10" i="9"/>
  <c r="S6" i="9"/>
  <c r="T6" i="9"/>
  <c r="U14" i="9"/>
  <c r="V14" i="9"/>
  <c r="W14" i="9"/>
  <c r="X14" i="9"/>
  <c r="U6" i="9"/>
  <c r="U19" i="9" s="1"/>
  <c r="V6" i="9"/>
  <c r="V19" i="9" s="1"/>
  <c r="W6" i="9"/>
  <c r="W19" i="9" s="1"/>
  <c r="X6" i="9"/>
  <c r="X19" i="9" s="1"/>
  <c r="S19" i="9"/>
  <c r="S14" i="9"/>
  <c r="R19" i="9"/>
  <c r="R14" i="9"/>
  <c r="R6" i="9"/>
  <c r="Q19" i="9"/>
  <c r="Q14" i="9"/>
  <c r="Q6" i="9"/>
  <c r="L14" i="9"/>
  <c r="M14" i="9"/>
  <c r="N14" i="9"/>
  <c r="O14" i="9"/>
  <c r="P14" i="9"/>
  <c r="L10" i="9"/>
  <c r="M10" i="9"/>
  <c r="N10" i="9"/>
  <c r="O10" i="9"/>
  <c r="L6" i="9"/>
  <c r="L19" i="9" s="1"/>
  <c r="M6" i="9"/>
  <c r="M19" i="9" s="1"/>
  <c r="N6" i="9"/>
  <c r="N19" i="9" s="1"/>
  <c r="O6" i="9"/>
  <c r="O19" i="9" s="1"/>
  <c r="P6" i="9"/>
  <c r="P19" i="9" s="1"/>
  <c r="J10" i="9"/>
  <c r="J6" i="9"/>
  <c r="C14" i="9"/>
  <c r="D14" i="9"/>
  <c r="E14" i="9"/>
  <c r="F14" i="9"/>
  <c r="G14" i="9"/>
  <c r="H14" i="9"/>
  <c r="I14" i="9"/>
  <c r="J14" i="9"/>
  <c r="K14" i="9"/>
  <c r="C10" i="9"/>
  <c r="D10" i="9"/>
  <c r="E10" i="9"/>
  <c r="F10" i="9"/>
  <c r="G10" i="9"/>
  <c r="H10" i="9"/>
  <c r="I10" i="9"/>
  <c r="K10" i="9"/>
  <c r="C6" i="9"/>
  <c r="D6" i="9"/>
  <c r="E6" i="9"/>
  <c r="F6" i="9"/>
  <c r="G6" i="9"/>
  <c r="H6" i="9"/>
  <c r="I6" i="9"/>
  <c r="K6" i="9"/>
  <c r="B14" i="9"/>
  <c r="B10" i="9"/>
  <c r="B6" i="9"/>
  <c r="B19" i="9" s="1"/>
  <c r="R6" i="7"/>
  <c r="K6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19" i="7" s="1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H6" i="7"/>
  <c r="H19" i="7" s="1"/>
  <c r="I6" i="7"/>
  <c r="I19" i="7" s="1"/>
  <c r="J6" i="7"/>
  <c r="J19" i="7" s="1"/>
  <c r="K19" i="7"/>
  <c r="L6" i="7"/>
  <c r="L19" i="7" s="1"/>
  <c r="M6" i="7"/>
  <c r="M19" i="7" s="1"/>
  <c r="N6" i="7"/>
  <c r="N19" i="7" s="1"/>
  <c r="O6" i="7"/>
  <c r="O19" i="7" s="1"/>
  <c r="P6" i="7"/>
  <c r="P19" i="7" s="1"/>
  <c r="Q6" i="7"/>
  <c r="Q19" i="7" s="1"/>
  <c r="S6" i="7"/>
  <c r="S19" i="7" s="1"/>
  <c r="T6" i="7"/>
  <c r="T19" i="7" s="1"/>
  <c r="U6" i="7"/>
  <c r="U19" i="7" s="1"/>
  <c r="V6" i="7"/>
  <c r="V19" i="7" s="1"/>
  <c r="W6" i="7"/>
  <c r="W19" i="7" s="1"/>
  <c r="X6" i="7"/>
  <c r="X19" i="7" s="1"/>
  <c r="Y6" i="7"/>
  <c r="Y19" i="7" s="1"/>
  <c r="Z6" i="7"/>
  <c r="Z19" i="7" s="1"/>
  <c r="AA6" i="7"/>
  <c r="AA19" i="7" s="1"/>
  <c r="AB6" i="7"/>
  <c r="AB19" i="7" s="1"/>
  <c r="AC6" i="7"/>
  <c r="AC19" i="7" s="1"/>
  <c r="AD6" i="7"/>
  <c r="AD19" i="7" s="1"/>
  <c r="AE6" i="7"/>
  <c r="AE19" i="7" s="1"/>
  <c r="AF6" i="7"/>
  <c r="AG6" i="7"/>
  <c r="AG19" i="7" s="1"/>
  <c r="C10" i="7"/>
  <c r="C6" i="7"/>
  <c r="C19" i="7" s="1"/>
  <c r="D6" i="7"/>
  <c r="D19" i="7" s="1"/>
  <c r="E6" i="7"/>
  <c r="E19" i="7" s="1"/>
  <c r="F6" i="7"/>
  <c r="F19" i="7" s="1"/>
  <c r="G6" i="7"/>
  <c r="G19" i="7" s="1"/>
  <c r="B14" i="7"/>
  <c r="B10" i="7"/>
  <c r="B6" i="7"/>
  <c r="B19" i="7" s="1"/>
  <c r="AD19" i="6"/>
  <c r="AC19" i="6"/>
  <c r="AD14" i="6"/>
  <c r="AC14" i="6"/>
  <c r="AD10" i="6"/>
  <c r="AC10" i="6"/>
  <c r="AD6" i="6"/>
  <c r="AC6" i="6"/>
  <c r="AB19" i="6"/>
  <c r="AB14" i="6"/>
  <c r="AB10" i="6"/>
  <c r="AB6" i="6"/>
  <c r="AA6" i="6"/>
  <c r="Z6" i="6"/>
  <c r="Y6" i="6"/>
  <c r="Y19" i="6"/>
  <c r="Z19" i="6"/>
  <c r="AA19" i="6"/>
  <c r="Y14" i="6"/>
  <c r="Z14" i="6"/>
  <c r="AA14" i="6"/>
  <c r="Y10" i="6"/>
  <c r="Z10" i="6"/>
  <c r="AA10" i="6"/>
  <c r="U19" i="6"/>
  <c r="U14" i="6"/>
  <c r="V14" i="6"/>
  <c r="U10" i="6"/>
  <c r="V10" i="6"/>
  <c r="V19" i="6" s="1"/>
  <c r="U6" i="6"/>
  <c r="V6" i="6"/>
  <c r="X14" i="6"/>
  <c r="W14" i="6"/>
  <c r="X10" i="6"/>
  <c r="W10" i="6"/>
  <c r="X6" i="6"/>
  <c r="X19" i="6" s="1"/>
  <c r="W6" i="6"/>
  <c r="W19" i="6" s="1"/>
  <c r="R19" i="6"/>
  <c r="S19" i="6"/>
  <c r="T19" i="6"/>
  <c r="R14" i="6"/>
  <c r="S14" i="6"/>
  <c r="T14" i="6"/>
  <c r="R10" i="6"/>
  <c r="S10" i="6"/>
  <c r="T10" i="6"/>
  <c r="R6" i="6"/>
  <c r="S6" i="6"/>
  <c r="T6" i="6"/>
  <c r="O19" i="6"/>
  <c r="P19" i="6"/>
  <c r="Q19" i="6"/>
  <c r="O14" i="6"/>
  <c r="P14" i="6"/>
  <c r="Q14" i="6"/>
  <c r="O10" i="6"/>
  <c r="P10" i="6"/>
  <c r="Q10" i="6"/>
  <c r="O6" i="6"/>
  <c r="P6" i="6"/>
  <c r="Q6" i="6"/>
  <c r="J19" i="6"/>
  <c r="K19" i="6"/>
  <c r="M19" i="6"/>
  <c r="N19" i="6"/>
  <c r="J14" i="6"/>
  <c r="K14" i="6"/>
  <c r="L14" i="6"/>
  <c r="M14" i="6"/>
  <c r="N14" i="6"/>
  <c r="J10" i="6"/>
  <c r="K10" i="6"/>
  <c r="L10" i="6"/>
  <c r="M10" i="6"/>
  <c r="N10" i="6"/>
  <c r="J6" i="6"/>
  <c r="K6" i="6"/>
  <c r="L6" i="6"/>
  <c r="L19" i="6" s="1"/>
  <c r="M6" i="6"/>
  <c r="N6" i="6"/>
  <c r="H6" i="6"/>
  <c r="I6" i="6"/>
  <c r="H19" i="6"/>
  <c r="I19" i="6"/>
  <c r="H14" i="6"/>
  <c r="I14" i="6"/>
  <c r="H10" i="6"/>
  <c r="I10" i="6"/>
  <c r="E6" i="6"/>
  <c r="F6" i="6"/>
  <c r="G6" i="6"/>
  <c r="E10" i="6"/>
  <c r="F10" i="6"/>
  <c r="G10" i="6"/>
  <c r="E14" i="6"/>
  <c r="F14" i="6"/>
  <c r="G14" i="6"/>
  <c r="F19" i="6"/>
  <c r="G19" i="6"/>
  <c r="D6" i="6"/>
  <c r="D10" i="6"/>
  <c r="D14" i="6"/>
  <c r="D19" i="6"/>
  <c r="E19" i="6"/>
  <c r="C19" i="6"/>
  <c r="C14" i="6"/>
  <c r="C10" i="6"/>
  <c r="C6" i="6"/>
  <c r="B19" i="6"/>
  <c r="B14" i="6"/>
  <c r="B10" i="6"/>
  <c r="B6" i="6"/>
  <c r="AF19" i="5"/>
  <c r="AF14" i="5"/>
  <c r="AF10" i="5"/>
  <c r="AF6" i="5"/>
  <c r="AE19" i="5"/>
  <c r="AE14" i="5"/>
  <c r="AE10" i="5"/>
  <c r="AE6" i="5"/>
  <c r="AB19" i="5"/>
  <c r="AC19" i="5"/>
  <c r="AD19" i="5"/>
  <c r="AB14" i="5"/>
  <c r="AC14" i="5"/>
  <c r="AD14" i="5"/>
  <c r="AB10" i="5"/>
  <c r="AC10" i="5"/>
  <c r="AD10" i="5"/>
  <c r="AB6" i="5"/>
  <c r="AC6" i="5"/>
  <c r="AD6" i="5"/>
  <c r="Y19" i="5"/>
  <c r="Z19" i="5"/>
  <c r="AA19" i="5"/>
  <c r="Y14" i="5"/>
  <c r="Z14" i="5"/>
  <c r="AA14" i="5"/>
  <c r="Y10" i="5"/>
  <c r="Z10" i="5"/>
  <c r="AA10" i="5"/>
  <c r="Y6" i="5"/>
  <c r="Z6" i="5"/>
  <c r="AA6" i="5"/>
  <c r="U19" i="5"/>
  <c r="V19" i="5"/>
  <c r="W19" i="5"/>
  <c r="X19" i="5"/>
  <c r="U14" i="5"/>
  <c r="V14" i="5"/>
  <c r="W14" i="5"/>
  <c r="X14" i="5"/>
  <c r="U10" i="5"/>
  <c r="V10" i="5"/>
  <c r="W10" i="5"/>
  <c r="X10" i="5"/>
  <c r="U6" i="5"/>
  <c r="V6" i="5"/>
  <c r="W6" i="5"/>
  <c r="X6" i="5"/>
  <c r="T19" i="5"/>
  <c r="T14" i="5"/>
  <c r="T10" i="5"/>
  <c r="T6" i="5"/>
  <c r="R19" i="5"/>
  <c r="S19" i="5"/>
  <c r="R14" i="5"/>
  <c r="S14" i="5"/>
  <c r="R10" i="5"/>
  <c r="S10" i="5"/>
  <c r="R6" i="5"/>
  <c r="S6" i="5"/>
  <c r="Q19" i="5"/>
  <c r="Q14" i="5"/>
  <c r="Q10" i="5"/>
  <c r="Q6" i="5"/>
  <c r="L19" i="5"/>
  <c r="M19" i="5"/>
  <c r="N19" i="5"/>
  <c r="O19" i="5"/>
  <c r="P19" i="5"/>
  <c r="M14" i="5"/>
  <c r="N14" i="5"/>
  <c r="O14" i="5"/>
  <c r="P14" i="5"/>
  <c r="M10" i="5"/>
  <c r="N10" i="5"/>
  <c r="O10" i="5"/>
  <c r="P10" i="5"/>
  <c r="M6" i="5"/>
  <c r="N6" i="5"/>
  <c r="O6" i="5"/>
  <c r="P6" i="5"/>
  <c r="L14" i="5"/>
  <c r="L10" i="5"/>
  <c r="L6" i="5"/>
  <c r="K19" i="5"/>
  <c r="K14" i="5"/>
  <c r="K10" i="5"/>
  <c r="K6" i="5"/>
  <c r="J19" i="5"/>
  <c r="J14" i="5"/>
  <c r="J10" i="5"/>
  <c r="J6" i="5"/>
  <c r="I19" i="5"/>
  <c r="H19" i="5"/>
  <c r="G19" i="5"/>
  <c r="F19" i="5"/>
  <c r="E19" i="5"/>
  <c r="D19" i="5"/>
  <c r="C19" i="5"/>
  <c r="B19" i="5"/>
  <c r="I14" i="5"/>
  <c r="H14" i="5"/>
  <c r="G14" i="5"/>
  <c r="F14" i="5"/>
  <c r="E14" i="5"/>
  <c r="D14" i="5"/>
  <c r="C14" i="5"/>
  <c r="B14" i="5"/>
  <c r="I10" i="5"/>
  <c r="H10" i="5"/>
  <c r="G10" i="5"/>
  <c r="F10" i="5"/>
  <c r="E10" i="5"/>
  <c r="D10" i="5"/>
  <c r="C10" i="5"/>
  <c r="B10" i="5"/>
  <c r="I6" i="5"/>
  <c r="H6" i="5"/>
  <c r="G6" i="5"/>
  <c r="F6" i="5"/>
  <c r="E6" i="5"/>
  <c r="D6" i="5"/>
  <c r="C6" i="5"/>
  <c r="B6" i="5"/>
  <c r="CV19" i="4"/>
  <c r="CW19" i="4"/>
  <c r="CX19" i="4"/>
  <c r="CV14" i="4"/>
  <c r="CW14" i="4"/>
  <c r="CX14" i="4"/>
  <c r="CV10" i="4"/>
  <c r="CW10" i="4"/>
  <c r="CX10" i="4"/>
  <c r="CV6" i="4"/>
  <c r="CW6" i="4"/>
  <c r="CX6" i="4"/>
  <c r="CU19" i="4"/>
  <c r="CU14" i="4"/>
  <c r="CU10" i="4"/>
  <c r="CU6" i="4"/>
  <c r="CT19" i="4"/>
  <c r="CT14" i="4"/>
  <c r="CT10" i="4"/>
  <c r="CT6" i="4"/>
  <c r="CO19" i="4"/>
  <c r="CP19" i="4"/>
  <c r="CQ19" i="4"/>
  <c r="CR19" i="4"/>
  <c r="CS19" i="4"/>
  <c r="CO14" i="4"/>
  <c r="CP14" i="4"/>
  <c r="CQ14" i="4"/>
  <c r="CR14" i="4"/>
  <c r="CS14" i="4"/>
  <c r="CO10" i="4"/>
  <c r="CP10" i="4"/>
  <c r="CQ10" i="4"/>
  <c r="CR10" i="4"/>
  <c r="CS10" i="4"/>
  <c r="CO6" i="4"/>
  <c r="CP6" i="4"/>
  <c r="CQ6" i="4"/>
  <c r="CR6" i="4"/>
  <c r="CS6" i="4"/>
  <c r="CN19" i="4"/>
  <c r="CN14" i="4"/>
  <c r="CN10" i="4"/>
  <c r="CN6" i="4"/>
  <c r="CL19" i="4"/>
  <c r="CM19" i="4"/>
  <c r="CL14" i="4"/>
  <c r="CM14" i="4"/>
  <c r="CL10" i="4"/>
  <c r="CM10" i="4"/>
  <c r="CL6" i="4"/>
  <c r="CM6" i="4"/>
  <c r="CH19" i="4"/>
  <c r="CI19" i="4"/>
  <c r="CJ19" i="4"/>
  <c r="CK19" i="4"/>
  <c r="CH14" i="4"/>
  <c r="CI14" i="4"/>
  <c r="CJ14" i="4"/>
  <c r="CK14" i="4"/>
  <c r="CH10" i="4"/>
  <c r="CI10" i="4"/>
  <c r="CJ10" i="4"/>
  <c r="CK10" i="4"/>
  <c r="CH6" i="4"/>
  <c r="CI6" i="4"/>
  <c r="CJ6" i="4"/>
  <c r="CK6" i="4"/>
  <c r="CG19" i="4"/>
  <c r="CG14" i="4"/>
  <c r="CG10" i="4"/>
  <c r="CG6" i="4"/>
  <c r="CF19" i="4"/>
  <c r="CF14" i="4"/>
  <c r="CF10" i="4"/>
  <c r="CF6" i="4"/>
  <c r="CE19" i="4"/>
  <c r="CE14" i="4"/>
  <c r="CE10" i="4"/>
  <c r="CE6" i="4"/>
  <c r="CD19" i="4"/>
  <c r="CD14" i="4"/>
  <c r="CD10" i="4"/>
  <c r="CD6" i="4"/>
  <c r="CA19" i="4"/>
  <c r="CB19" i="4"/>
  <c r="CC19" i="4"/>
  <c r="CA14" i="4"/>
  <c r="CB14" i="4"/>
  <c r="CC14" i="4"/>
  <c r="CA10" i="4"/>
  <c r="CB10" i="4"/>
  <c r="CC10" i="4"/>
  <c r="CA6" i="4"/>
  <c r="CB6" i="4"/>
  <c r="CC6" i="4"/>
  <c r="BZ6" i="4"/>
  <c r="BZ10" i="4"/>
  <c r="BZ14" i="4"/>
  <c r="BZ19" i="4"/>
  <c r="BX19" i="4"/>
  <c r="BY19" i="4"/>
  <c r="BX14" i="4"/>
  <c r="BY14" i="4"/>
  <c r="BX10" i="4"/>
  <c r="BY10" i="4"/>
  <c r="BX6" i="4"/>
  <c r="BY6" i="4"/>
  <c r="BS19" i="4"/>
  <c r="BT19" i="4"/>
  <c r="BU19" i="4"/>
  <c r="BV19" i="4"/>
  <c r="BW19" i="4"/>
  <c r="BS14" i="4"/>
  <c r="BT14" i="4"/>
  <c r="BU14" i="4"/>
  <c r="BV14" i="4"/>
  <c r="BW14" i="4"/>
  <c r="BV10" i="4"/>
  <c r="BW10" i="4"/>
  <c r="BV6" i="4"/>
  <c r="BW6" i="4"/>
  <c r="BS10" i="4"/>
  <c r="BT10" i="4"/>
  <c r="BU10" i="4"/>
  <c r="BT6" i="4"/>
  <c r="BU6" i="4"/>
  <c r="BS6" i="4"/>
  <c r="BQ19" i="4"/>
  <c r="BR19" i="4"/>
  <c r="BQ14" i="4"/>
  <c r="BR14" i="4"/>
  <c r="BQ10" i="4"/>
  <c r="BR10" i="4"/>
  <c r="BQ6" i="4"/>
  <c r="BR6" i="4"/>
  <c r="BM19" i="4"/>
  <c r="BN19" i="4"/>
  <c r="BO19" i="4"/>
  <c r="BP19" i="4"/>
  <c r="BM14" i="4"/>
  <c r="BN14" i="4"/>
  <c r="BO14" i="4"/>
  <c r="BP14" i="4"/>
  <c r="BM10" i="4"/>
  <c r="BN10" i="4"/>
  <c r="BO10" i="4"/>
  <c r="BP10" i="4"/>
  <c r="BM6" i="4"/>
  <c r="BN6" i="4"/>
  <c r="BO6" i="4"/>
  <c r="BP6" i="4"/>
  <c r="BL19" i="4"/>
  <c r="BL14" i="4"/>
  <c r="BL10" i="4"/>
  <c r="BL6" i="4"/>
  <c r="BI19" i="4"/>
  <c r="BJ19" i="4"/>
  <c r="BK19" i="4"/>
  <c r="BI14" i="4"/>
  <c r="BJ14" i="4"/>
  <c r="BK14" i="4"/>
  <c r="BI10" i="4"/>
  <c r="BJ10" i="4"/>
  <c r="BK10" i="4"/>
  <c r="BI6" i="4"/>
  <c r="BJ6" i="4"/>
  <c r="BK6" i="4"/>
  <c r="BF19" i="4"/>
  <c r="BG19" i="4"/>
  <c r="BH19" i="4"/>
  <c r="BF14" i="4"/>
  <c r="BG14" i="4"/>
  <c r="BH14" i="4"/>
  <c r="BF10" i="4"/>
  <c r="BG10" i="4"/>
  <c r="BH10" i="4"/>
  <c r="BF6" i="4"/>
  <c r="BG6" i="4"/>
  <c r="BH6" i="4"/>
  <c r="BE19" i="4"/>
  <c r="BE14" i="4"/>
  <c r="BE10" i="4"/>
  <c r="BE6" i="4"/>
  <c r="BD19" i="4"/>
  <c r="BD14" i="4"/>
  <c r="BD10" i="4"/>
  <c r="BD6" i="4"/>
  <c r="BB19" i="4"/>
  <c r="BC19" i="4"/>
  <c r="BB14" i="4"/>
  <c r="BC14" i="4"/>
  <c r="BB10" i="4"/>
  <c r="BC10" i="4"/>
  <c r="BC6" i="4"/>
  <c r="BB6" i="4"/>
  <c r="AW19" i="4"/>
  <c r="AX19" i="4"/>
  <c r="AY19" i="4"/>
  <c r="AZ19" i="4"/>
  <c r="BA19" i="4"/>
  <c r="AW14" i="4"/>
  <c r="AX14" i="4"/>
  <c r="AY14" i="4"/>
  <c r="AZ14" i="4"/>
  <c r="BA14" i="4"/>
  <c r="AW10" i="4"/>
  <c r="AX10" i="4"/>
  <c r="AY10" i="4"/>
  <c r="AZ10" i="4"/>
  <c r="BA10" i="4"/>
  <c r="AW6" i="4"/>
  <c r="AX6" i="4"/>
  <c r="AY6" i="4"/>
  <c r="AZ6" i="4"/>
  <c r="BA6" i="4"/>
  <c r="AU14" i="4"/>
  <c r="AV14" i="4"/>
  <c r="AU10" i="4"/>
  <c r="AV10" i="4"/>
  <c r="AU6" i="4"/>
  <c r="AV6" i="4"/>
  <c r="AT19" i="4"/>
  <c r="AU19" i="4"/>
  <c r="AV19" i="4"/>
  <c r="AT14" i="4"/>
  <c r="AT10" i="4"/>
  <c r="AT6" i="4"/>
  <c r="AS6" i="4"/>
  <c r="AS10" i="4"/>
  <c r="AS14" i="4"/>
  <c r="AS19" i="4"/>
  <c r="AQ19" i="4"/>
  <c r="AR19" i="4"/>
  <c r="AQ14" i="4"/>
  <c r="AR14" i="4"/>
  <c r="AQ10" i="4"/>
  <c r="AR10" i="4"/>
  <c r="AQ6" i="4"/>
  <c r="AR6" i="4"/>
  <c r="AP19" i="4"/>
  <c r="AP14" i="4"/>
  <c r="AP10" i="4"/>
  <c r="AP6" i="4"/>
  <c r="AO19" i="4"/>
  <c r="AO14" i="4"/>
  <c r="AO10" i="4"/>
  <c r="AO6" i="4"/>
  <c r="AN19" i="4"/>
  <c r="AN14" i="4"/>
  <c r="AN10" i="4"/>
  <c r="AL19" i="4"/>
  <c r="AK10" i="4"/>
  <c r="AL10" i="4"/>
  <c r="AK14" i="4"/>
  <c r="AL14" i="4"/>
  <c r="AK19" i="4"/>
  <c r="AK6" i="4"/>
  <c r="AM19" i="4"/>
  <c r="AM14" i="4"/>
  <c r="AM10" i="4"/>
  <c r="AM6" i="4"/>
  <c r="AL6" i="4"/>
  <c r="AN6" i="4"/>
  <c r="AJ19" i="4"/>
  <c r="AJ14" i="4"/>
  <c r="AJ10" i="4"/>
  <c r="AJ6" i="4"/>
  <c r="AI19" i="4"/>
  <c r="AI10" i="4"/>
  <c r="AI14" i="4"/>
  <c r="AI6" i="4"/>
  <c r="AG10" i="4"/>
  <c r="AH10" i="4"/>
  <c r="AG14" i="4"/>
  <c r="AH14" i="4"/>
  <c r="AG19" i="4"/>
  <c r="AH19" i="4"/>
  <c r="AG6" i="4"/>
  <c r="AH6" i="4"/>
  <c r="AE19" i="4"/>
  <c r="AF19" i="4"/>
  <c r="AE14" i="4"/>
  <c r="AF14" i="4"/>
  <c r="AE10" i="4"/>
  <c r="AF10" i="4"/>
  <c r="AE6" i="4"/>
  <c r="AF6" i="4"/>
  <c r="AD19" i="4"/>
  <c r="AD14" i="4"/>
  <c r="AD10" i="4"/>
  <c r="AD6" i="4"/>
  <c r="AC19" i="4"/>
  <c r="AC14" i="4"/>
  <c r="AC10" i="4"/>
  <c r="AC6" i="4"/>
  <c r="AB19" i="4"/>
  <c r="AB14" i="4"/>
  <c r="AB10" i="4"/>
  <c r="AB6" i="4"/>
  <c r="AA19" i="4"/>
  <c r="AA10" i="4"/>
  <c r="AA14" i="4"/>
  <c r="AA6" i="4"/>
  <c r="Y19" i="4"/>
  <c r="Z19" i="4"/>
  <c r="Y14" i="4"/>
  <c r="Z14" i="4"/>
  <c r="Y10" i="4"/>
  <c r="Z10" i="4"/>
  <c r="Y6" i="4"/>
  <c r="Z6" i="4"/>
  <c r="W6" i="4"/>
  <c r="X6" i="4"/>
  <c r="V6" i="4"/>
  <c r="U6" i="4"/>
  <c r="D19" i="4"/>
  <c r="F19" i="4"/>
  <c r="G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S14" i="4"/>
  <c r="T14" i="4"/>
  <c r="U14" i="4"/>
  <c r="V14" i="4"/>
  <c r="W14" i="4"/>
  <c r="X14" i="4"/>
  <c r="S10" i="4"/>
  <c r="T10" i="4"/>
  <c r="U10" i="4"/>
  <c r="V10" i="4"/>
  <c r="W10" i="4"/>
  <c r="X10" i="4"/>
  <c r="S6" i="4"/>
  <c r="T6" i="4"/>
  <c r="Q14" i="4"/>
  <c r="R14" i="4"/>
  <c r="Q10" i="4"/>
  <c r="R10" i="4"/>
  <c r="Q6" i="4"/>
  <c r="R6" i="4"/>
  <c r="P14" i="4"/>
  <c r="P10" i="4"/>
  <c r="P6" i="4"/>
  <c r="N14" i="4"/>
  <c r="N10" i="4"/>
  <c r="N6" i="4"/>
  <c r="O14" i="4"/>
  <c r="O10" i="4"/>
  <c r="O6" i="4"/>
  <c r="L14" i="4"/>
  <c r="L6" i="4"/>
  <c r="L10" i="4"/>
  <c r="M14" i="4"/>
  <c r="M10" i="4"/>
  <c r="M6" i="4"/>
  <c r="H14" i="4"/>
  <c r="H10" i="4"/>
  <c r="H6" i="4"/>
  <c r="J14" i="4"/>
  <c r="K14" i="4"/>
  <c r="J10" i="4"/>
  <c r="K10" i="4"/>
  <c r="K6" i="4"/>
  <c r="J6" i="4"/>
  <c r="I14" i="4"/>
  <c r="I10" i="4"/>
  <c r="I6" i="4"/>
  <c r="G14" i="4"/>
  <c r="G10" i="4"/>
  <c r="G6" i="4"/>
  <c r="F14" i="4"/>
  <c r="F10" i="4"/>
  <c r="F6" i="4"/>
  <c r="E14" i="4"/>
  <c r="E10" i="4"/>
  <c r="E6" i="4"/>
  <c r="AG14" i="2"/>
  <c r="AG10" i="2"/>
  <c r="AG6" i="2"/>
  <c r="AG19" i="2" s="1"/>
  <c r="D14" i="4"/>
  <c r="C14" i="4"/>
  <c r="D10" i="4"/>
  <c r="C10" i="4"/>
  <c r="D6" i="4"/>
  <c r="C6" i="4"/>
  <c r="B19" i="4"/>
  <c r="B14" i="4"/>
  <c r="B10" i="4"/>
  <c r="B6" i="4"/>
  <c r="AH20" i="1"/>
  <c r="AH15" i="1"/>
  <c r="AH11" i="1"/>
  <c r="AH7" i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19" i="2"/>
  <c r="B14" i="2"/>
  <c r="B10" i="2"/>
  <c r="B6" i="2"/>
  <c r="AF20" i="1"/>
  <c r="AG20" i="1"/>
  <c r="AF15" i="1"/>
  <c r="AG15" i="1"/>
  <c r="AF11" i="1"/>
  <c r="AG11" i="1"/>
  <c r="AF7" i="1"/>
  <c r="AG7" i="1"/>
  <c r="AE20" i="1"/>
  <c r="AE15" i="1"/>
  <c r="AE11" i="1"/>
  <c r="AE7" i="1"/>
  <c r="AD20" i="1"/>
  <c r="AD15" i="1"/>
  <c r="AD11" i="1"/>
  <c r="AD7" i="1"/>
  <c r="AB20" i="1"/>
  <c r="AC20" i="1"/>
  <c r="AB15" i="1"/>
  <c r="AC15" i="1"/>
  <c r="AB11" i="1"/>
  <c r="AC11" i="1"/>
  <c r="AB7" i="1"/>
  <c r="AC7" i="1"/>
  <c r="T15" i="1"/>
  <c r="T11" i="1"/>
  <c r="AA20" i="1"/>
  <c r="AA15" i="1"/>
  <c r="AA11" i="1"/>
  <c r="AA7" i="1"/>
  <c r="Z15" i="1"/>
  <c r="Z11" i="1"/>
  <c r="Z7" i="1"/>
  <c r="Y15" i="1"/>
  <c r="Y11" i="1"/>
  <c r="Y7" i="1"/>
  <c r="T7" i="1"/>
  <c r="O15" i="1"/>
  <c r="O11" i="1"/>
  <c r="N15" i="1"/>
  <c r="N11" i="1"/>
  <c r="N7" i="1"/>
  <c r="N20" i="1" s="1"/>
  <c r="O7" i="1"/>
  <c r="O20" i="1" s="1"/>
  <c r="M15" i="1"/>
  <c r="M11" i="1"/>
  <c r="M7" i="1"/>
  <c r="M20" i="1" s="1"/>
  <c r="H19" i="4"/>
  <c r="K21" i="12" l="1"/>
  <c r="L21" i="12"/>
  <c r="I19" i="12"/>
  <c r="AD19" i="10"/>
  <c r="Y19" i="10"/>
  <c r="R19" i="10"/>
  <c r="X19" i="10"/>
  <c r="W19" i="10"/>
  <c r="V19" i="10"/>
  <c r="S19" i="10"/>
  <c r="T19" i="10"/>
  <c r="U19" i="10"/>
  <c r="L19" i="10"/>
  <c r="N19" i="10"/>
  <c r="M19" i="10"/>
  <c r="K19" i="10"/>
  <c r="J19" i="10"/>
  <c r="H19" i="10"/>
  <c r="G19" i="10"/>
  <c r="F19" i="10"/>
  <c r="E19" i="10"/>
  <c r="K19" i="9"/>
  <c r="J19" i="9"/>
  <c r="C19" i="9"/>
  <c r="I19" i="9"/>
  <c r="H19" i="9"/>
  <c r="G19" i="9"/>
  <c r="F19" i="9"/>
  <c r="E19" i="9"/>
  <c r="D19" i="9"/>
  <c r="AF19" i="7"/>
  <c r="C19" i="4"/>
  <c r="E19" i="4"/>
</calcChain>
</file>

<file path=xl/sharedStrings.xml><?xml version="1.0" encoding="utf-8"?>
<sst xmlns="http://schemas.openxmlformats.org/spreadsheetml/2006/main" count="498" uniqueCount="219">
  <si>
    <t>MES DE JUNIO</t>
  </si>
  <si>
    <t>PRESA.</t>
  </si>
  <si>
    <t> </t>
  </si>
  <si>
    <t>Lazaro Cardenas.</t>
  </si>
  <si>
    <t>P.Elias Calles.</t>
  </si>
  <si>
    <t>Alvaro Obregon.</t>
  </si>
  <si>
    <t>Suma rio Yaqui.</t>
  </si>
  <si>
    <t>A. Ruiz Cortines.</t>
  </si>
  <si>
    <t>Bicentenario.</t>
  </si>
  <si>
    <t>Suma rio Mayo.</t>
  </si>
  <si>
    <t>El molinito.</t>
  </si>
  <si>
    <t>A. Rodriguez L.</t>
  </si>
  <si>
    <t>Suma rio Sonora.</t>
  </si>
  <si>
    <t>Abraham Gonzalez.</t>
  </si>
  <si>
    <t>Cuauhtemoc.</t>
  </si>
  <si>
    <t>I. R. Alatorre.</t>
  </si>
  <si>
    <t>Total en presas de Son.</t>
  </si>
  <si>
    <t>AGOSTO</t>
  </si>
  <si>
    <t>483.05</t>
  </si>
  <si>
    <t>481.15</t>
  </si>
  <si>
    <t>479.25</t>
  </si>
  <si>
    <t>477.67</t>
  </si>
  <si>
    <t>476.09</t>
  </si>
  <si>
    <t>474.20</t>
  </si>
  <si>
    <t>472.33</t>
  </si>
  <si>
    <t>470.49</t>
  </si>
  <si>
    <t>469.57</t>
  </si>
  <si>
    <t>469.27</t>
  </si>
  <si>
    <t>468.35</t>
  </si>
  <si>
    <t>464.67</t>
  </si>
  <si>
    <t>463.76</t>
  </si>
  <si>
    <t>463.45</t>
  </si>
  <si>
    <t>974.78</t>
  </si>
  <si>
    <t>973.32</t>
  </si>
  <si>
    <t>971.86</t>
  </si>
  <si>
    <t>970.89</t>
  </si>
  <si>
    <t>970.40</t>
  </si>
  <si>
    <t>969.92</t>
  </si>
  <si>
    <t>969.43</t>
  </si>
  <si>
    <t>976.32</t>
  </si>
  <si>
    <t>981.95</t>
  </si>
  <si>
    <t>985.53</t>
  </si>
  <si>
    <t>986.55</t>
  </si>
  <si>
    <t>996.27</t>
  </si>
  <si>
    <t>999.85</t>
  </si>
  <si>
    <t>1,015.71</t>
  </si>
  <si>
    <t>1,019.80</t>
  </si>
  <si>
    <t>1,272.46</t>
  </si>
  <si>
    <t>1,274.56</t>
  </si>
  <si>
    <t>1,275.61</t>
  </si>
  <si>
    <t>1,276.66</t>
  </si>
  <si>
    <t>1,277.71</t>
  </si>
  <si>
    <t>1,278.76</t>
  </si>
  <si>
    <t>1,280.86</t>
  </si>
  <si>
    <t>1,282.96</t>
  </si>
  <si>
    <t>1,286.11</t>
  </si>
  <si>
    <t>1,289.26</t>
  </si>
  <si>
    <t>1,300.81</t>
  </si>
  <si>
    <t>1,305.01</t>
  </si>
  <si>
    <t>1,312.36</t>
  </si>
  <si>
    <t>1,314.46</t>
  </si>
  <si>
    <t>2,730.29</t>
  </si>
  <si>
    <t>2,729.04</t>
  </si>
  <si>
    <t>2,726.72</t>
  </si>
  <si>
    <t>2,725.22</t>
  </si>
  <si>
    <t>2,724.21</t>
  </si>
  <si>
    <t>2,722.87</t>
  </si>
  <si>
    <t>2,722.62</t>
  </si>
  <si>
    <t>2,729.77</t>
  </si>
  <si>
    <t>2,737.63</t>
  </si>
  <si>
    <t>2,740.90</t>
  </si>
  <si>
    <t>2,744.16</t>
  </si>
  <si>
    <t>2,761.75</t>
  </si>
  <si>
    <t>2,791.52</t>
  </si>
  <si>
    <t>2,798.02</t>
  </si>
  <si>
    <t>351.72</t>
  </si>
  <si>
    <t>355.27</t>
  </si>
  <si>
    <t>357.68</t>
  </si>
  <si>
    <t>358.37</t>
  </si>
  <si>
    <t>359.07</t>
  </si>
  <si>
    <t>359.76</t>
  </si>
  <si>
    <t>360.46</t>
  </si>
  <si>
    <t>362.54</t>
  </si>
  <si>
    <t>365.32</t>
  </si>
  <si>
    <t>368.11</t>
  </si>
  <si>
    <t>372.97</t>
  </si>
  <si>
    <t>383.75</t>
  </si>
  <si>
    <t>387.23</t>
  </si>
  <si>
    <t>395.94</t>
  </si>
  <si>
    <t>398.91</t>
  </si>
  <si>
    <t>31.43</t>
  </si>
  <si>
    <t>30.05</t>
  </si>
  <si>
    <t>29.29</t>
  </si>
  <si>
    <t>28.61</t>
  </si>
  <si>
    <t>29.75</t>
  </si>
  <si>
    <t>30.63</t>
  </si>
  <si>
    <t>29.25</t>
  </si>
  <si>
    <t>29.52</t>
  </si>
  <si>
    <t>30.86</t>
  </si>
  <si>
    <t>31.39</t>
  </si>
  <si>
    <t>29.63</t>
  </si>
  <si>
    <t>383.15</t>
  </si>
  <si>
    <t>385.32</t>
  </si>
  <si>
    <t>386.96</t>
  </si>
  <si>
    <t>386.98</t>
  </si>
  <si>
    <t>388.35</t>
  </si>
  <si>
    <t>389.51</t>
  </si>
  <si>
    <t>390.20</t>
  </si>
  <si>
    <t>393.17</t>
  </si>
  <si>
    <t>395.38</t>
  </si>
  <si>
    <t>397.36</t>
  </si>
  <si>
    <t>402.49</t>
  </si>
  <si>
    <t>414.61</t>
  </si>
  <si>
    <t>425.57</t>
  </si>
  <si>
    <t>428.97</t>
  </si>
  <si>
    <t>20.70</t>
  </si>
  <si>
    <t>20.60</t>
  </si>
  <si>
    <t>20.50</t>
  </si>
  <si>
    <t>20.30</t>
  </si>
  <si>
    <t>20.10</t>
  </si>
  <si>
    <t>20.00</t>
  </si>
  <si>
    <t>19.90</t>
  </si>
  <si>
    <t>19.70</t>
  </si>
  <si>
    <t>19.55</t>
  </si>
  <si>
    <t>19.41</t>
  </si>
  <si>
    <t>18.81</t>
  </si>
  <si>
    <t>18.66</t>
  </si>
  <si>
    <t>18.56</t>
  </si>
  <si>
    <t>0.72</t>
  </si>
  <si>
    <t>0.70</t>
  </si>
  <si>
    <t>0.69</t>
  </si>
  <si>
    <t>0.67</t>
  </si>
  <si>
    <t>0.65</t>
  </si>
  <si>
    <t>0.62</t>
  </si>
  <si>
    <t>0.59</t>
  </si>
  <si>
    <t>21.42</t>
  </si>
  <si>
    <t>21.32</t>
  </si>
  <si>
    <t>21.20</t>
  </si>
  <si>
    <t>21.00</t>
  </si>
  <si>
    <t>20.79</t>
  </si>
  <si>
    <t>20.69</t>
  </si>
  <si>
    <t>20.57</t>
  </si>
  <si>
    <t>20.37</t>
  </si>
  <si>
    <t>20.21</t>
  </si>
  <si>
    <t>20.06</t>
  </si>
  <si>
    <t>19.43</t>
  </si>
  <si>
    <t>19.15</t>
  </si>
  <si>
    <t>34.89</t>
  </si>
  <si>
    <t>34.56</t>
  </si>
  <si>
    <t>34.19</t>
  </si>
  <si>
    <t>33.87</t>
  </si>
  <si>
    <t>33.54</t>
  </si>
  <si>
    <t>33.26</t>
  </si>
  <si>
    <t>32.99</t>
  </si>
  <si>
    <t>32.71</t>
  </si>
  <si>
    <t>32.44</t>
  </si>
  <si>
    <t>32.25</t>
  </si>
  <si>
    <t>32.09</t>
  </si>
  <si>
    <t>31.35</t>
  </si>
  <si>
    <t>1.42</t>
  </si>
  <si>
    <t>1.41</t>
  </si>
  <si>
    <t>1.40</t>
  </si>
  <si>
    <t>1.39</t>
  </si>
  <si>
    <t>1.81</t>
  </si>
  <si>
    <t>1.90</t>
  </si>
  <si>
    <t>0.21</t>
  </si>
  <si>
    <t>0.28</t>
  </si>
  <si>
    <t>0.27</t>
  </si>
  <si>
    <t>0.26</t>
  </si>
  <si>
    <t>0.25</t>
  </si>
  <si>
    <t>0.24</t>
  </si>
  <si>
    <t>3,171.38</t>
  </si>
  <si>
    <t>3,171.94</t>
  </si>
  <si>
    <t>3,170.77</t>
  </si>
  <si>
    <t>3,168.76</t>
  </si>
  <si>
    <t>3,168.57</t>
  </si>
  <si>
    <t>3,168.09</t>
  </si>
  <si>
    <t>3,168.16</t>
  </si>
  <si>
    <t>3,177.88</t>
  </si>
  <si>
    <t>3,187.47</t>
  </si>
  <si>
    <t>3,192.35</t>
  </si>
  <si>
    <t>3,200.43</t>
  </si>
  <si>
    <t>OCTUBRE</t>
  </si>
  <si>
    <t>452.73</t>
  </si>
  <si>
    <t>452.12</t>
  </si>
  <si>
    <t>451.51</t>
  </si>
  <si>
    <t>907.82</t>
  </si>
  <si>
    <t>905.08</t>
  </si>
  <si>
    <t>902.34</t>
  </si>
  <si>
    <t>1,428.40</t>
  </si>
  <si>
    <t>1,430.62</t>
  </si>
  <si>
    <t>1,432.83</t>
  </si>
  <si>
    <t>420.50</t>
  </si>
  <si>
    <t>420.12</t>
  </si>
  <si>
    <t>27.13</t>
  </si>
  <si>
    <t>27.47</t>
  </si>
  <si>
    <t>15.26</t>
  </si>
  <si>
    <t>15.18</t>
  </si>
  <si>
    <t>15.10</t>
  </si>
  <si>
    <t>0.15</t>
  </si>
  <si>
    <t>0.14</t>
  </si>
  <si>
    <t>25.92</t>
  </si>
  <si>
    <t>25.88</t>
  </si>
  <si>
    <t>1.76</t>
  </si>
  <si>
    <t>0.13</t>
  </si>
  <si>
    <t>0.12</t>
  </si>
  <si>
    <t>0.10</t>
  </si>
  <si>
    <t>SEPTIEMBRE</t>
  </si>
  <si>
    <t>enero</t>
  </si>
  <si>
    <t>Febrero</t>
  </si>
  <si>
    <t>marzo</t>
  </si>
  <si>
    <t>Abril</t>
  </si>
  <si>
    <t>Mayo</t>
  </si>
  <si>
    <t>384.43</t>
  </si>
  <si>
    <t>861.65</t>
  </si>
  <si>
    <t>861.68</t>
  </si>
  <si>
    <t>858.50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</si>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</sst>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24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1"/>
      <name val="Calibri"/>
      <family val="2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CFC7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3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5" borderId="3" xfId="0" applyFont="1" applyFill="1" applyBorder="1"/>
    <xf numFmtId="0" fontId="7" fillId="6" borderId="3" xfId="0" applyFont="1" applyFill="1" applyBorder="1"/>
    <xf numFmtId="0" fontId="7" fillId="0" borderId="4" xfId="0" applyFont="1" applyBorder="1"/>
    <xf numFmtId="0" fontId="1" fillId="5" borderId="5" xfId="0" applyFont="1" applyFill="1" applyBorder="1"/>
    <xf numFmtId="0" fontId="1" fillId="6" borderId="3" xfId="0" applyFont="1" applyFill="1" applyBorder="1"/>
    <xf numFmtId="0" fontId="8" fillId="0" borderId="3" xfId="0" applyFont="1" applyBorder="1"/>
    <xf numFmtId="0" fontId="8" fillId="5" borderId="6" xfId="0" applyFont="1" applyFill="1" applyBorder="1"/>
    <xf numFmtId="0" fontId="9" fillId="0" borderId="0" xfId="0" applyFont="1"/>
    <xf numFmtId="0" fontId="8" fillId="0" borderId="1" xfId="0" applyFont="1" applyBorder="1"/>
    <xf numFmtId="0" fontId="8" fillId="0" borderId="5" xfId="0" applyFont="1" applyBorder="1"/>
    <xf numFmtId="0" fontId="9" fillId="7" borderId="6" xfId="0" applyFont="1" applyFill="1" applyBorder="1"/>
    <xf numFmtId="0" fontId="1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0" fontId="5" fillId="4" borderId="0" xfId="0" applyFont="1" applyFill="1"/>
    <xf numFmtId="0" fontId="6" fillId="4" borderId="0" xfId="0" applyFont="1" applyFill="1"/>
    <xf numFmtId="4" fontId="1" fillId="0" borderId="0" xfId="0" applyNumberFormat="1" applyFont="1"/>
    <xf numFmtId="0" fontId="1" fillId="5" borderId="0" xfId="0" applyFont="1" applyFill="1"/>
    <xf numFmtId="4" fontId="1" fillId="5" borderId="0" xfId="0" applyNumberFormat="1" applyFont="1" applyFill="1"/>
    <xf numFmtId="4" fontId="1" fillId="7" borderId="0" xfId="0" applyNumberFormat="1" applyFont="1" applyFill="1"/>
    <xf numFmtId="0" fontId="2" fillId="2" borderId="0" xfId="0" applyFont="1" applyFill="1" applyAlignment="1">
      <alignment horizontal="left" vertical="center"/>
    </xf>
    <xf numFmtId="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1" fillId="5" borderId="0" xfId="0" applyNumberFormat="1" applyFont="1" applyFill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7" borderId="0" xfId="0" applyNumberFormat="1" applyFont="1" applyFill="1" applyAlignment="1">
      <alignment vertical="center"/>
    </xf>
    <xf numFmtId="2" fontId="0" fillId="0" borderId="0" xfId="0" applyNumberFormat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10" borderId="0" xfId="0" applyFill="1"/>
    <xf numFmtId="17" fontId="2" fillId="2" borderId="0" xfId="0" applyNumberFormat="1" applyFont="1" applyFill="1"/>
    <xf numFmtId="16" fontId="1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0" fontId="7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5" borderId="4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7" borderId="4" xfId="0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5" borderId="4" xfId="0" applyFont="1" applyFill="1" applyBorder="1" applyAlignment="1">
      <alignment horizontal="left"/>
    </xf>
    <xf numFmtId="0" fontId="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64EC-468F-4FD3-9AE6-3E43469F4C2E}">
  <dimension ref="A1:AG19"/>
  <sheetViews>
    <sheetView workbookViewId="0">
      <pane xSplit="1" ySplit="1" topLeftCell="X2" activePane="bottomRight" state="frozen"/>
      <selection pane="bottomRight" activeCell="X1" sqref="X1"/>
      <selection pane="bottomLeft"/>
      <selection pane="topRight"/>
    </sheetView>
  </sheetViews>
  <sheetFormatPr defaultRowHeight="15"/>
  <cols>
    <col min="1" max="1" width="28.28515625" customWidth="1"/>
  </cols>
  <sheetData>
    <row r="1" spans="1:33" s="21" customFormat="1" ht="26.25">
      <c r="A1" s="34" t="s">
        <v>0</v>
      </c>
      <c r="B1" s="18">
        <v>45107</v>
      </c>
      <c r="C1" s="18">
        <v>45108</v>
      </c>
      <c r="D1" s="18">
        <v>45109</v>
      </c>
      <c r="E1" s="18">
        <v>45110</v>
      </c>
      <c r="F1" s="18">
        <v>45111</v>
      </c>
      <c r="G1" s="18">
        <v>45112</v>
      </c>
      <c r="H1" s="18">
        <v>45113</v>
      </c>
      <c r="I1" s="18">
        <v>45114</v>
      </c>
      <c r="J1" s="18">
        <v>45115</v>
      </c>
      <c r="K1" s="18">
        <v>45116</v>
      </c>
      <c r="L1" s="18">
        <v>45117</v>
      </c>
      <c r="M1" s="18">
        <v>45118</v>
      </c>
      <c r="N1" s="18">
        <v>45119</v>
      </c>
      <c r="O1" s="18">
        <v>45120</v>
      </c>
      <c r="P1" s="18">
        <v>45121</v>
      </c>
      <c r="Q1" s="18">
        <v>45122</v>
      </c>
      <c r="R1" s="18">
        <v>45123</v>
      </c>
      <c r="S1" s="18">
        <v>45124</v>
      </c>
      <c r="T1" s="18">
        <v>45125</v>
      </c>
      <c r="U1" s="18">
        <v>45126</v>
      </c>
      <c r="V1" s="18">
        <v>45127</v>
      </c>
      <c r="W1" s="18">
        <v>45128</v>
      </c>
      <c r="X1" s="18">
        <v>45129</v>
      </c>
      <c r="Y1" s="18">
        <v>45130</v>
      </c>
      <c r="Z1" s="18">
        <v>45131</v>
      </c>
      <c r="AA1" s="18">
        <v>45132</v>
      </c>
      <c r="AB1" s="18">
        <v>45133</v>
      </c>
      <c r="AC1" s="18">
        <v>45134</v>
      </c>
      <c r="AD1" s="18">
        <v>45135</v>
      </c>
      <c r="AE1" s="18">
        <v>45136</v>
      </c>
      <c r="AF1" s="18">
        <v>45137</v>
      </c>
      <c r="AG1" s="18">
        <v>45138</v>
      </c>
    </row>
    <row r="2" spans="1:33" ht="31.5">
      <c r="A2" s="3" t="s">
        <v>1</v>
      </c>
      <c r="B2" s="28" t="s">
        <v>2</v>
      </c>
      <c r="C2" s="29" t="s">
        <v>2</v>
      </c>
      <c r="D2" s="29" t="s">
        <v>2</v>
      </c>
      <c r="E2" s="29" t="s">
        <v>2</v>
      </c>
      <c r="F2" s="29" t="s">
        <v>2</v>
      </c>
      <c r="G2" s="29" t="s">
        <v>2</v>
      </c>
      <c r="H2" s="29" t="s">
        <v>2</v>
      </c>
      <c r="I2" s="29" t="s">
        <v>2</v>
      </c>
      <c r="J2" s="29" t="s">
        <v>2</v>
      </c>
      <c r="K2" s="29" t="s">
        <v>2</v>
      </c>
      <c r="L2" s="29" t="s">
        <v>2</v>
      </c>
      <c r="M2" s="29" t="s">
        <v>2</v>
      </c>
      <c r="N2" s="29" t="s">
        <v>2</v>
      </c>
      <c r="O2" s="29" t="s">
        <v>2</v>
      </c>
      <c r="P2" s="29" t="s">
        <v>2</v>
      </c>
      <c r="Q2" s="29" t="s">
        <v>2</v>
      </c>
      <c r="R2" s="29" t="s">
        <v>2</v>
      </c>
      <c r="S2" s="29" t="s">
        <v>2</v>
      </c>
      <c r="T2" s="29" t="s">
        <v>2</v>
      </c>
      <c r="U2" s="29" t="s">
        <v>2</v>
      </c>
      <c r="V2" s="29" t="s">
        <v>2</v>
      </c>
      <c r="W2" s="29" t="s">
        <v>2</v>
      </c>
      <c r="X2" s="29" t="s">
        <v>2</v>
      </c>
      <c r="Y2" s="29" t="s">
        <v>2</v>
      </c>
      <c r="Z2" s="29" t="s">
        <v>2</v>
      </c>
      <c r="AA2" s="29" t="s">
        <v>2</v>
      </c>
      <c r="AB2" s="29" t="s">
        <v>2</v>
      </c>
      <c r="AC2" s="28" t="s">
        <v>2</v>
      </c>
      <c r="AD2" s="28" t="s">
        <v>2</v>
      </c>
      <c r="AE2" s="28" t="s">
        <v>2</v>
      </c>
      <c r="AF2" s="28" t="s">
        <v>2</v>
      </c>
      <c r="AG2" s="28" t="s">
        <v>2</v>
      </c>
    </row>
    <row r="3" spans="1:33" ht="18.75">
      <c r="A3" s="4" t="s">
        <v>3</v>
      </c>
      <c r="B3" s="1">
        <v>540.72</v>
      </c>
      <c r="C3" s="1">
        <v>539.39</v>
      </c>
      <c r="D3" s="1">
        <v>537.38</v>
      </c>
      <c r="E3" s="1">
        <v>535.42999999999995</v>
      </c>
      <c r="F3" s="1">
        <v>533.48</v>
      </c>
      <c r="G3" s="1">
        <v>531.53</v>
      </c>
      <c r="H3" s="1">
        <v>529.9</v>
      </c>
      <c r="I3" s="1">
        <v>528</v>
      </c>
      <c r="J3" s="1">
        <v>526</v>
      </c>
      <c r="K3" s="1">
        <v>524.04999999999995</v>
      </c>
      <c r="L3" s="1">
        <v>522.41999999999996</v>
      </c>
      <c r="M3" s="1">
        <v>520.47</v>
      </c>
      <c r="N3" s="1">
        <v>520.14</v>
      </c>
      <c r="O3" s="1">
        <v>520.14</v>
      </c>
      <c r="P3" s="1">
        <v>520.14</v>
      </c>
      <c r="Q3" s="1">
        <v>520.14</v>
      </c>
      <c r="R3" s="1">
        <v>520.14</v>
      </c>
      <c r="S3" s="1">
        <v>520.14</v>
      </c>
      <c r="T3" s="1">
        <v>520.36</v>
      </c>
      <c r="U3" s="1">
        <v>520.14</v>
      </c>
      <c r="V3" s="1">
        <v>520.14</v>
      </c>
      <c r="W3" s="1">
        <v>520.14</v>
      </c>
      <c r="X3" s="1">
        <v>519.82000000000005</v>
      </c>
      <c r="Y3" s="1">
        <v>519.49</v>
      </c>
      <c r="Z3" s="1">
        <v>519.16999999999996</v>
      </c>
      <c r="AA3" s="1">
        <v>494.11</v>
      </c>
      <c r="AB3" s="1">
        <v>492.21</v>
      </c>
      <c r="AC3" s="1">
        <v>490.32</v>
      </c>
      <c r="AD3" s="1">
        <v>488.74</v>
      </c>
      <c r="AE3" s="1">
        <v>486.84</v>
      </c>
      <c r="AF3" s="1">
        <v>484.94</v>
      </c>
      <c r="AG3" s="1">
        <v>483.05</v>
      </c>
    </row>
    <row r="4" spans="1:33" ht="18.75">
      <c r="A4" s="5" t="s">
        <v>4</v>
      </c>
      <c r="B4" s="1">
        <v>955.31</v>
      </c>
      <c r="C4" s="1">
        <v>954.82</v>
      </c>
      <c r="D4" s="1">
        <v>953.85</v>
      </c>
      <c r="E4" s="1">
        <v>952.87</v>
      </c>
      <c r="F4" s="1">
        <v>951.9</v>
      </c>
      <c r="G4" s="1">
        <v>950.93</v>
      </c>
      <c r="H4" s="1">
        <v>949.47</v>
      </c>
      <c r="I4" s="1">
        <v>947.52</v>
      </c>
      <c r="J4" s="1">
        <v>947.52</v>
      </c>
      <c r="K4" s="1">
        <v>947.52</v>
      </c>
      <c r="L4" s="1">
        <v>947.03</v>
      </c>
      <c r="M4" s="1">
        <v>946.06</v>
      </c>
      <c r="N4" s="1">
        <v>945.08</v>
      </c>
      <c r="O4" s="1">
        <v>944.11</v>
      </c>
      <c r="P4" s="1">
        <v>948.98</v>
      </c>
      <c r="Q4" s="1">
        <v>950.44</v>
      </c>
      <c r="R4" s="1">
        <v>950.44</v>
      </c>
      <c r="S4" s="1">
        <v>956.28</v>
      </c>
      <c r="T4" s="1">
        <v>966.51</v>
      </c>
      <c r="U4" s="1">
        <v>972.35</v>
      </c>
      <c r="V4" s="1">
        <v>976.32</v>
      </c>
      <c r="W4" s="1">
        <v>977.85</v>
      </c>
      <c r="X4" s="1">
        <v>978.88</v>
      </c>
      <c r="Y4" s="1">
        <v>979.9</v>
      </c>
      <c r="Z4" s="1">
        <v>979.9</v>
      </c>
      <c r="AA4" s="1">
        <v>978.37</v>
      </c>
      <c r="AB4" s="1">
        <v>979.39</v>
      </c>
      <c r="AC4" s="1">
        <v>979.39</v>
      </c>
      <c r="AD4" s="1">
        <v>978.37</v>
      </c>
      <c r="AE4" s="1">
        <v>978.37</v>
      </c>
      <c r="AF4" s="1">
        <v>975.3</v>
      </c>
      <c r="AG4" s="1">
        <v>974.78</v>
      </c>
    </row>
    <row r="5" spans="1:33" ht="18.75">
      <c r="A5" s="5" t="s">
        <v>5</v>
      </c>
      <c r="B5" s="30">
        <v>1220.71</v>
      </c>
      <c r="C5" s="30">
        <v>1221.7</v>
      </c>
      <c r="D5" s="30">
        <v>1222.7</v>
      </c>
      <c r="E5" s="30">
        <v>1223.69</v>
      </c>
      <c r="F5" s="30">
        <v>1229.6400000000001</v>
      </c>
      <c r="G5" s="30">
        <v>1229.6400000000001</v>
      </c>
      <c r="H5" s="30">
        <v>1229.6400000000001</v>
      </c>
      <c r="I5" s="30">
        <v>1233.6099999999999</v>
      </c>
      <c r="J5" s="30">
        <v>1233.6099999999999</v>
      </c>
      <c r="K5" s="30">
        <v>1236.76</v>
      </c>
      <c r="L5" s="30">
        <v>1240.96</v>
      </c>
      <c r="M5" s="30">
        <v>1243.06</v>
      </c>
      <c r="N5" s="30">
        <v>1245.1600000000001</v>
      </c>
      <c r="O5" s="30">
        <v>1246.21</v>
      </c>
      <c r="P5" s="30">
        <v>1247.26</v>
      </c>
      <c r="Q5" s="30">
        <v>1248.31</v>
      </c>
      <c r="R5" s="30">
        <v>1248.31</v>
      </c>
      <c r="S5" s="30">
        <v>1248.31</v>
      </c>
      <c r="T5" s="30">
        <v>1250.4100000000001</v>
      </c>
      <c r="U5" s="30">
        <v>1251.46</v>
      </c>
      <c r="V5" s="30">
        <v>1252.51</v>
      </c>
      <c r="W5" s="30">
        <v>1253.56</v>
      </c>
      <c r="X5" s="30">
        <v>1254.6099999999999</v>
      </c>
      <c r="Y5" s="30">
        <v>1255.6600000000001</v>
      </c>
      <c r="Z5" s="30">
        <v>1256.71</v>
      </c>
      <c r="AA5" s="30">
        <v>1258.81</v>
      </c>
      <c r="AB5" s="30">
        <v>1260.9100000000001</v>
      </c>
      <c r="AC5" s="30">
        <v>1263.01</v>
      </c>
      <c r="AD5" s="30">
        <v>1266.1600000000001</v>
      </c>
      <c r="AE5" s="30">
        <v>1268.26</v>
      </c>
      <c r="AF5" s="30">
        <v>1270.3599999999999</v>
      </c>
      <c r="AG5" s="30">
        <v>1272.46</v>
      </c>
    </row>
    <row r="6" spans="1:33" ht="18.75">
      <c r="A6" s="6" t="s">
        <v>6</v>
      </c>
      <c r="B6" s="32">
        <v>2716.74</v>
      </c>
      <c r="C6" s="32">
        <v>2715.91</v>
      </c>
      <c r="D6" s="32">
        <v>2713.93</v>
      </c>
      <c r="E6" s="32">
        <v>2712</v>
      </c>
      <c r="F6" s="32">
        <v>2715.02</v>
      </c>
      <c r="G6" s="32">
        <v>2712.09</v>
      </c>
      <c r="H6" s="32">
        <v>2709.01</v>
      </c>
      <c r="I6" s="32">
        <v>2709.13</v>
      </c>
      <c r="J6" s="32">
        <v>2707.13</v>
      </c>
      <c r="K6" s="32">
        <v>2708.32</v>
      </c>
      <c r="L6" s="32">
        <v>2710.41</v>
      </c>
      <c r="M6" s="32">
        <v>2709.59</v>
      </c>
      <c r="N6" s="32">
        <v>2710.39</v>
      </c>
      <c r="O6" s="32">
        <v>2710.46</v>
      </c>
      <c r="P6" s="32">
        <v>2716.38</v>
      </c>
      <c r="Q6" s="32">
        <v>2718.89</v>
      </c>
      <c r="R6" s="32">
        <v>2718.89</v>
      </c>
      <c r="S6" s="32">
        <v>2724.74</v>
      </c>
      <c r="T6" s="32">
        <v>2737.28</v>
      </c>
      <c r="U6" s="32">
        <v>2743.95</v>
      </c>
      <c r="V6" s="32">
        <v>2748.97</v>
      </c>
      <c r="W6" s="32">
        <v>2751.56</v>
      </c>
      <c r="X6" s="32">
        <v>2753.31</v>
      </c>
      <c r="Y6" s="32">
        <v>2755.05</v>
      </c>
      <c r="Z6" s="32">
        <v>2755.78</v>
      </c>
      <c r="AA6" s="32">
        <v>2731.28</v>
      </c>
      <c r="AB6" s="32">
        <v>2732.51</v>
      </c>
      <c r="AC6" s="32">
        <v>2732.71</v>
      </c>
      <c r="AD6" s="32">
        <v>2733.26</v>
      </c>
      <c r="AE6" s="32">
        <v>2733.46</v>
      </c>
      <c r="AF6" s="32">
        <v>2730.6</v>
      </c>
      <c r="AG6" s="32">
        <v>2730.29</v>
      </c>
    </row>
    <row r="7" spans="1:33" ht="18.75">
      <c r="A7" s="7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.75">
      <c r="A8" s="5" t="s">
        <v>7</v>
      </c>
      <c r="B8" s="1">
        <v>337.53</v>
      </c>
      <c r="C8" s="1">
        <v>337.53</v>
      </c>
      <c r="D8" s="1">
        <v>337.21</v>
      </c>
      <c r="E8" s="1">
        <v>336.89</v>
      </c>
      <c r="F8" s="1">
        <v>336.56</v>
      </c>
      <c r="G8" s="1">
        <v>336.89</v>
      </c>
      <c r="H8" s="1">
        <v>337.53</v>
      </c>
      <c r="I8" s="1">
        <v>337.21</v>
      </c>
      <c r="J8" s="1">
        <v>336.89</v>
      </c>
      <c r="K8" s="1">
        <v>336.89</v>
      </c>
      <c r="L8" s="1">
        <v>336.56</v>
      </c>
      <c r="M8" s="1">
        <v>336.56</v>
      </c>
      <c r="N8" s="1">
        <v>336.56</v>
      </c>
      <c r="O8" s="1">
        <v>337.53</v>
      </c>
      <c r="P8" s="1">
        <v>337.53</v>
      </c>
      <c r="Q8" s="1">
        <v>337.85</v>
      </c>
      <c r="R8" s="1">
        <v>337.85</v>
      </c>
      <c r="S8" s="1">
        <v>338.18</v>
      </c>
      <c r="T8" s="1">
        <v>340.43</v>
      </c>
      <c r="U8" s="1">
        <v>341.72</v>
      </c>
      <c r="V8" s="1">
        <v>342.69</v>
      </c>
      <c r="W8" s="1">
        <v>343.66</v>
      </c>
      <c r="X8" s="1">
        <v>344.62</v>
      </c>
      <c r="Y8" s="1">
        <v>345.27</v>
      </c>
      <c r="Z8" s="1">
        <v>346.24</v>
      </c>
      <c r="AA8" s="1">
        <v>346.88</v>
      </c>
      <c r="AB8" s="1">
        <v>347.85</v>
      </c>
      <c r="AC8" s="1">
        <v>348.82</v>
      </c>
      <c r="AD8" s="1">
        <v>349.46</v>
      </c>
      <c r="AE8" s="1">
        <v>350.11</v>
      </c>
      <c r="AF8" s="1">
        <v>350.75</v>
      </c>
      <c r="AG8" s="1">
        <v>351.72</v>
      </c>
    </row>
    <row r="9" spans="1:33" ht="18.75">
      <c r="A9" s="8" t="s">
        <v>8</v>
      </c>
      <c r="B9" s="1">
        <v>25.74</v>
      </c>
      <c r="C9" s="1">
        <v>25.71</v>
      </c>
      <c r="D9" s="1">
        <v>25.71</v>
      </c>
      <c r="E9" s="1">
        <v>25.71</v>
      </c>
      <c r="F9" s="1">
        <v>25.71</v>
      </c>
      <c r="G9" s="1">
        <v>25.71</v>
      </c>
      <c r="H9" s="1">
        <v>25.71</v>
      </c>
      <c r="I9" s="1">
        <v>25.78</v>
      </c>
      <c r="J9" s="1">
        <v>26.06</v>
      </c>
      <c r="K9" s="1">
        <v>27.06</v>
      </c>
      <c r="L9" s="1">
        <v>27.44</v>
      </c>
      <c r="M9" s="1">
        <v>27.51</v>
      </c>
      <c r="N9" s="1">
        <v>28.13</v>
      </c>
      <c r="O9" s="1">
        <v>28.23</v>
      </c>
      <c r="P9" s="1">
        <v>28.09</v>
      </c>
      <c r="Q9" s="1">
        <v>28.02</v>
      </c>
      <c r="R9" s="1">
        <v>28.02</v>
      </c>
      <c r="S9" s="1">
        <v>28.06</v>
      </c>
      <c r="T9" s="1">
        <v>29.06</v>
      </c>
      <c r="U9" s="1">
        <v>28.92</v>
      </c>
      <c r="V9" s="1">
        <v>28.58</v>
      </c>
      <c r="W9" s="1">
        <v>28.2</v>
      </c>
      <c r="X9" s="1">
        <v>28.89</v>
      </c>
      <c r="Y9" s="1">
        <v>29.25</v>
      </c>
      <c r="Z9" s="1">
        <v>28.82</v>
      </c>
      <c r="AA9" s="1">
        <v>28.44</v>
      </c>
      <c r="AB9" s="1">
        <v>28.16</v>
      </c>
      <c r="AC9" s="1">
        <v>27.95</v>
      </c>
      <c r="AD9" s="1">
        <v>27.78</v>
      </c>
      <c r="AE9" s="1">
        <v>27.92</v>
      </c>
      <c r="AF9" s="1">
        <v>29.44</v>
      </c>
      <c r="AG9" s="1">
        <v>31.43</v>
      </c>
    </row>
    <row r="10" spans="1:33">
      <c r="A10" s="9" t="s">
        <v>9</v>
      </c>
      <c r="B10" s="31">
        <v>363.27</v>
      </c>
      <c r="C10" s="31">
        <v>363.24</v>
      </c>
      <c r="D10" s="31">
        <v>362.92</v>
      </c>
      <c r="E10" s="31">
        <v>362.6</v>
      </c>
      <c r="F10" s="31">
        <v>362.27</v>
      </c>
      <c r="G10" s="31">
        <v>362.6</v>
      </c>
      <c r="H10" s="31">
        <v>363.24</v>
      </c>
      <c r="I10" s="31">
        <v>362.99</v>
      </c>
      <c r="J10" s="31">
        <v>362.94</v>
      </c>
      <c r="K10" s="31">
        <v>363.94</v>
      </c>
      <c r="L10" s="31">
        <v>364</v>
      </c>
      <c r="M10" s="31">
        <v>364.07</v>
      </c>
      <c r="N10" s="31">
        <v>364.69</v>
      </c>
      <c r="O10" s="31">
        <v>365.76</v>
      </c>
      <c r="P10" s="31">
        <v>365.62</v>
      </c>
      <c r="Q10" s="31">
        <v>365.88</v>
      </c>
      <c r="R10" s="31">
        <v>365.88</v>
      </c>
      <c r="S10" s="31">
        <v>366.23</v>
      </c>
      <c r="T10" s="31">
        <v>369.49</v>
      </c>
      <c r="U10" s="31">
        <v>370.64</v>
      </c>
      <c r="V10" s="31">
        <v>371.27</v>
      </c>
      <c r="W10" s="31">
        <v>371.85</v>
      </c>
      <c r="X10" s="31">
        <v>373.51</v>
      </c>
      <c r="Y10" s="31">
        <v>374.52</v>
      </c>
      <c r="Z10" s="31">
        <v>375.05</v>
      </c>
      <c r="AA10" s="31">
        <v>375.32</v>
      </c>
      <c r="AB10" s="31">
        <v>376.01</v>
      </c>
      <c r="AC10" s="31">
        <v>376.77</v>
      </c>
      <c r="AD10" s="31">
        <v>377.24</v>
      </c>
      <c r="AE10" s="31">
        <v>378.03</v>
      </c>
      <c r="AF10" s="31">
        <v>380.19</v>
      </c>
      <c r="AG10" s="31">
        <v>383.15</v>
      </c>
    </row>
    <row r="11" spans="1:33">
      <c r="A11" s="10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8.75">
      <c r="A12" s="11" t="s">
        <v>10</v>
      </c>
      <c r="B12" s="1">
        <v>24.63</v>
      </c>
      <c r="C12" s="1">
        <v>24.51</v>
      </c>
      <c r="D12" s="1">
        <v>24.39</v>
      </c>
      <c r="E12" s="1">
        <v>24.27</v>
      </c>
      <c r="F12" s="1">
        <v>24.09</v>
      </c>
      <c r="G12" s="1">
        <v>23.97</v>
      </c>
      <c r="H12" s="1">
        <v>23.85</v>
      </c>
      <c r="I12" s="1">
        <v>23.67</v>
      </c>
      <c r="J12" s="1">
        <v>23.55</v>
      </c>
      <c r="K12" s="1">
        <v>23.43</v>
      </c>
      <c r="L12" s="1">
        <v>23.25</v>
      </c>
      <c r="M12" s="1">
        <v>23.13</v>
      </c>
      <c r="N12" s="1">
        <v>22.95</v>
      </c>
      <c r="O12" s="1">
        <v>22.83</v>
      </c>
      <c r="P12" s="1">
        <v>22.71</v>
      </c>
      <c r="Q12" s="1">
        <v>22.53</v>
      </c>
      <c r="R12" s="1">
        <v>22.53</v>
      </c>
      <c r="S12" s="1">
        <v>22.41</v>
      </c>
      <c r="T12" s="1">
        <v>22.19</v>
      </c>
      <c r="U12" s="1">
        <v>22.09</v>
      </c>
      <c r="V12" s="1">
        <v>22</v>
      </c>
      <c r="W12" s="1">
        <v>21.89</v>
      </c>
      <c r="X12" s="1">
        <v>21.79</v>
      </c>
      <c r="Y12" s="1">
        <v>21.69</v>
      </c>
      <c r="Z12" s="1">
        <v>21.59</v>
      </c>
      <c r="AA12" s="1">
        <v>21.49</v>
      </c>
      <c r="AB12" s="1">
        <v>21.39</v>
      </c>
      <c r="AC12" s="1">
        <v>21.3</v>
      </c>
      <c r="AD12" s="1">
        <v>21.1</v>
      </c>
      <c r="AE12" s="1">
        <v>21</v>
      </c>
      <c r="AF12" s="1">
        <v>20.8</v>
      </c>
      <c r="AG12" s="1">
        <v>20.7</v>
      </c>
    </row>
    <row r="13" spans="1:33" ht="18.75">
      <c r="A13" s="11" t="s">
        <v>11</v>
      </c>
      <c r="B13" s="1">
        <v>2.0499999999999998</v>
      </c>
      <c r="C13" s="1">
        <v>2</v>
      </c>
      <c r="D13" s="1">
        <v>1.96</v>
      </c>
      <c r="E13" s="1">
        <v>1.91</v>
      </c>
      <c r="F13" s="1">
        <v>1.86</v>
      </c>
      <c r="G13" s="1">
        <v>1.81</v>
      </c>
      <c r="H13" s="1">
        <v>1.77</v>
      </c>
      <c r="I13" s="1">
        <v>1.81</v>
      </c>
      <c r="J13" s="1">
        <v>1.77</v>
      </c>
      <c r="K13" s="1">
        <v>1.67</v>
      </c>
      <c r="L13" s="1">
        <v>1.67</v>
      </c>
      <c r="M13" s="1">
        <v>1.63</v>
      </c>
      <c r="N13" s="1">
        <v>1.61</v>
      </c>
      <c r="O13" s="1">
        <v>1.58</v>
      </c>
      <c r="P13" s="1">
        <v>1.5</v>
      </c>
      <c r="Q13" s="1">
        <v>1.42</v>
      </c>
      <c r="R13" s="1">
        <v>1.42</v>
      </c>
      <c r="S13" s="1">
        <v>1.33</v>
      </c>
      <c r="T13" s="1">
        <v>1.19</v>
      </c>
      <c r="U13" s="1">
        <v>1.1100000000000001</v>
      </c>
      <c r="V13" s="1">
        <v>1.03</v>
      </c>
      <c r="W13" s="1">
        <v>0.95</v>
      </c>
      <c r="X13" s="1">
        <v>0.88</v>
      </c>
      <c r="Y13" s="1">
        <v>0.82</v>
      </c>
      <c r="Z13" s="1">
        <v>0.74</v>
      </c>
      <c r="AA13" s="1">
        <v>0.7</v>
      </c>
      <c r="AB13" s="1">
        <v>0.65</v>
      </c>
      <c r="AC13" s="1">
        <v>0.62</v>
      </c>
      <c r="AD13" s="1">
        <v>0.59</v>
      </c>
      <c r="AE13" s="1">
        <v>0.56000000000000005</v>
      </c>
      <c r="AF13" s="1">
        <v>0.67</v>
      </c>
      <c r="AG13" s="1">
        <v>0.72</v>
      </c>
    </row>
    <row r="14" spans="1:33" ht="18.75">
      <c r="A14" s="12" t="s">
        <v>12</v>
      </c>
      <c r="B14" s="31">
        <v>26.67</v>
      </c>
      <c r="C14" s="31">
        <v>26.51</v>
      </c>
      <c r="D14" s="31">
        <v>26.34</v>
      </c>
      <c r="E14" s="31">
        <v>26.17</v>
      </c>
      <c r="F14" s="31">
        <v>25.95</v>
      </c>
      <c r="G14" s="31">
        <v>25.78</v>
      </c>
      <c r="H14" s="31">
        <v>25.61</v>
      </c>
      <c r="I14" s="31">
        <v>25.48</v>
      </c>
      <c r="J14" s="31">
        <v>25.31</v>
      </c>
      <c r="K14" s="31">
        <v>25.1</v>
      </c>
      <c r="L14" s="31">
        <v>24.92</v>
      </c>
      <c r="M14" s="31">
        <v>24.75</v>
      </c>
      <c r="N14" s="31">
        <v>24.56</v>
      </c>
      <c r="O14" s="31">
        <v>24.4</v>
      </c>
      <c r="P14" s="31">
        <v>24.2</v>
      </c>
      <c r="Q14" s="31">
        <v>23.94</v>
      </c>
      <c r="R14" s="31">
        <v>23.94</v>
      </c>
      <c r="S14" s="31">
        <v>23.74</v>
      </c>
      <c r="T14" s="31">
        <v>23.38</v>
      </c>
      <c r="U14" s="31">
        <v>23.2</v>
      </c>
      <c r="V14" s="31">
        <v>23.02</v>
      </c>
      <c r="W14" s="31">
        <v>22.84</v>
      </c>
      <c r="X14" s="31">
        <v>22.67</v>
      </c>
      <c r="Y14" s="31">
        <v>22.51</v>
      </c>
      <c r="Z14" s="31">
        <v>22.33</v>
      </c>
      <c r="AA14" s="31">
        <v>22.2</v>
      </c>
      <c r="AB14" s="31">
        <v>22.05</v>
      </c>
      <c r="AC14" s="31">
        <v>21.92</v>
      </c>
      <c r="AD14" s="31">
        <v>21.69</v>
      </c>
      <c r="AE14" s="31">
        <v>21.55</v>
      </c>
      <c r="AF14" s="31">
        <v>21.47</v>
      </c>
      <c r="AG14" s="31">
        <v>21.42</v>
      </c>
    </row>
    <row r="15" spans="1:33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8.75">
      <c r="A16" s="14" t="s">
        <v>13</v>
      </c>
      <c r="B16" s="1">
        <v>46.3</v>
      </c>
      <c r="C16" s="1">
        <v>45.78</v>
      </c>
      <c r="D16" s="1">
        <v>45.26</v>
      </c>
      <c r="E16" s="1">
        <v>44.74</v>
      </c>
      <c r="F16" s="1">
        <v>44.22</v>
      </c>
      <c r="G16" s="1">
        <v>43.85</v>
      </c>
      <c r="H16" s="1">
        <v>43.45</v>
      </c>
      <c r="I16" s="1">
        <v>43.04</v>
      </c>
      <c r="J16" s="1">
        <v>42.63</v>
      </c>
      <c r="K16" s="1">
        <v>42.22</v>
      </c>
      <c r="L16" s="1">
        <v>41.81</v>
      </c>
      <c r="M16" s="1">
        <v>41.42</v>
      </c>
      <c r="N16" s="1">
        <v>41.03</v>
      </c>
      <c r="O16" s="1">
        <v>40.69</v>
      </c>
      <c r="P16" s="1">
        <v>40.35</v>
      </c>
      <c r="Q16" s="1">
        <v>40</v>
      </c>
      <c r="R16" s="1">
        <v>40</v>
      </c>
      <c r="S16" s="1">
        <v>39.659999999999997</v>
      </c>
      <c r="T16" s="1">
        <v>39.020000000000003</v>
      </c>
      <c r="U16" s="1">
        <v>38.72</v>
      </c>
      <c r="V16" s="1">
        <v>38.42</v>
      </c>
      <c r="W16" s="1">
        <v>38.11</v>
      </c>
      <c r="X16" s="1">
        <v>37.81</v>
      </c>
      <c r="Y16" s="1">
        <v>37.51</v>
      </c>
      <c r="Z16" s="1">
        <v>37.22</v>
      </c>
      <c r="AA16" s="1">
        <v>36.94</v>
      </c>
      <c r="AB16" s="1">
        <v>36.61</v>
      </c>
      <c r="AC16" s="1">
        <v>36.28</v>
      </c>
      <c r="AD16" s="1">
        <v>35.96</v>
      </c>
      <c r="AE16" s="1">
        <v>35.590000000000003</v>
      </c>
      <c r="AF16" s="1">
        <v>35.26</v>
      </c>
      <c r="AG16" s="1">
        <v>34.89</v>
      </c>
    </row>
    <row r="17" spans="1:33" ht="18.75">
      <c r="A17" s="15" t="s">
        <v>14</v>
      </c>
      <c r="B17" s="1">
        <v>2.2200000000000002</v>
      </c>
      <c r="C17" s="1">
        <v>2.2000000000000002</v>
      </c>
      <c r="D17" s="1">
        <v>2.19</v>
      </c>
      <c r="E17" s="1">
        <v>2.17</v>
      </c>
      <c r="F17" s="1">
        <v>2.15</v>
      </c>
      <c r="G17" s="1">
        <v>2.1</v>
      </c>
      <c r="H17" s="1">
        <v>2.0499999999999998</v>
      </c>
      <c r="I17" s="1">
        <v>2</v>
      </c>
      <c r="J17" s="1">
        <v>1.95</v>
      </c>
      <c r="K17" s="1">
        <v>1.9</v>
      </c>
      <c r="L17" s="1">
        <v>1.86</v>
      </c>
      <c r="M17" s="1">
        <v>1.81</v>
      </c>
      <c r="N17" s="1">
        <v>1.76</v>
      </c>
      <c r="O17" s="1">
        <v>1.71</v>
      </c>
      <c r="P17" s="1">
        <v>1.66</v>
      </c>
      <c r="Q17" s="1">
        <v>1.62</v>
      </c>
      <c r="R17" s="1">
        <v>1.62</v>
      </c>
      <c r="S17" s="1">
        <v>1.58</v>
      </c>
      <c r="T17" s="1">
        <v>1.49</v>
      </c>
      <c r="U17" s="1">
        <v>1.46</v>
      </c>
      <c r="V17" s="1">
        <v>1.43</v>
      </c>
      <c r="W17" s="1">
        <v>1.4</v>
      </c>
      <c r="X17" s="1">
        <v>1.38</v>
      </c>
      <c r="Y17" s="1">
        <v>1.43</v>
      </c>
      <c r="Z17" s="1">
        <v>1.43</v>
      </c>
      <c r="AA17" s="1">
        <v>1.43</v>
      </c>
      <c r="AB17" s="1">
        <v>1.43</v>
      </c>
      <c r="AC17" s="1">
        <v>1.42</v>
      </c>
      <c r="AD17" s="1">
        <v>1.42</v>
      </c>
      <c r="AE17" s="1">
        <v>1.42</v>
      </c>
      <c r="AF17" s="1">
        <v>1.42</v>
      </c>
      <c r="AG17" s="1">
        <v>1.42</v>
      </c>
    </row>
    <row r="18" spans="1:33" ht="18.75">
      <c r="A18" s="14" t="s">
        <v>15</v>
      </c>
      <c r="B18" s="37">
        <v>0.28000000000000003</v>
      </c>
      <c r="C18" s="37">
        <v>0.27</v>
      </c>
      <c r="D18" s="37">
        <v>0.27</v>
      </c>
      <c r="E18" s="37">
        <v>0.26</v>
      </c>
      <c r="F18" s="37">
        <v>0.26</v>
      </c>
      <c r="G18" s="37">
        <v>0.26</v>
      </c>
      <c r="H18" s="37">
        <v>0.25</v>
      </c>
      <c r="I18" s="37">
        <v>0.25</v>
      </c>
      <c r="J18" s="37">
        <v>0.24</v>
      </c>
      <c r="K18" s="37">
        <v>0.24</v>
      </c>
      <c r="L18" s="37">
        <v>0.24</v>
      </c>
      <c r="M18" s="37">
        <v>0.23</v>
      </c>
      <c r="N18" s="37">
        <v>0.23</v>
      </c>
      <c r="O18" s="37">
        <v>0.23</v>
      </c>
      <c r="P18" s="37">
        <v>0.22</v>
      </c>
      <c r="Q18" s="37">
        <v>0.22</v>
      </c>
      <c r="R18" s="37">
        <v>0.22</v>
      </c>
      <c r="S18" s="37">
        <v>0.21</v>
      </c>
      <c r="T18" s="37">
        <v>0.2</v>
      </c>
      <c r="U18" s="37">
        <v>0.2</v>
      </c>
      <c r="V18" s="37">
        <v>0.19</v>
      </c>
      <c r="W18" s="37">
        <v>0.19</v>
      </c>
      <c r="X18" s="37">
        <v>0.19</v>
      </c>
      <c r="Y18" s="37">
        <v>0.18</v>
      </c>
      <c r="Z18" s="37">
        <v>0.18</v>
      </c>
      <c r="AA18" s="37">
        <v>0.17</v>
      </c>
      <c r="AB18" s="37">
        <v>0.17</v>
      </c>
      <c r="AC18" s="37">
        <v>0.17</v>
      </c>
      <c r="AD18" s="37">
        <v>0.21</v>
      </c>
      <c r="AE18" s="37">
        <v>0.21</v>
      </c>
      <c r="AF18" s="37">
        <v>0.21</v>
      </c>
      <c r="AG18" s="37">
        <v>0.21</v>
      </c>
    </row>
    <row r="19" spans="1:33">
      <c r="A19" s="16" t="s">
        <v>16</v>
      </c>
      <c r="B19" s="33">
        <v>3155.49</v>
      </c>
      <c r="C19" s="33">
        <v>3153.91</v>
      </c>
      <c r="D19" s="33">
        <v>3150.91</v>
      </c>
      <c r="E19" s="33">
        <v>3147.94</v>
      </c>
      <c r="F19" s="33">
        <v>3149.87</v>
      </c>
      <c r="G19" s="33">
        <v>3146.68</v>
      </c>
      <c r="H19" s="33">
        <v>3143.61</v>
      </c>
      <c r="I19" s="33">
        <v>3142.88</v>
      </c>
      <c r="J19" s="33">
        <v>3140.2</v>
      </c>
      <c r="K19" s="33">
        <v>3141.73</v>
      </c>
      <c r="L19" s="33">
        <v>3143.23</v>
      </c>
      <c r="M19" s="33">
        <v>3141.86</v>
      </c>
      <c r="N19" s="33">
        <v>3142.65</v>
      </c>
      <c r="O19" s="33">
        <v>3143.26</v>
      </c>
      <c r="P19" s="33">
        <v>3148.44</v>
      </c>
      <c r="Q19" s="33">
        <v>3150.55</v>
      </c>
      <c r="R19" s="33">
        <v>3150.54</v>
      </c>
      <c r="S19" s="33">
        <v>3156.16</v>
      </c>
      <c r="T19" s="33">
        <v>3170.86</v>
      </c>
      <c r="U19" s="33">
        <v>3178.16</v>
      </c>
      <c r="V19" s="33">
        <v>3183.3</v>
      </c>
      <c r="W19" s="33">
        <v>3185.95</v>
      </c>
      <c r="X19" s="33">
        <v>3188.86</v>
      </c>
      <c r="Y19" s="33">
        <v>3191.2</v>
      </c>
      <c r="Z19" s="33">
        <v>3191.99</v>
      </c>
      <c r="AA19" s="33">
        <v>3167.34</v>
      </c>
      <c r="AB19" s="33">
        <v>3168.78</v>
      </c>
      <c r="AC19" s="33">
        <v>3169.27</v>
      </c>
      <c r="AD19" s="33">
        <v>3169.78</v>
      </c>
      <c r="AE19" s="33">
        <v>3170.26</v>
      </c>
      <c r="AF19" s="33">
        <v>3169.15</v>
      </c>
      <c r="AG19" s="33">
        <v>3171.38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6A6F-D850-4152-8A5A-DAD3CD3605FA}">
  <dimension ref="A1:AF19"/>
  <sheetViews>
    <sheetView topLeftCell="Q1" workbookViewId="0">
      <selection activeCell="C3" sqref="C3:AF5"/>
    </sheetView>
  </sheetViews>
  <sheetFormatPr defaultRowHeight="15"/>
  <cols>
    <col min="1" max="1" width="25.140625" customWidth="1"/>
    <col min="2" max="2" width="8.7109375" bestFit="1" customWidth="1"/>
  </cols>
  <sheetData>
    <row r="1" spans="1:32" ht="26.25">
      <c r="A1" s="2" t="s">
        <v>212</v>
      </c>
      <c r="B1" s="18">
        <v>45413</v>
      </c>
      <c r="C1" s="18">
        <v>45414</v>
      </c>
      <c r="D1" s="18">
        <v>45415</v>
      </c>
      <c r="E1" s="18">
        <v>45416</v>
      </c>
      <c r="F1" s="18">
        <v>45417</v>
      </c>
      <c r="G1" s="18">
        <v>45418</v>
      </c>
      <c r="H1" s="18">
        <v>45419</v>
      </c>
      <c r="I1" s="18">
        <v>45420</v>
      </c>
      <c r="J1" s="18">
        <v>45421</v>
      </c>
      <c r="K1" s="18">
        <v>45422</v>
      </c>
      <c r="L1" s="18">
        <v>45423</v>
      </c>
      <c r="M1" s="18">
        <v>45424</v>
      </c>
      <c r="N1" s="18">
        <v>45425</v>
      </c>
      <c r="O1" s="18">
        <v>45426</v>
      </c>
      <c r="P1" s="18">
        <v>45427</v>
      </c>
      <c r="Q1" s="18">
        <v>45428</v>
      </c>
      <c r="R1" s="18">
        <v>45429</v>
      </c>
      <c r="S1" s="18">
        <v>45430</v>
      </c>
      <c r="T1" s="18">
        <v>45431</v>
      </c>
      <c r="U1" s="18">
        <v>45432</v>
      </c>
      <c r="V1" s="18">
        <v>45433</v>
      </c>
      <c r="W1" s="18">
        <v>45434</v>
      </c>
      <c r="X1" s="18">
        <v>45435</v>
      </c>
      <c r="Y1" s="18">
        <v>45436</v>
      </c>
      <c r="Z1" s="18">
        <v>45437</v>
      </c>
      <c r="AA1" s="18">
        <v>45438</v>
      </c>
      <c r="AB1" s="18">
        <v>45439</v>
      </c>
      <c r="AC1" s="18">
        <v>45440</v>
      </c>
      <c r="AD1" s="18">
        <v>45441</v>
      </c>
      <c r="AE1" s="18">
        <v>45442</v>
      </c>
      <c r="AF1" s="18">
        <v>45443</v>
      </c>
    </row>
    <row r="2" spans="1:32" ht="31.5">
      <c r="A2" s="3" t="s">
        <v>1</v>
      </c>
    </row>
    <row r="3" spans="1:32" ht="18.75">
      <c r="A3" s="4" t="s">
        <v>3</v>
      </c>
      <c r="B3" s="45">
        <v>125.79</v>
      </c>
      <c r="C3" s="45">
        <v>125.33</v>
      </c>
      <c r="D3" s="45">
        <v>124.86499999999999</v>
      </c>
      <c r="E3" s="45">
        <v>124.4</v>
      </c>
      <c r="F3" s="45">
        <v>123.78</v>
      </c>
      <c r="G3" s="45">
        <v>123.16</v>
      </c>
      <c r="H3" s="45">
        <v>122.541</v>
      </c>
      <c r="I3" s="45">
        <v>122.08</v>
      </c>
      <c r="J3" s="45">
        <v>121.456</v>
      </c>
      <c r="K3" s="45">
        <v>120.836</v>
      </c>
      <c r="L3" s="45">
        <v>120.371</v>
      </c>
      <c r="M3" s="45">
        <v>119.51</v>
      </c>
      <c r="N3" s="45">
        <v>119.131</v>
      </c>
      <c r="O3" s="45">
        <v>118.666</v>
      </c>
      <c r="P3" s="45">
        <v>118.047</v>
      </c>
      <c r="Q3" s="45">
        <v>117.447</v>
      </c>
      <c r="R3" s="45">
        <v>116.824</v>
      </c>
      <c r="S3" s="45">
        <v>116.408</v>
      </c>
      <c r="T3" s="45">
        <v>115.854</v>
      </c>
      <c r="U3" s="45">
        <v>115.3</v>
      </c>
      <c r="V3" s="45">
        <v>114.89</v>
      </c>
      <c r="W3" s="45">
        <v>114.47</v>
      </c>
      <c r="X3" s="45">
        <v>113.639</v>
      </c>
      <c r="Y3" s="45">
        <v>113.09</v>
      </c>
      <c r="Z3" s="45">
        <v>112.53</v>
      </c>
      <c r="AA3" s="45">
        <v>112.53</v>
      </c>
      <c r="AB3" s="45">
        <v>111.7</v>
      </c>
      <c r="AC3" s="45">
        <v>111.14700000000001</v>
      </c>
      <c r="AD3" s="45">
        <v>110.732</v>
      </c>
      <c r="AE3" s="45">
        <v>110.04</v>
      </c>
      <c r="AF3" s="45">
        <v>109.486</v>
      </c>
    </row>
    <row r="4" spans="1:32" ht="18.75">
      <c r="A4" s="5" t="s">
        <v>4</v>
      </c>
      <c r="B4" s="45">
        <v>323.02</v>
      </c>
      <c r="C4" s="45">
        <v>323.44</v>
      </c>
      <c r="D4" s="45">
        <v>323.01499999999999</v>
      </c>
      <c r="E4" s="45">
        <v>323.01499999999999</v>
      </c>
      <c r="F4" s="45">
        <v>323.226</v>
      </c>
      <c r="G4" s="45">
        <v>323.226</v>
      </c>
      <c r="H4" s="45">
        <v>319.84699999999998</v>
      </c>
      <c r="I4" s="45">
        <v>317.74</v>
      </c>
      <c r="J4" s="45">
        <v>317.73500000000001</v>
      </c>
      <c r="K4" s="45">
        <v>317.73500000000001</v>
      </c>
      <c r="L4" s="45">
        <v>317.73500000000001</v>
      </c>
      <c r="M4" s="45">
        <v>317.94600000000003</v>
      </c>
      <c r="N4" s="45">
        <v>317.94600000000003</v>
      </c>
      <c r="O4" s="45">
        <v>317.94600000000003</v>
      </c>
      <c r="P4" s="45">
        <v>318.15699999999998</v>
      </c>
      <c r="Q4" s="45">
        <v>318.15699999999998</v>
      </c>
      <c r="R4" s="45">
        <v>318.15699999999998</v>
      </c>
      <c r="S4" s="45">
        <v>318.15699999999998</v>
      </c>
      <c r="T4" s="45">
        <v>318.15699999999998</v>
      </c>
      <c r="U4" s="45">
        <v>318.36799999999999</v>
      </c>
      <c r="V4" s="45">
        <v>318.37</v>
      </c>
      <c r="W4" s="45">
        <v>317.94600000000003</v>
      </c>
      <c r="X4" s="45">
        <v>317.94600000000003</v>
      </c>
      <c r="Y4" s="45">
        <v>317.95</v>
      </c>
      <c r="Z4" s="45">
        <v>317.95</v>
      </c>
      <c r="AA4" s="45">
        <v>317.95</v>
      </c>
      <c r="AB4" s="45">
        <v>317.95</v>
      </c>
      <c r="AC4" s="45">
        <v>317.73500000000001</v>
      </c>
      <c r="AD4" s="45">
        <v>316.46699999999998</v>
      </c>
      <c r="AE4" s="45">
        <v>315.41000000000003</v>
      </c>
      <c r="AF4" s="45">
        <v>314.77800000000002</v>
      </c>
    </row>
    <row r="5" spans="1:32" ht="18.75">
      <c r="A5" s="5" t="s">
        <v>5</v>
      </c>
      <c r="B5" s="45">
        <v>421.44</v>
      </c>
      <c r="C5" s="45">
        <v>419.98</v>
      </c>
      <c r="D5" s="45">
        <v>418.02699999999999</v>
      </c>
      <c r="E5" s="45">
        <v>416.08</v>
      </c>
      <c r="F5" s="45">
        <v>414.13200000000001</v>
      </c>
      <c r="G5" s="45">
        <v>412.18400000000003</v>
      </c>
      <c r="H5" s="45">
        <v>410.23599999999999</v>
      </c>
      <c r="I5" s="45">
        <v>408.78</v>
      </c>
      <c r="J5" s="45">
        <v>407.315</v>
      </c>
      <c r="K5" s="45">
        <v>405.85399999999998</v>
      </c>
      <c r="L5" s="45">
        <v>405.85399999999998</v>
      </c>
      <c r="M5" s="45">
        <v>402.93200000000002</v>
      </c>
      <c r="N5" s="45">
        <v>401.471</v>
      </c>
      <c r="O5" s="45">
        <v>400.01100000000002</v>
      </c>
      <c r="P5" s="45">
        <v>398.55</v>
      </c>
      <c r="Q5" s="45">
        <v>397.57600000000002</v>
      </c>
      <c r="R5" s="45">
        <v>396.60199999999998</v>
      </c>
      <c r="S5" s="45">
        <v>395.62799999999999</v>
      </c>
      <c r="T5" s="45">
        <v>394.654</v>
      </c>
      <c r="U5" s="45">
        <v>393.68</v>
      </c>
      <c r="V5" s="45">
        <v>392.22</v>
      </c>
      <c r="W5" s="45">
        <v>390.75900000000001</v>
      </c>
      <c r="X5" s="45">
        <v>389.298</v>
      </c>
      <c r="Y5" s="45">
        <v>387.84</v>
      </c>
      <c r="Z5" s="45">
        <v>386.38</v>
      </c>
      <c r="AA5" s="45">
        <v>386.38</v>
      </c>
      <c r="AB5" s="45" t="s">
        <v>213</v>
      </c>
      <c r="AC5" s="45">
        <v>383.45499999999998</v>
      </c>
      <c r="AD5" s="45">
        <v>382.48099999999999</v>
      </c>
      <c r="AE5" s="45">
        <v>381.50700000000001</v>
      </c>
      <c r="AF5" s="45">
        <v>380.59399999999999</v>
      </c>
    </row>
    <row r="6" spans="1:32" ht="18.75">
      <c r="A6" s="6" t="s">
        <v>6</v>
      </c>
      <c r="B6" s="46">
        <f>SUM(B3:B5)</f>
        <v>870.25</v>
      </c>
      <c r="C6" s="46">
        <f t="shared" ref="C6:Q6" si="0">SUM(C3:C5)</f>
        <v>868.75</v>
      </c>
      <c r="D6" s="46">
        <f t="shared" si="0"/>
        <v>865.90699999999993</v>
      </c>
      <c r="E6" s="46">
        <f t="shared" si="0"/>
        <v>863.49499999999989</v>
      </c>
      <c r="F6" s="46">
        <f t="shared" si="0"/>
        <v>861.13799999999992</v>
      </c>
      <c r="G6" s="46">
        <f t="shared" si="0"/>
        <v>858.56999999999994</v>
      </c>
      <c r="H6" s="46">
        <f t="shared" si="0"/>
        <v>852.62400000000002</v>
      </c>
      <c r="I6" s="46">
        <f t="shared" si="0"/>
        <v>848.59999999999991</v>
      </c>
      <c r="J6" s="46">
        <f t="shared" si="0"/>
        <v>846.50600000000009</v>
      </c>
      <c r="K6" s="46">
        <f t="shared" si="0"/>
        <v>844.42499999999995</v>
      </c>
      <c r="L6" s="46">
        <f t="shared" si="0"/>
        <v>843.96</v>
      </c>
      <c r="M6" s="46">
        <f t="shared" si="0"/>
        <v>840.38800000000003</v>
      </c>
      <c r="N6" s="46">
        <f t="shared" si="0"/>
        <v>838.548</v>
      </c>
      <c r="O6" s="46">
        <f t="shared" si="0"/>
        <v>836.62300000000005</v>
      </c>
      <c r="P6" s="46">
        <f t="shared" si="0"/>
        <v>834.75399999999991</v>
      </c>
      <c r="Q6" s="46">
        <f>SUM(Q3:Q5)</f>
        <v>833.18000000000006</v>
      </c>
      <c r="R6" s="46">
        <f>SUM(R3:R5)</f>
        <v>831.58299999999997</v>
      </c>
      <c r="S6" s="46">
        <f t="shared" ref="R6:AF6" si="1">SUM(S3:S5)</f>
        <v>830.19299999999998</v>
      </c>
      <c r="T6" s="46">
        <f t="shared" si="1"/>
        <v>828.66499999999996</v>
      </c>
      <c r="U6" s="46">
        <f t="shared" si="1"/>
        <v>827.34799999999996</v>
      </c>
      <c r="V6" s="46">
        <f t="shared" si="1"/>
        <v>825.48</v>
      </c>
      <c r="W6" s="46">
        <f t="shared" si="1"/>
        <v>823.17500000000007</v>
      </c>
      <c r="X6" s="46">
        <f t="shared" si="1"/>
        <v>820.88300000000004</v>
      </c>
      <c r="Y6" s="46">
        <f t="shared" si="1"/>
        <v>818.87999999999988</v>
      </c>
      <c r="Z6" s="46">
        <v>816.85</v>
      </c>
      <c r="AA6" s="46">
        <v>816.85</v>
      </c>
      <c r="AB6" s="46">
        <v>814.08</v>
      </c>
      <c r="AC6" s="46">
        <f>SUM(AC3:AC5)</f>
        <v>812.33699999999999</v>
      </c>
      <c r="AD6" s="46">
        <f t="shared" si="1"/>
        <v>809.68</v>
      </c>
      <c r="AE6" s="46">
        <f t="shared" si="1"/>
        <v>806.95700000000011</v>
      </c>
      <c r="AF6" s="46">
        <f t="shared" si="1"/>
        <v>804.85799999999995</v>
      </c>
    </row>
    <row r="7" spans="1:32" ht="18.75">
      <c r="A7" s="7" t="s">
        <v>2</v>
      </c>
      <c r="B7" s="45"/>
      <c r="C7" s="45"/>
      <c r="D7" s="45"/>
      <c r="E7" s="45"/>
      <c r="F7" s="45"/>
      <c r="G7" s="45"/>
      <c r="H7" s="45"/>
    </row>
    <row r="8" spans="1:32" ht="18.75">
      <c r="A8" s="5" t="s">
        <v>7</v>
      </c>
      <c r="B8" s="45">
        <v>10.14</v>
      </c>
      <c r="C8" s="45">
        <v>10.17</v>
      </c>
      <c r="D8" s="45">
        <v>10.170999999999999</v>
      </c>
      <c r="E8" s="45">
        <v>10.201000000000001</v>
      </c>
      <c r="F8" s="45">
        <v>10.201000000000001</v>
      </c>
      <c r="G8" s="45">
        <v>10.231</v>
      </c>
      <c r="H8" s="45">
        <v>10.231</v>
      </c>
      <c r="I8" s="45">
        <v>10.26</v>
      </c>
      <c r="J8" s="45">
        <v>10.262</v>
      </c>
      <c r="K8" s="45">
        <v>10.292</v>
      </c>
      <c r="L8" s="45">
        <v>10.292</v>
      </c>
      <c r="M8" s="45">
        <v>10.321999999999999</v>
      </c>
      <c r="N8" s="45">
        <v>10.321999999999999</v>
      </c>
      <c r="O8" s="45">
        <v>10.321999999999999</v>
      </c>
      <c r="P8" s="45">
        <v>10.352</v>
      </c>
      <c r="Q8" s="45">
        <v>10.321999999999999</v>
      </c>
      <c r="R8" s="45">
        <v>10.352</v>
      </c>
      <c r="S8" s="45">
        <v>10.352</v>
      </c>
      <c r="T8" s="45">
        <v>10.352</v>
      </c>
      <c r="U8" s="45">
        <v>10.382</v>
      </c>
      <c r="V8" s="45">
        <v>10.38</v>
      </c>
      <c r="W8" s="45">
        <v>10.382</v>
      </c>
      <c r="X8" s="45">
        <v>10.413</v>
      </c>
      <c r="Y8" s="45">
        <v>10.41</v>
      </c>
      <c r="Z8" s="45">
        <v>10.41</v>
      </c>
      <c r="AA8" s="45">
        <v>10.44</v>
      </c>
      <c r="AB8" s="45">
        <v>10.44</v>
      </c>
      <c r="AC8" s="45">
        <v>10.443</v>
      </c>
      <c r="AD8">
        <v>10.443</v>
      </c>
      <c r="AE8">
        <v>10.473000000000001</v>
      </c>
      <c r="AF8">
        <v>10.473000000000001</v>
      </c>
    </row>
    <row r="9" spans="1:32" ht="18.75">
      <c r="A9" s="8" t="s">
        <v>8</v>
      </c>
      <c r="B9" s="45">
        <v>11.87</v>
      </c>
      <c r="C9" s="45">
        <v>11.86</v>
      </c>
      <c r="D9" s="45">
        <v>11.84</v>
      </c>
      <c r="E9" s="45">
        <v>11.824</v>
      </c>
      <c r="F9" s="45">
        <v>11.807</v>
      </c>
      <c r="G9" s="45">
        <v>11.773999999999999</v>
      </c>
      <c r="H9" s="45">
        <v>11.757999999999999</v>
      </c>
      <c r="I9" s="45">
        <v>11.74</v>
      </c>
      <c r="J9" s="45">
        <v>11.708</v>
      </c>
      <c r="K9" s="45">
        <v>11.691000000000001</v>
      </c>
      <c r="L9" s="45">
        <v>11.675000000000001</v>
      </c>
      <c r="M9" s="45">
        <v>11.641999999999999</v>
      </c>
      <c r="N9" s="45">
        <v>11.625</v>
      </c>
      <c r="O9" s="45">
        <v>11.602</v>
      </c>
      <c r="P9" s="45">
        <v>11.592000000000001</v>
      </c>
      <c r="Q9" s="45">
        <v>11.558999999999999</v>
      </c>
      <c r="R9" s="45">
        <v>11.542999999999999</v>
      </c>
      <c r="S9" s="45">
        <v>11.526</v>
      </c>
      <c r="T9" s="45">
        <v>11.493</v>
      </c>
      <c r="U9" s="45">
        <v>11.477</v>
      </c>
      <c r="V9" s="45">
        <v>11.46</v>
      </c>
      <c r="W9" s="45">
        <v>11.44</v>
      </c>
      <c r="X9" s="45">
        <v>11.411</v>
      </c>
      <c r="Y9" s="45">
        <v>11.39</v>
      </c>
      <c r="Z9" s="45">
        <v>11.36</v>
      </c>
      <c r="AA9" s="45">
        <v>11.36</v>
      </c>
      <c r="AB9" s="45">
        <v>11.33</v>
      </c>
      <c r="AC9" s="45">
        <v>11.295</v>
      </c>
      <c r="AD9">
        <v>11.279</v>
      </c>
      <c r="AE9">
        <v>11.262</v>
      </c>
      <c r="AF9">
        <v>11.228999999999999</v>
      </c>
    </row>
    <row r="10" spans="1:32" ht="18.75">
      <c r="A10" s="6" t="s">
        <v>9</v>
      </c>
      <c r="B10" s="46">
        <f>SUM(B8:B9)</f>
        <v>22.009999999999998</v>
      </c>
      <c r="C10" s="46">
        <f>SUM(C8:C9)</f>
        <v>22.03</v>
      </c>
      <c r="D10" s="46">
        <f t="shared" ref="D10:AF10" si="2">SUM(D8:D9)</f>
        <v>22.010999999999999</v>
      </c>
      <c r="E10" s="46">
        <f t="shared" si="2"/>
        <v>22.024999999999999</v>
      </c>
      <c r="F10" s="46">
        <f t="shared" si="2"/>
        <v>22.008000000000003</v>
      </c>
      <c r="G10" s="46">
        <f t="shared" si="2"/>
        <v>22.004999999999999</v>
      </c>
      <c r="H10" s="46">
        <f t="shared" si="2"/>
        <v>21.988999999999997</v>
      </c>
      <c r="I10" s="46">
        <f t="shared" si="2"/>
        <v>22</v>
      </c>
      <c r="J10" s="46">
        <f t="shared" si="2"/>
        <v>21.97</v>
      </c>
      <c r="K10" s="46">
        <f t="shared" si="2"/>
        <v>21.983000000000001</v>
      </c>
      <c r="L10" s="46">
        <f t="shared" si="2"/>
        <v>21.966999999999999</v>
      </c>
      <c r="M10" s="46">
        <f t="shared" si="2"/>
        <v>21.963999999999999</v>
      </c>
      <c r="N10" s="46">
        <f t="shared" si="2"/>
        <v>21.946999999999999</v>
      </c>
      <c r="O10" s="46">
        <f t="shared" si="2"/>
        <v>21.923999999999999</v>
      </c>
      <c r="P10" s="46">
        <f t="shared" si="2"/>
        <v>21.944000000000003</v>
      </c>
      <c r="Q10" s="46">
        <f>SUM(Q8:Q9)</f>
        <v>21.881</v>
      </c>
      <c r="R10" s="46">
        <f t="shared" si="2"/>
        <v>21.895</v>
      </c>
      <c r="S10" s="46">
        <f t="shared" si="2"/>
        <v>21.878</v>
      </c>
      <c r="T10" s="46">
        <f t="shared" si="2"/>
        <v>21.844999999999999</v>
      </c>
      <c r="U10" s="46">
        <f t="shared" si="2"/>
        <v>21.859000000000002</v>
      </c>
      <c r="V10" s="46">
        <f t="shared" si="2"/>
        <v>21.840000000000003</v>
      </c>
      <c r="W10" s="46">
        <f t="shared" si="2"/>
        <v>21.821999999999999</v>
      </c>
      <c r="X10" s="46">
        <f t="shared" si="2"/>
        <v>21.823999999999998</v>
      </c>
      <c r="Y10" s="46">
        <f t="shared" si="2"/>
        <v>21.8</v>
      </c>
      <c r="Z10" s="46">
        <v>21.77</v>
      </c>
      <c r="AA10" s="46">
        <v>21.8</v>
      </c>
      <c r="AB10" s="46">
        <v>21.77</v>
      </c>
      <c r="AC10" s="46">
        <f>SUM(AC8:AC9)</f>
        <v>21.738</v>
      </c>
      <c r="AD10" s="46">
        <f t="shared" si="2"/>
        <v>21.722000000000001</v>
      </c>
      <c r="AE10" s="46">
        <f t="shared" si="2"/>
        <v>21.734999999999999</v>
      </c>
      <c r="AF10" s="46">
        <f t="shared" si="2"/>
        <v>21.701999999999998</v>
      </c>
    </row>
    <row r="11" spans="1:32">
      <c r="A11" s="10" t="s">
        <v>2</v>
      </c>
      <c r="B11" s="45"/>
      <c r="C11" s="45"/>
      <c r="D11" s="45"/>
      <c r="E11" s="45"/>
      <c r="F11" s="45"/>
      <c r="G11" s="45"/>
      <c r="H11" s="45"/>
    </row>
    <row r="12" spans="1:32" ht="18.75">
      <c r="A12" s="11" t="s">
        <v>10</v>
      </c>
      <c r="B12" s="45">
        <v>8.39</v>
      </c>
      <c r="C12" s="45">
        <v>8.36</v>
      </c>
      <c r="D12" s="45">
        <v>8.266</v>
      </c>
      <c r="E12" s="45">
        <v>8.2360000000000007</v>
      </c>
      <c r="F12" s="45">
        <v>8.2070000000000007</v>
      </c>
      <c r="G12" s="45">
        <v>8.1769999999999996</v>
      </c>
      <c r="H12" s="45">
        <v>8.1470000000000002</v>
      </c>
      <c r="I12" s="45">
        <v>8.1199999999999992</v>
      </c>
      <c r="J12" s="45">
        <v>8.0879999999999992</v>
      </c>
      <c r="K12" s="45">
        <v>8.0579999999999998</v>
      </c>
      <c r="L12" s="45">
        <v>8.0280000000000005</v>
      </c>
      <c r="M12" s="45">
        <v>7.9980000000000002</v>
      </c>
      <c r="N12" s="45">
        <v>7.9390000000000001</v>
      </c>
      <c r="O12" s="45">
        <v>7.9390000000000001</v>
      </c>
      <c r="P12" s="45">
        <v>7.8970000000000002</v>
      </c>
      <c r="Q12" s="45">
        <v>7.82</v>
      </c>
      <c r="R12" s="45">
        <v>7.7309999999999999</v>
      </c>
      <c r="S12" s="45">
        <v>7.7009999999999996</v>
      </c>
      <c r="T12" s="45">
        <v>7.6710000000000003</v>
      </c>
      <c r="U12" s="45">
        <v>7.641</v>
      </c>
      <c r="V12" s="45">
        <v>7.58</v>
      </c>
      <c r="W12" s="45">
        <v>7.2569999999999997</v>
      </c>
      <c r="X12" s="45">
        <v>7.4630000000000001</v>
      </c>
      <c r="Y12" s="45">
        <v>7.37</v>
      </c>
      <c r="Z12" s="45">
        <v>7.31</v>
      </c>
      <c r="AA12" s="45">
        <v>7.31</v>
      </c>
      <c r="AB12" s="45">
        <v>7.26</v>
      </c>
      <c r="AC12" s="45">
        <v>7.1360000000000001</v>
      </c>
      <c r="AD12">
        <v>7.0759999999999996</v>
      </c>
      <c r="AE12">
        <v>7.0170000000000003</v>
      </c>
      <c r="AF12">
        <v>6.9569999999999999</v>
      </c>
    </row>
    <row r="13" spans="1:32" ht="18.75">
      <c r="A13" s="11" t="s">
        <v>11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</row>
    <row r="14" spans="1:32" ht="18.75">
      <c r="A14" s="12" t="s">
        <v>12</v>
      </c>
      <c r="B14" s="46">
        <f>SUM(B12:B13)</f>
        <v>8.39</v>
      </c>
      <c r="C14" s="46">
        <f t="shared" ref="C14:AF14" si="3">SUM(C12:C13)</f>
        <v>8.36</v>
      </c>
      <c r="D14" s="46">
        <f t="shared" si="3"/>
        <v>8.266</v>
      </c>
      <c r="E14" s="46">
        <f t="shared" si="3"/>
        <v>8.2360000000000007</v>
      </c>
      <c r="F14" s="46">
        <f t="shared" si="3"/>
        <v>8.2070000000000007</v>
      </c>
      <c r="G14" s="46">
        <f t="shared" si="3"/>
        <v>8.1769999999999996</v>
      </c>
      <c r="H14" s="46">
        <f t="shared" si="3"/>
        <v>8.1470000000000002</v>
      </c>
      <c r="I14" s="46">
        <f t="shared" si="3"/>
        <v>8.1199999999999992</v>
      </c>
      <c r="J14" s="46">
        <f t="shared" si="3"/>
        <v>8.0879999999999992</v>
      </c>
      <c r="K14" s="46">
        <f t="shared" si="3"/>
        <v>8.0579999999999998</v>
      </c>
      <c r="L14" s="46">
        <f t="shared" si="3"/>
        <v>8.0280000000000005</v>
      </c>
      <c r="M14" s="46">
        <f t="shared" si="3"/>
        <v>7.9980000000000002</v>
      </c>
      <c r="N14" s="46">
        <f t="shared" si="3"/>
        <v>7.9390000000000001</v>
      </c>
      <c r="O14" s="46">
        <f t="shared" si="3"/>
        <v>7.9390000000000001</v>
      </c>
      <c r="P14" s="46">
        <f t="shared" si="3"/>
        <v>7.8970000000000002</v>
      </c>
      <c r="Q14" s="46">
        <f t="shared" si="3"/>
        <v>7.82</v>
      </c>
      <c r="R14" s="46">
        <f t="shared" si="3"/>
        <v>7.7309999999999999</v>
      </c>
      <c r="S14" s="46">
        <f t="shared" si="3"/>
        <v>7.7009999999999996</v>
      </c>
      <c r="T14" s="46">
        <f t="shared" si="3"/>
        <v>7.6710000000000003</v>
      </c>
      <c r="U14" s="46">
        <f t="shared" si="3"/>
        <v>7.641</v>
      </c>
      <c r="V14" s="46">
        <f t="shared" si="3"/>
        <v>7.58</v>
      </c>
      <c r="W14" s="46">
        <f t="shared" si="3"/>
        <v>7.2569999999999997</v>
      </c>
      <c r="X14" s="46">
        <f t="shared" si="3"/>
        <v>7.4630000000000001</v>
      </c>
      <c r="Y14" s="46">
        <f t="shared" si="3"/>
        <v>7.37</v>
      </c>
      <c r="Z14" s="46">
        <v>7.31</v>
      </c>
      <c r="AA14" s="46">
        <v>7.31</v>
      </c>
      <c r="AB14" s="46">
        <v>7.26</v>
      </c>
      <c r="AC14" s="46">
        <f t="shared" si="3"/>
        <v>7.1360000000000001</v>
      </c>
      <c r="AD14" s="46">
        <f t="shared" si="3"/>
        <v>7.0759999999999996</v>
      </c>
      <c r="AE14" s="46">
        <f t="shared" si="3"/>
        <v>7.0170000000000003</v>
      </c>
      <c r="AF14" s="46">
        <f t="shared" si="3"/>
        <v>6.9569999999999999</v>
      </c>
    </row>
    <row r="15" spans="1:32">
      <c r="A15" s="13"/>
      <c r="B15" s="45"/>
      <c r="C15" s="45"/>
      <c r="D15" s="45"/>
      <c r="E15" s="45"/>
      <c r="F15" s="45"/>
      <c r="G15" s="45"/>
      <c r="H15" s="45"/>
      <c r="AC15" s="45"/>
    </row>
    <row r="16" spans="1:32" ht="18.75">
      <c r="A16" s="14" t="s">
        <v>13</v>
      </c>
      <c r="B16" s="45">
        <v>18.12</v>
      </c>
      <c r="C16" s="45">
        <v>17.88</v>
      </c>
      <c r="D16" s="45">
        <v>17.768000000000001</v>
      </c>
      <c r="E16" s="45">
        <v>17.651</v>
      </c>
      <c r="F16" s="45">
        <v>17.533999999999999</v>
      </c>
      <c r="G16" s="45">
        <v>17.417999999999999</v>
      </c>
      <c r="H16" s="45">
        <v>17.300999999999998</v>
      </c>
      <c r="I16" s="45">
        <v>17.18</v>
      </c>
      <c r="J16" s="45">
        <v>17.068000000000001</v>
      </c>
      <c r="K16" s="45">
        <v>16.951000000000001</v>
      </c>
      <c r="L16" s="45">
        <v>16.805</v>
      </c>
      <c r="M16" s="45">
        <v>16.658999999999999</v>
      </c>
      <c r="N16" s="45">
        <v>16.513000000000002</v>
      </c>
      <c r="O16" s="45">
        <v>16.367999999999999</v>
      </c>
      <c r="P16" s="45">
        <v>16.253</v>
      </c>
      <c r="Q16" s="45">
        <v>16.117999999999999</v>
      </c>
      <c r="R16" s="45">
        <v>15.984</v>
      </c>
      <c r="S16" s="45">
        <v>15.849</v>
      </c>
      <c r="T16" s="45">
        <v>15.688000000000001</v>
      </c>
      <c r="U16" s="45">
        <v>15.553000000000001</v>
      </c>
      <c r="V16" s="45">
        <v>15.39</v>
      </c>
      <c r="W16" s="45">
        <v>15.257</v>
      </c>
      <c r="X16" s="45">
        <v>15.096</v>
      </c>
      <c r="Y16" s="45">
        <v>14.96</v>
      </c>
      <c r="Z16" s="45">
        <v>14.8</v>
      </c>
      <c r="AA16" s="45">
        <v>14.8</v>
      </c>
      <c r="AB16" s="45">
        <v>14.5</v>
      </c>
      <c r="AC16" s="45">
        <v>14.369</v>
      </c>
      <c r="AD16">
        <v>14.207000000000001</v>
      </c>
      <c r="AE16">
        <v>14.073</v>
      </c>
      <c r="AF16">
        <v>13.911</v>
      </c>
    </row>
    <row r="17" spans="1:32" ht="18.75">
      <c r="A17" s="15" t="s">
        <v>14</v>
      </c>
      <c r="B17" s="45">
        <v>1.02</v>
      </c>
      <c r="C17" s="45">
        <v>1.02</v>
      </c>
      <c r="D17" s="45">
        <v>1.008</v>
      </c>
      <c r="E17" s="45">
        <v>1.008</v>
      </c>
      <c r="F17" s="45">
        <v>1.008</v>
      </c>
      <c r="G17" s="45">
        <v>1.008</v>
      </c>
      <c r="H17" s="45">
        <v>1.008</v>
      </c>
      <c r="I17" s="45">
        <v>1</v>
      </c>
      <c r="J17" s="45">
        <v>1</v>
      </c>
      <c r="K17" s="45">
        <v>1</v>
      </c>
      <c r="L17" s="45">
        <v>0.99199999999999999</v>
      </c>
      <c r="M17" s="45">
        <v>0.99199999999999999</v>
      </c>
      <c r="N17" s="45">
        <v>0.99199999999999999</v>
      </c>
      <c r="O17" s="45">
        <v>0.99199999999999999</v>
      </c>
      <c r="P17" s="45">
        <v>0.98399999999999999</v>
      </c>
      <c r="Q17" s="45">
        <v>0.98399999999999999</v>
      </c>
      <c r="R17" s="45">
        <v>0.96899999999999997</v>
      </c>
      <c r="S17" s="45">
        <v>0.96099999999999997</v>
      </c>
      <c r="T17" s="45">
        <v>0.95299999999999996</v>
      </c>
      <c r="U17" s="45">
        <v>0.94499999999999995</v>
      </c>
      <c r="V17" s="45">
        <v>0.94</v>
      </c>
      <c r="W17" s="45">
        <v>0.93</v>
      </c>
      <c r="X17" s="45">
        <v>0.92200000000000004</v>
      </c>
      <c r="Y17" s="45">
        <v>0.91</v>
      </c>
      <c r="Z17" s="45">
        <v>0.91</v>
      </c>
      <c r="AA17" s="45">
        <v>0.91</v>
      </c>
      <c r="AB17" s="45">
        <v>0.9</v>
      </c>
      <c r="AC17" s="45">
        <v>0.86899999999999999</v>
      </c>
      <c r="AD17">
        <v>0.89100000000000001</v>
      </c>
      <c r="AE17">
        <v>0.89100000000000001</v>
      </c>
      <c r="AF17">
        <v>0.89100000000000001</v>
      </c>
    </row>
    <row r="18" spans="1:32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</row>
    <row r="19" spans="1:32">
      <c r="A19" s="16" t="s">
        <v>16</v>
      </c>
      <c r="B19" s="46">
        <f>SUM(B6,B10,B14,B16:B18)</f>
        <v>919.79</v>
      </c>
      <c r="C19" s="46">
        <f t="shared" ref="C19:AF19" si="4">SUM(C6,C10,C14,C16:C18)</f>
        <v>918.04</v>
      </c>
      <c r="D19" s="46">
        <f t="shared" si="4"/>
        <v>914.95999999999992</v>
      </c>
      <c r="E19" s="46">
        <f t="shared" si="4"/>
        <v>912.41499999999985</v>
      </c>
      <c r="F19" s="46">
        <f t="shared" si="4"/>
        <v>909.89499999999998</v>
      </c>
      <c r="G19" s="46">
        <f t="shared" si="4"/>
        <v>907.178</v>
      </c>
      <c r="H19" s="46">
        <f t="shared" si="4"/>
        <v>901.06900000000019</v>
      </c>
      <c r="I19" s="46">
        <f t="shared" si="4"/>
        <v>896.89999999999986</v>
      </c>
      <c r="J19" s="46">
        <f t="shared" si="4"/>
        <v>894.63200000000006</v>
      </c>
      <c r="K19" s="46">
        <f t="shared" si="4"/>
        <v>892.41699999999992</v>
      </c>
      <c r="L19" s="46">
        <f t="shared" si="4"/>
        <v>891.75199999999995</v>
      </c>
      <c r="M19" s="46">
        <f t="shared" si="4"/>
        <v>888.00100000000009</v>
      </c>
      <c r="N19" s="46">
        <f t="shared" si="4"/>
        <v>885.93899999999996</v>
      </c>
      <c r="O19" s="46">
        <f t="shared" si="4"/>
        <v>883.846</v>
      </c>
      <c r="P19" s="46">
        <f t="shared" si="4"/>
        <v>881.83199999999999</v>
      </c>
      <c r="Q19" s="46">
        <f t="shared" si="4"/>
        <v>879.98300000000017</v>
      </c>
      <c r="R19" s="46">
        <f>SUM(R6,R10,R14,R16:R18)</f>
        <v>878.16200000000003</v>
      </c>
      <c r="S19" s="46">
        <f t="shared" si="4"/>
        <v>876.58200000000011</v>
      </c>
      <c r="T19" s="46">
        <f t="shared" si="4"/>
        <v>874.822</v>
      </c>
      <c r="U19" s="46">
        <f t="shared" si="4"/>
        <v>873.346</v>
      </c>
      <c r="V19" s="46">
        <f t="shared" si="4"/>
        <v>871.23000000000013</v>
      </c>
      <c r="W19" s="46">
        <f t="shared" si="4"/>
        <v>868.44099999999992</v>
      </c>
      <c r="X19" s="46">
        <f t="shared" si="4"/>
        <v>866.18799999999999</v>
      </c>
      <c r="Y19" s="46">
        <f t="shared" si="4"/>
        <v>863.91999999999985</v>
      </c>
      <c r="Z19" s="46" t="s">
        <v>214</v>
      </c>
      <c r="AA19" s="46" t="s">
        <v>215</v>
      </c>
      <c r="AB19" s="46" t="s">
        <v>216</v>
      </c>
      <c r="AC19" s="46">
        <f>SUM(AC6,AC10,AC14,AC16:AC18)</f>
        <v>856.44900000000007</v>
      </c>
      <c r="AD19" s="46">
        <f t="shared" si="4"/>
        <v>853.57599999999991</v>
      </c>
      <c r="AE19" s="46">
        <f t="shared" si="4"/>
        <v>850.67300000000012</v>
      </c>
      <c r="AF19" s="46">
        <f t="shared" si="4"/>
        <v>848.31899999999985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F36A-3ED5-4A2B-8EFA-09D55B81C983}">
  <dimension ref="A1:AF20"/>
  <sheetViews>
    <sheetView workbookViewId="0">
      <pane xSplit="1" topLeftCell="N1" activePane="topRight" state="frozen"/>
      <selection pane="topRight" activeCell="AH26" sqref="AG26:AH30"/>
    </sheetView>
  </sheetViews>
  <sheetFormatPr defaultRowHeight="15"/>
  <cols>
    <col min="1" max="1" width="23" bestFit="1" customWidth="1"/>
  </cols>
  <sheetData>
    <row r="1" spans="1:32" ht="26.25">
      <c r="A1" s="2" t="s">
        <v>217</v>
      </c>
      <c r="B1" s="18">
        <v>45444</v>
      </c>
      <c r="C1" s="50">
        <v>45445</v>
      </c>
      <c r="D1" s="50">
        <v>45446</v>
      </c>
      <c r="E1" s="50">
        <v>45447</v>
      </c>
      <c r="F1" s="50">
        <v>45448</v>
      </c>
      <c r="G1" s="50">
        <v>45449</v>
      </c>
      <c r="H1" s="50">
        <v>45450</v>
      </c>
      <c r="I1" s="50">
        <v>45451</v>
      </c>
      <c r="J1" s="50">
        <v>45452</v>
      </c>
      <c r="K1" s="50">
        <v>45453</v>
      </c>
      <c r="L1" s="50">
        <v>45454</v>
      </c>
      <c r="M1" s="50">
        <v>45455</v>
      </c>
      <c r="N1" s="50">
        <v>45456</v>
      </c>
      <c r="O1" s="50">
        <v>45457</v>
      </c>
      <c r="P1" s="50">
        <v>45458</v>
      </c>
      <c r="Q1" s="50">
        <v>45459</v>
      </c>
      <c r="R1" s="50">
        <v>45460</v>
      </c>
      <c r="S1" s="50">
        <v>45461</v>
      </c>
      <c r="T1" s="50">
        <v>45462</v>
      </c>
      <c r="U1" s="50">
        <v>45463</v>
      </c>
      <c r="V1" s="50">
        <v>45464</v>
      </c>
      <c r="W1" s="50">
        <v>45465</v>
      </c>
      <c r="X1" s="50">
        <v>45466</v>
      </c>
      <c r="Y1" s="50">
        <v>45467</v>
      </c>
      <c r="Z1" s="50">
        <v>45468</v>
      </c>
      <c r="AA1" s="50">
        <v>45469</v>
      </c>
      <c r="AB1" s="50">
        <v>45470</v>
      </c>
      <c r="AC1" s="50">
        <v>45471</v>
      </c>
      <c r="AD1" s="50">
        <v>45472</v>
      </c>
      <c r="AE1" s="50">
        <v>45473</v>
      </c>
      <c r="AF1" s="50">
        <v>45474</v>
      </c>
    </row>
    <row r="2" spans="1:32" ht="31.5">
      <c r="A2" s="3" t="s">
        <v>1</v>
      </c>
    </row>
    <row r="3" spans="1:32" ht="18.75">
      <c r="A3" s="4" t="s">
        <v>3</v>
      </c>
      <c r="B3" s="45">
        <v>108.486</v>
      </c>
      <c r="C3" s="45">
        <v>108.379</v>
      </c>
      <c r="D3" s="45">
        <v>107.68600000000001</v>
      </c>
      <c r="E3" s="45">
        <v>107.133</v>
      </c>
      <c r="F3" s="45">
        <v>106.57899999999999</v>
      </c>
      <c r="G3" s="45">
        <v>106.02500000000001</v>
      </c>
      <c r="H3" s="45">
        <v>103.949</v>
      </c>
      <c r="I3" s="45">
        <v>101.63800000000001</v>
      </c>
      <c r="J3" s="45">
        <v>99.295000000000002</v>
      </c>
      <c r="K3" s="45">
        <v>96.951999999999998</v>
      </c>
      <c r="L3" s="45">
        <v>94.608999999999995</v>
      </c>
      <c r="M3" s="45">
        <v>92.141999999999996</v>
      </c>
      <c r="N3" s="45">
        <v>89.885000000000005</v>
      </c>
      <c r="O3" s="45">
        <v>87.632999999999996</v>
      </c>
      <c r="P3" s="45">
        <v>86.731999999999999</v>
      </c>
      <c r="Q3" s="45">
        <v>86.731999999999999</v>
      </c>
      <c r="R3" s="45">
        <v>85.605999999999995</v>
      </c>
      <c r="S3" s="45">
        <v>85.043000000000006</v>
      </c>
      <c r="T3" s="45">
        <v>84.593000000000004</v>
      </c>
      <c r="U3" s="45">
        <v>84.143000000000001</v>
      </c>
      <c r="V3" s="45">
        <v>83.69</v>
      </c>
      <c r="W3" s="45">
        <v>83.241</v>
      </c>
      <c r="X3" s="45">
        <v>82.790999999999997</v>
      </c>
      <c r="Y3" s="45">
        <v>82.227999999999994</v>
      </c>
      <c r="Z3" s="45">
        <v>81.778000000000006</v>
      </c>
      <c r="AA3" s="45">
        <v>81.22</v>
      </c>
      <c r="AB3" s="45">
        <v>80.652000000000001</v>
      </c>
      <c r="AC3" s="45">
        <v>80.201999999999998</v>
      </c>
      <c r="AD3" s="45">
        <v>79.751000000000005</v>
      </c>
      <c r="AE3" s="45">
        <v>79.423000000000002</v>
      </c>
      <c r="AF3" s="45">
        <v>79.98</v>
      </c>
    </row>
    <row r="4" spans="1:32" ht="18.75">
      <c r="A4" s="5" t="s">
        <v>4</v>
      </c>
      <c r="B4" s="45">
        <v>314.33499999999998</v>
      </c>
      <c r="C4" s="45">
        <v>314.33499999999998</v>
      </c>
      <c r="D4" s="45">
        <v>314.35500000000002</v>
      </c>
      <c r="E4" s="45">
        <v>314.14400000000001</v>
      </c>
      <c r="F4" s="45">
        <v>314.14400000000001</v>
      </c>
      <c r="G4" s="45">
        <v>314.14400000000001</v>
      </c>
      <c r="H4" s="45">
        <v>312.03199999999998</v>
      </c>
      <c r="I4" s="45">
        <v>309.92</v>
      </c>
      <c r="J4" s="45">
        <v>308.30599999999998</v>
      </c>
      <c r="K4" s="45">
        <v>301.35199999999998</v>
      </c>
      <c r="L4" s="45">
        <v>298.37200000000001</v>
      </c>
      <c r="M4" s="45">
        <v>295.59100000000001</v>
      </c>
      <c r="N4" s="45">
        <v>292.61099999999999</v>
      </c>
      <c r="O4" s="45">
        <v>291.61700000000002</v>
      </c>
      <c r="P4" s="45">
        <v>291.61700000000002</v>
      </c>
      <c r="Q4" s="45">
        <v>292.01499999999999</v>
      </c>
      <c r="R4" s="45">
        <v>294.2</v>
      </c>
      <c r="S4" s="45">
        <v>294.59800000000001</v>
      </c>
      <c r="T4" s="45">
        <v>294.00200000000001</v>
      </c>
      <c r="U4" s="45">
        <v>293.803</v>
      </c>
      <c r="V4" s="45">
        <v>293.20999999999998</v>
      </c>
      <c r="W4" s="45">
        <v>292.61099999999999</v>
      </c>
      <c r="X4" s="45">
        <v>292.61099999999999</v>
      </c>
      <c r="Y4" s="45">
        <v>295.79000000000002</v>
      </c>
      <c r="Z4" s="45">
        <v>296.78300000000002</v>
      </c>
      <c r="AA4" s="45">
        <v>296.77999999999997</v>
      </c>
      <c r="AB4" s="45">
        <v>296.584</v>
      </c>
      <c r="AC4" s="45">
        <v>297.18</v>
      </c>
      <c r="AD4" s="45">
        <v>297.57799999999997</v>
      </c>
      <c r="AE4" s="45">
        <v>297.57799999999997</v>
      </c>
      <c r="AF4" s="45">
        <v>303.14</v>
      </c>
    </row>
    <row r="5" spans="1:32" ht="18.75">
      <c r="A5" s="5" t="s">
        <v>5</v>
      </c>
      <c r="B5" s="45">
        <v>379.68099999999998</v>
      </c>
      <c r="C5" s="45">
        <v>378.76799999999997</v>
      </c>
      <c r="D5" s="45">
        <v>377.85500000000002</v>
      </c>
      <c r="E5" s="45">
        <v>376.94299999999998</v>
      </c>
      <c r="F5" s="45">
        <v>376.03</v>
      </c>
      <c r="G5" s="45">
        <v>375.11700000000002</v>
      </c>
      <c r="H5" s="45">
        <v>374.20400000000001</v>
      </c>
      <c r="I5" s="45">
        <v>373.291</v>
      </c>
      <c r="J5" s="45">
        <v>372.37799999999999</v>
      </c>
      <c r="K5" s="45">
        <v>372.37799999999999</v>
      </c>
      <c r="L5" s="45">
        <v>375.11700000000002</v>
      </c>
      <c r="M5" s="45">
        <v>376.59100000000001</v>
      </c>
      <c r="N5" s="45">
        <v>377.85500000000002</v>
      </c>
      <c r="O5" s="45">
        <v>379.68099999999998</v>
      </c>
      <c r="P5" s="45">
        <v>381.50700000000001</v>
      </c>
      <c r="Q5" s="45">
        <v>382.96800000000002</v>
      </c>
      <c r="R5" s="45">
        <v>384.428</v>
      </c>
      <c r="S5" s="45">
        <v>383.94200000000001</v>
      </c>
      <c r="T5" s="45">
        <v>384.91500000000002</v>
      </c>
      <c r="U5" s="45">
        <v>385.40199999999999</v>
      </c>
      <c r="V5" s="45">
        <v>383.94</v>
      </c>
      <c r="W5" s="45">
        <v>382.48099999999999</v>
      </c>
      <c r="X5" s="45">
        <v>380.59399999999999</v>
      </c>
      <c r="Y5" s="45">
        <v>379.68099999999998</v>
      </c>
      <c r="Z5" s="45">
        <v>378.76799999999997</v>
      </c>
      <c r="AA5" s="45">
        <v>377.86</v>
      </c>
      <c r="AB5" s="45">
        <v>377.399</v>
      </c>
      <c r="AC5" s="45">
        <v>377.399</v>
      </c>
      <c r="AD5" s="45">
        <v>377.85500000000002</v>
      </c>
      <c r="AE5" s="45">
        <v>377.399</v>
      </c>
      <c r="AF5" s="45">
        <v>377.86</v>
      </c>
    </row>
    <row r="6" spans="1:32" ht="18.75">
      <c r="A6" s="6" t="s">
        <v>6</v>
      </c>
      <c r="B6" s="46">
        <f>SUM(B3:B5)</f>
        <v>802.50199999999995</v>
      </c>
      <c r="C6" s="46">
        <f t="shared" ref="C6:AF6" si="0">SUM(C3:C5)</f>
        <v>801.48199999999997</v>
      </c>
      <c r="D6" s="46">
        <f t="shared" si="0"/>
        <v>799.89600000000007</v>
      </c>
      <c r="E6" s="46">
        <f t="shared" si="0"/>
        <v>798.22</v>
      </c>
      <c r="F6" s="46">
        <f t="shared" si="0"/>
        <v>796.75299999999993</v>
      </c>
      <c r="G6" s="46">
        <f t="shared" si="0"/>
        <v>795.28600000000006</v>
      </c>
      <c r="H6" s="46">
        <f t="shared" si="0"/>
        <v>790.18499999999995</v>
      </c>
      <c r="I6" s="46">
        <f t="shared" si="0"/>
        <v>784.84899999999993</v>
      </c>
      <c r="J6" s="46">
        <f t="shared" si="0"/>
        <v>779.97900000000004</v>
      </c>
      <c r="K6" s="46">
        <f t="shared" si="0"/>
        <v>770.68200000000002</v>
      </c>
      <c r="L6" s="46">
        <f t="shared" si="0"/>
        <v>768.09799999999996</v>
      </c>
      <c r="M6" s="46">
        <f t="shared" si="0"/>
        <v>764.32400000000007</v>
      </c>
      <c r="N6" s="46">
        <f t="shared" si="0"/>
        <v>760.351</v>
      </c>
      <c r="O6" s="46">
        <f t="shared" si="0"/>
        <v>758.93100000000004</v>
      </c>
      <c r="P6" s="46">
        <f t="shared" si="0"/>
        <v>759.85599999999999</v>
      </c>
      <c r="Q6" s="46">
        <f t="shared" si="0"/>
        <v>761.71499999999992</v>
      </c>
      <c r="R6" s="46">
        <f t="shared" si="0"/>
        <v>764.23399999999992</v>
      </c>
      <c r="S6" s="46">
        <f t="shared" si="0"/>
        <v>763.58300000000008</v>
      </c>
      <c r="T6" s="46">
        <f t="shared" si="0"/>
        <v>763.51</v>
      </c>
      <c r="U6" s="46">
        <f t="shared" si="0"/>
        <v>763.34799999999996</v>
      </c>
      <c r="V6" s="46">
        <f t="shared" si="0"/>
        <v>760.83999999999992</v>
      </c>
      <c r="W6" s="46">
        <f t="shared" si="0"/>
        <v>758.33299999999997</v>
      </c>
      <c r="X6" s="46">
        <f t="shared" si="0"/>
        <v>755.99599999999998</v>
      </c>
      <c r="Y6" s="46">
        <f t="shared" si="0"/>
        <v>757.69900000000007</v>
      </c>
      <c r="Z6" s="46">
        <f t="shared" si="0"/>
        <v>757.32899999999995</v>
      </c>
      <c r="AA6" s="46">
        <f t="shared" si="0"/>
        <v>755.86</v>
      </c>
      <c r="AB6" s="46">
        <f t="shared" si="0"/>
        <v>754.63499999999999</v>
      </c>
      <c r="AC6" s="46">
        <f t="shared" si="0"/>
        <v>754.78099999999995</v>
      </c>
      <c r="AD6" s="46">
        <f t="shared" si="0"/>
        <v>755.18399999999997</v>
      </c>
      <c r="AE6" s="46">
        <f t="shared" si="0"/>
        <v>754.4</v>
      </c>
      <c r="AF6" s="46">
        <f t="shared" si="0"/>
        <v>760.98</v>
      </c>
    </row>
    <row r="7" spans="1:32" ht="18.75">
      <c r="A7" s="7" t="s">
        <v>2</v>
      </c>
      <c r="W7" s="45"/>
    </row>
    <row r="8" spans="1:32" ht="18.75">
      <c r="A8" s="5" t="s">
        <v>7</v>
      </c>
      <c r="B8" s="45">
        <v>10.473000000000001</v>
      </c>
      <c r="C8" s="45">
        <v>10.473000000000001</v>
      </c>
      <c r="D8" s="45">
        <v>10.473000000000001</v>
      </c>
      <c r="E8" s="45">
        <v>10.473000000000001</v>
      </c>
      <c r="F8" s="45">
        <v>10.503</v>
      </c>
      <c r="G8" s="45">
        <v>10.503</v>
      </c>
      <c r="H8" s="45">
        <v>10.503</v>
      </c>
      <c r="I8" s="45">
        <v>10.503</v>
      </c>
      <c r="J8" s="45">
        <v>10.503</v>
      </c>
      <c r="K8" s="45">
        <v>10.532999999999999</v>
      </c>
      <c r="L8" s="45">
        <v>10.532999999999999</v>
      </c>
      <c r="M8" s="45">
        <v>10.532999999999999</v>
      </c>
      <c r="N8" s="45">
        <v>10.532999999999999</v>
      </c>
      <c r="O8" s="45">
        <v>10.532999999999999</v>
      </c>
      <c r="P8" s="45">
        <v>10.532999999999999</v>
      </c>
      <c r="Q8" s="45">
        <v>10.564</v>
      </c>
      <c r="R8" s="45">
        <v>10.564</v>
      </c>
      <c r="S8" s="45">
        <v>10.564</v>
      </c>
      <c r="T8" s="45">
        <v>10.564</v>
      </c>
      <c r="U8" s="45">
        <v>10.564</v>
      </c>
      <c r="V8" s="45">
        <v>10.56</v>
      </c>
      <c r="W8" s="45">
        <v>10.564</v>
      </c>
      <c r="X8" s="45">
        <v>10.593999999999999</v>
      </c>
      <c r="Y8" s="45">
        <v>10.593999999999999</v>
      </c>
      <c r="Z8" s="45">
        <v>10.593999999999999</v>
      </c>
      <c r="AA8" s="45">
        <v>10.59</v>
      </c>
      <c r="AB8" s="45">
        <v>10.593999999999999</v>
      </c>
      <c r="AC8" s="45">
        <v>10.593999999999999</v>
      </c>
      <c r="AD8" s="45">
        <v>10.624000000000001</v>
      </c>
      <c r="AE8" s="45">
        <v>10.624000000000001</v>
      </c>
      <c r="AF8" s="45">
        <v>10.62</v>
      </c>
    </row>
    <row r="9" spans="1:32" ht="18.75">
      <c r="A9" s="8" t="s">
        <v>8</v>
      </c>
      <c r="B9" s="45">
        <v>11.212999999999999</v>
      </c>
      <c r="C9" s="45">
        <v>11.18</v>
      </c>
      <c r="D9" s="45">
        <v>11.163</v>
      </c>
      <c r="E9" s="45">
        <v>11.147</v>
      </c>
      <c r="F9" s="45">
        <v>11.114000000000001</v>
      </c>
      <c r="G9" s="45">
        <v>11.097</v>
      </c>
      <c r="H9" s="45">
        <v>11.081</v>
      </c>
      <c r="I9" s="45">
        <v>11.048999999999999</v>
      </c>
      <c r="J9" s="45">
        <v>11.035</v>
      </c>
      <c r="K9" s="45">
        <v>11.02</v>
      </c>
      <c r="L9" s="45">
        <v>10.99</v>
      </c>
      <c r="M9" s="45">
        <v>10.975</v>
      </c>
      <c r="N9" s="45">
        <v>10.946</v>
      </c>
      <c r="O9" s="45">
        <v>10.930999999999999</v>
      </c>
      <c r="P9" s="45">
        <v>10.916</v>
      </c>
      <c r="Q9" s="45">
        <v>10.885999999999999</v>
      </c>
      <c r="R9" s="45">
        <v>10.872</v>
      </c>
      <c r="S9" s="45">
        <v>10.842000000000001</v>
      </c>
      <c r="T9" s="45">
        <v>10.827</v>
      </c>
      <c r="U9" s="45">
        <v>10.811999999999999</v>
      </c>
      <c r="V9" s="45">
        <v>10.78</v>
      </c>
      <c r="W9" s="45">
        <v>10.768000000000001</v>
      </c>
      <c r="X9" s="45">
        <v>10.842000000000001</v>
      </c>
      <c r="Y9" s="45">
        <v>10.827</v>
      </c>
      <c r="Z9" s="45">
        <v>10.811999999999999</v>
      </c>
      <c r="AA9" s="45">
        <v>10.8</v>
      </c>
      <c r="AB9" s="45">
        <v>10.768000000000001</v>
      </c>
      <c r="AC9" s="45">
        <v>10.768000000000001</v>
      </c>
      <c r="AD9" s="45">
        <v>10.753</v>
      </c>
      <c r="AE9" s="45">
        <v>10.738</v>
      </c>
      <c r="AF9" s="45">
        <v>11.16</v>
      </c>
    </row>
    <row r="10" spans="1:32" ht="18.75">
      <c r="A10" s="6" t="s">
        <v>9</v>
      </c>
      <c r="B10" s="46">
        <f>SUM(B8:B9)</f>
        <v>21.686</v>
      </c>
      <c r="C10" s="46">
        <f t="shared" ref="C10:AF10" si="1">SUM(C8:C9)</f>
        <v>21.652999999999999</v>
      </c>
      <c r="D10" s="46">
        <f t="shared" si="1"/>
        <v>21.636000000000003</v>
      </c>
      <c r="E10" s="46">
        <f t="shared" si="1"/>
        <v>21.62</v>
      </c>
      <c r="F10" s="46">
        <f t="shared" si="1"/>
        <v>21.617000000000001</v>
      </c>
      <c r="G10" s="46">
        <f t="shared" si="1"/>
        <v>21.6</v>
      </c>
      <c r="H10" s="46">
        <f t="shared" si="1"/>
        <v>21.584</v>
      </c>
      <c r="I10" s="46">
        <f t="shared" si="1"/>
        <v>21.552</v>
      </c>
      <c r="J10" s="46">
        <f t="shared" si="1"/>
        <v>21.538</v>
      </c>
      <c r="K10" s="46">
        <f t="shared" si="1"/>
        <v>21.552999999999997</v>
      </c>
      <c r="L10" s="46">
        <f t="shared" si="1"/>
        <v>21.523</v>
      </c>
      <c r="M10" s="46">
        <f t="shared" si="1"/>
        <v>21.507999999999999</v>
      </c>
      <c r="N10" s="46">
        <f t="shared" si="1"/>
        <v>21.478999999999999</v>
      </c>
      <c r="O10" s="46">
        <f t="shared" si="1"/>
        <v>21.463999999999999</v>
      </c>
      <c r="P10" s="46">
        <f t="shared" si="1"/>
        <v>21.448999999999998</v>
      </c>
      <c r="Q10" s="46">
        <f t="shared" si="1"/>
        <v>21.45</v>
      </c>
      <c r="R10" s="46">
        <f t="shared" si="1"/>
        <v>21.436</v>
      </c>
      <c r="S10" s="46">
        <f t="shared" si="1"/>
        <v>21.405999999999999</v>
      </c>
      <c r="T10" s="46">
        <f t="shared" si="1"/>
        <v>21.390999999999998</v>
      </c>
      <c r="U10" s="46">
        <f t="shared" si="1"/>
        <v>21.375999999999998</v>
      </c>
      <c r="V10" s="46">
        <f t="shared" si="1"/>
        <v>21.34</v>
      </c>
      <c r="W10" s="46">
        <f t="shared" si="1"/>
        <v>21.332000000000001</v>
      </c>
      <c r="X10" s="46">
        <f t="shared" si="1"/>
        <v>21.436</v>
      </c>
      <c r="Y10" s="46">
        <f t="shared" si="1"/>
        <v>21.420999999999999</v>
      </c>
      <c r="Z10" s="46">
        <f t="shared" si="1"/>
        <v>21.405999999999999</v>
      </c>
      <c r="AA10" s="46">
        <f t="shared" si="1"/>
        <v>21.39</v>
      </c>
      <c r="AB10" s="46">
        <f t="shared" si="1"/>
        <v>21.362000000000002</v>
      </c>
      <c r="AC10" s="46">
        <f t="shared" si="1"/>
        <v>21.362000000000002</v>
      </c>
      <c r="AD10" s="46">
        <f t="shared" si="1"/>
        <v>21.377000000000002</v>
      </c>
      <c r="AE10" s="46">
        <f t="shared" si="1"/>
        <v>21.362000000000002</v>
      </c>
      <c r="AF10" s="46">
        <f t="shared" si="1"/>
        <v>21.78</v>
      </c>
    </row>
    <row r="11" spans="1:32">
      <c r="A11" s="10" t="s">
        <v>2</v>
      </c>
    </row>
    <row r="12" spans="1:32" ht="18.75">
      <c r="A12" s="11" t="s">
        <v>10</v>
      </c>
      <c r="B12" s="45">
        <v>6.9059999999999997</v>
      </c>
      <c r="C12" s="45">
        <v>6.8550000000000004</v>
      </c>
      <c r="D12" s="45">
        <v>6.8289999999999997</v>
      </c>
      <c r="E12" s="45">
        <v>6.7530000000000001</v>
      </c>
      <c r="F12" s="45">
        <v>6.702</v>
      </c>
      <c r="G12" s="45">
        <v>6.6509999999999998</v>
      </c>
      <c r="H12" s="45">
        <v>6.6</v>
      </c>
      <c r="I12" s="45">
        <v>6.5490000000000004</v>
      </c>
      <c r="J12" s="45">
        <v>6.4980000000000002</v>
      </c>
      <c r="K12" s="45">
        <v>6.4459999999999997</v>
      </c>
      <c r="L12" s="45">
        <v>6.3959999999999999</v>
      </c>
      <c r="M12" s="45">
        <v>6.3440000000000003</v>
      </c>
      <c r="N12" s="45">
        <v>6.2930000000000001</v>
      </c>
      <c r="O12" s="45">
        <v>6.242</v>
      </c>
      <c r="P12" s="45">
        <v>6.1909999999999998</v>
      </c>
      <c r="Q12" s="45">
        <v>6.14</v>
      </c>
      <c r="R12" s="45">
        <v>6.0890000000000004</v>
      </c>
      <c r="S12" s="45">
        <v>6.0380000000000003</v>
      </c>
      <c r="T12" s="45">
        <v>5.9870000000000001</v>
      </c>
      <c r="U12" s="45">
        <v>5.9359999999999999</v>
      </c>
      <c r="V12" s="45">
        <v>5.8849999999999998</v>
      </c>
      <c r="W12" s="45">
        <v>5.8339999999999996</v>
      </c>
      <c r="X12" s="45">
        <v>5.8339999999999996</v>
      </c>
      <c r="Y12" s="45">
        <v>5.8339999999999996</v>
      </c>
      <c r="Z12" s="45">
        <v>5.7830000000000004</v>
      </c>
      <c r="AA12" s="45">
        <v>5.73</v>
      </c>
      <c r="AB12" s="45">
        <v>5.681</v>
      </c>
      <c r="AC12" s="45">
        <v>5.6289999999999996</v>
      </c>
      <c r="AD12" s="45">
        <v>5.5780000000000003</v>
      </c>
      <c r="AE12" s="45">
        <v>5.5529999999999999</v>
      </c>
      <c r="AF12" s="45">
        <v>5.53</v>
      </c>
    </row>
    <row r="13" spans="1:32" ht="18.75">
      <c r="A13" s="11" t="s">
        <v>11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</row>
    <row r="14" spans="1:32" ht="18.75">
      <c r="A14" s="12" t="s">
        <v>12</v>
      </c>
      <c r="B14" s="46">
        <f>SUM(B12:B13)</f>
        <v>6.9059999999999997</v>
      </c>
      <c r="C14" s="46">
        <f t="shared" ref="C14:AF14" si="2">SUM(C12:C13)</f>
        <v>6.8550000000000004</v>
      </c>
      <c r="D14" s="46">
        <f t="shared" si="2"/>
        <v>6.8289999999999997</v>
      </c>
      <c r="E14" s="46">
        <f t="shared" si="2"/>
        <v>6.7530000000000001</v>
      </c>
      <c r="F14" s="46">
        <f t="shared" si="2"/>
        <v>6.702</v>
      </c>
      <c r="G14" s="46">
        <f t="shared" si="2"/>
        <v>6.6509999999999998</v>
      </c>
      <c r="H14" s="46">
        <f t="shared" si="2"/>
        <v>6.6</v>
      </c>
      <c r="I14" s="46">
        <f t="shared" si="2"/>
        <v>6.5490000000000004</v>
      </c>
      <c r="J14" s="46">
        <f t="shared" si="2"/>
        <v>6.4980000000000002</v>
      </c>
      <c r="K14" s="46">
        <f t="shared" si="2"/>
        <v>6.4459999999999997</v>
      </c>
      <c r="L14" s="46">
        <f t="shared" si="2"/>
        <v>6.3959999999999999</v>
      </c>
      <c r="M14" s="46">
        <f t="shared" si="2"/>
        <v>6.3440000000000003</v>
      </c>
      <c r="N14" s="46">
        <f>SUM(N12:N13)</f>
        <v>6.2930000000000001</v>
      </c>
      <c r="O14" s="46">
        <f t="shared" si="2"/>
        <v>6.242</v>
      </c>
      <c r="P14" s="46">
        <f t="shared" si="2"/>
        <v>6.1909999999999998</v>
      </c>
      <c r="Q14" s="46">
        <f t="shared" si="2"/>
        <v>6.14</v>
      </c>
      <c r="R14" s="46">
        <f t="shared" si="2"/>
        <v>6.0890000000000004</v>
      </c>
      <c r="S14" s="46">
        <f t="shared" si="2"/>
        <v>6.0380000000000003</v>
      </c>
      <c r="T14" s="46">
        <f t="shared" si="2"/>
        <v>5.9870000000000001</v>
      </c>
      <c r="U14" s="46">
        <f t="shared" si="2"/>
        <v>5.9359999999999999</v>
      </c>
      <c r="V14" s="46">
        <f t="shared" si="2"/>
        <v>5.8849999999999998</v>
      </c>
      <c r="W14" s="46">
        <f t="shared" si="2"/>
        <v>5.8339999999999996</v>
      </c>
      <c r="X14" s="46">
        <f t="shared" si="2"/>
        <v>5.8339999999999996</v>
      </c>
      <c r="Y14" s="46">
        <f t="shared" si="2"/>
        <v>5.8339999999999996</v>
      </c>
      <c r="Z14" s="46">
        <f t="shared" si="2"/>
        <v>5.7830000000000004</v>
      </c>
      <c r="AA14" s="46">
        <f t="shared" si="2"/>
        <v>5.73</v>
      </c>
      <c r="AB14" s="46">
        <f t="shared" si="2"/>
        <v>5.681</v>
      </c>
      <c r="AC14" s="46">
        <f t="shared" si="2"/>
        <v>5.6289999999999996</v>
      </c>
      <c r="AD14" s="46">
        <f t="shared" si="2"/>
        <v>5.5780000000000003</v>
      </c>
      <c r="AE14" s="46">
        <f t="shared" si="2"/>
        <v>5.5529999999999999</v>
      </c>
      <c r="AF14" s="46">
        <f t="shared" si="2"/>
        <v>5.53</v>
      </c>
    </row>
    <row r="15" spans="1:32">
      <c r="A15" s="13"/>
    </row>
    <row r="16" spans="1:32" ht="18">
      <c r="A16" s="14" t="s">
        <v>13</v>
      </c>
      <c r="B16" s="45">
        <v>13.776</v>
      </c>
      <c r="C16" s="45">
        <v>13.615</v>
      </c>
      <c r="D16" s="45">
        <v>13.489000000000001</v>
      </c>
      <c r="E16" s="45">
        <v>13.34</v>
      </c>
      <c r="F16" s="45">
        <v>13.215</v>
      </c>
      <c r="G16" s="45">
        <v>13.066000000000001</v>
      </c>
      <c r="H16" s="45">
        <v>12.942</v>
      </c>
      <c r="I16" s="45">
        <v>12.792999999999999</v>
      </c>
      <c r="J16" s="45">
        <v>12.669</v>
      </c>
      <c r="K16" s="45">
        <v>12.52</v>
      </c>
      <c r="L16" s="45">
        <v>12.396000000000001</v>
      </c>
      <c r="M16" s="45">
        <v>12.271000000000001</v>
      </c>
      <c r="N16" s="45">
        <v>12.147</v>
      </c>
      <c r="O16" s="45">
        <v>12.023</v>
      </c>
      <c r="P16" s="45">
        <v>12.023</v>
      </c>
      <c r="Q16" s="45">
        <v>11.773999999999999</v>
      </c>
      <c r="R16" s="45">
        <v>11.65</v>
      </c>
      <c r="S16" s="45">
        <v>11.526</v>
      </c>
      <c r="T16" s="45">
        <v>11.401999999999999</v>
      </c>
      <c r="U16" s="45">
        <v>11.278</v>
      </c>
      <c r="V16" s="51">
        <v>11.15</v>
      </c>
      <c r="W16" s="51">
        <v>11.036</v>
      </c>
      <c r="X16" s="45">
        <v>10.992000000000001</v>
      </c>
      <c r="Y16" s="45">
        <v>10.808</v>
      </c>
      <c r="Z16" s="45">
        <v>10.811999999999999</v>
      </c>
      <c r="AA16" s="45">
        <v>10.6</v>
      </c>
      <c r="AB16" s="45">
        <v>10.513</v>
      </c>
      <c r="AC16" s="45">
        <v>10.422000000000001</v>
      </c>
      <c r="AD16" s="45">
        <v>10.254</v>
      </c>
      <c r="AE16" s="45">
        <v>10.331</v>
      </c>
      <c r="AF16" s="45">
        <v>10.31</v>
      </c>
    </row>
    <row r="17" spans="1:32" ht="18">
      <c r="A17" s="15" t="s">
        <v>14</v>
      </c>
      <c r="B17" s="45">
        <v>0.88200000000000001</v>
      </c>
      <c r="C17" s="45">
        <v>0.88200000000000001</v>
      </c>
      <c r="D17" s="45">
        <v>0.88200000000000001</v>
      </c>
      <c r="E17" s="45">
        <v>0.86699999999999999</v>
      </c>
      <c r="F17" s="45">
        <v>0.85899999999999999</v>
      </c>
      <c r="G17" s="45">
        <v>0.85199999999999998</v>
      </c>
      <c r="H17" s="45">
        <v>0.85199999999999998</v>
      </c>
      <c r="I17" s="45">
        <v>0.84399999999999997</v>
      </c>
      <c r="J17" s="45">
        <v>0.84399999999999997</v>
      </c>
      <c r="K17" s="45">
        <v>0.83599999999999997</v>
      </c>
      <c r="L17" s="45">
        <v>0.83599999999999997</v>
      </c>
      <c r="M17" s="45">
        <v>0.82799999999999996</v>
      </c>
      <c r="N17" s="45">
        <v>0.82799999999999996</v>
      </c>
      <c r="O17" s="45">
        <v>0.82</v>
      </c>
      <c r="P17" s="45">
        <v>0.82</v>
      </c>
      <c r="Q17" s="45">
        <v>0.80500000000000005</v>
      </c>
      <c r="R17" s="45">
        <v>0.78100000000000003</v>
      </c>
      <c r="S17" s="45">
        <v>0.75800000000000001</v>
      </c>
      <c r="T17" s="45">
        <v>0.73499999999999999</v>
      </c>
      <c r="U17" s="45">
        <v>0.73499999999999999</v>
      </c>
      <c r="V17" s="45">
        <v>0.7</v>
      </c>
      <c r="W17" s="51">
        <v>0.68</v>
      </c>
      <c r="X17" s="45">
        <v>0.68</v>
      </c>
      <c r="Y17" s="45">
        <v>0.66</v>
      </c>
      <c r="Z17" s="45">
        <v>0.61899999999999999</v>
      </c>
      <c r="AA17" s="45">
        <v>0.61</v>
      </c>
      <c r="AB17" s="45">
        <v>0.60499999999999998</v>
      </c>
      <c r="AC17" s="45">
        <v>0.60499999999999998</v>
      </c>
      <c r="AD17" s="45">
        <v>0.61199999999999999</v>
      </c>
      <c r="AE17" s="45">
        <v>0.61199999999999999</v>
      </c>
      <c r="AF17" s="45">
        <v>0.61</v>
      </c>
    </row>
    <row r="18" spans="1:32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0.17</v>
      </c>
      <c r="AB18" s="45">
        <v>0.16200000000000001</v>
      </c>
      <c r="AC18" s="45">
        <v>0.158</v>
      </c>
      <c r="AD18" s="45">
        <v>0.154</v>
      </c>
      <c r="AE18" s="45">
        <v>0.15</v>
      </c>
      <c r="AF18" s="45">
        <v>0.15</v>
      </c>
    </row>
    <row r="19" spans="1:32">
      <c r="A19" s="16" t="s">
        <v>16</v>
      </c>
      <c r="B19" s="47">
        <f>SUM(B6,B10,B14,B16:B18)</f>
        <v>845.75199999999984</v>
      </c>
      <c r="C19" s="47">
        <f t="shared" ref="C19:AC19" si="3">SUM(C6,C10,C14,C16:C18)</f>
        <v>844.48699999999997</v>
      </c>
      <c r="D19" s="47">
        <f t="shared" si="3"/>
        <v>842.73199999999997</v>
      </c>
      <c r="E19" s="47">
        <f t="shared" si="3"/>
        <v>840.80000000000007</v>
      </c>
      <c r="F19" s="47">
        <f t="shared" si="3"/>
        <v>839.14599999999996</v>
      </c>
      <c r="G19" s="47">
        <f t="shared" si="3"/>
        <v>837.45500000000004</v>
      </c>
      <c r="H19" s="47">
        <f t="shared" si="3"/>
        <v>832.1629999999999</v>
      </c>
      <c r="I19" s="47">
        <f t="shared" si="3"/>
        <v>826.58699999999999</v>
      </c>
      <c r="J19" s="47">
        <f t="shared" si="3"/>
        <v>821.52800000000013</v>
      </c>
      <c r="K19" s="47">
        <f t="shared" si="3"/>
        <v>812.03700000000003</v>
      </c>
      <c r="L19" s="47">
        <f t="shared" si="3"/>
        <v>809.24899999999991</v>
      </c>
      <c r="M19" s="47">
        <f t="shared" si="3"/>
        <v>805.27500000000009</v>
      </c>
      <c r="N19" s="47">
        <f t="shared" si="3"/>
        <v>801.09800000000007</v>
      </c>
      <c r="O19" s="47">
        <f t="shared" si="3"/>
        <v>799.48</v>
      </c>
      <c r="P19" s="47">
        <f t="shared" si="3"/>
        <v>800.33900000000006</v>
      </c>
      <c r="Q19" s="47">
        <f t="shared" si="3"/>
        <v>801.8839999999999</v>
      </c>
      <c r="R19" s="47">
        <f t="shared" si="3"/>
        <v>804.18999999999994</v>
      </c>
      <c r="S19" s="47">
        <f t="shared" si="3"/>
        <v>803.31100000000004</v>
      </c>
      <c r="T19" s="47">
        <f t="shared" si="3"/>
        <v>803.02499999999998</v>
      </c>
      <c r="U19" s="47">
        <f t="shared" si="3"/>
        <v>802.673</v>
      </c>
      <c r="V19" s="47">
        <f t="shared" si="3"/>
        <v>799.91499999999996</v>
      </c>
      <c r="W19" s="47">
        <f>SUM(W6,W10,W14,W16:W18)</f>
        <v>797.2149999999998</v>
      </c>
      <c r="X19" s="47">
        <f>SUM(X6,X10,X14,X16:X18)</f>
        <v>794.93799999999987</v>
      </c>
      <c r="Y19" s="47">
        <f>SUM(Y6,Y10,Y14,Y16:Y18)</f>
        <v>796.42200000000003</v>
      </c>
      <c r="Z19" s="47">
        <f>SUM(Z6,Z10,Z14,Z16:Z18)</f>
        <v>795.94899999999996</v>
      </c>
      <c r="AA19" s="47">
        <f>SUM(AA6,AA10,AA14,AA16:AA18)</f>
        <v>794.36</v>
      </c>
      <c r="AB19" s="47">
        <f>SUM(AB6,AB10,AB14,AB16:AB18)</f>
        <v>792.95800000000008</v>
      </c>
      <c r="AC19" s="47">
        <f>SUM(AC6,AC10,AC14,AC16:AC18)</f>
        <v>792.95699999999999</v>
      </c>
      <c r="AD19" s="47">
        <f>SUM(AD6,AD10,AD14,AD16:AD18)</f>
        <v>793.15899999999988</v>
      </c>
      <c r="AE19" s="47">
        <f>SUM(AE6,AE10,AE14,AE16:AE18)</f>
        <v>792.4079999999999</v>
      </c>
      <c r="AF19" s="47">
        <f>SUM(AF6,AF10,AF14,AF16:AF18)</f>
        <v>799.3599999999999</v>
      </c>
    </row>
    <row r="20" spans="1:32"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57CD-3CA8-4579-94B5-5B58C232766F}">
  <dimension ref="A1:AJ23"/>
  <sheetViews>
    <sheetView tabSelected="1" topLeftCell="J3" workbookViewId="0">
      <selection activeCell="Q23" sqref="Q23"/>
    </sheetView>
  </sheetViews>
  <sheetFormatPr defaultRowHeight="15"/>
  <cols>
    <col min="1" max="1" width="9.140625" style="53"/>
    <col min="2" max="4" width="12.85546875" style="53" customWidth="1"/>
  </cols>
  <sheetData>
    <row r="1" spans="1:36" ht="26.25">
      <c r="A1" s="57" t="s">
        <v>218</v>
      </c>
      <c r="B1" s="57"/>
      <c r="C1" s="50">
        <v>45472</v>
      </c>
      <c r="D1" s="50">
        <v>45473</v>
      </c>
      <c r="E1" s="50">
        <v>45474</v>
      </c>
      <c r="F1" s="50">
        <v>45475</v>
      </c>
      <c r="G1" s="50">
        <v>45476</v>
      </c>
      <c r="H1" s="50">
        <v>45477</v>
      </c>
      <c r="I1" s="50">
        <v>45478</v>
      </c>
      <c r="J1" s="50">
        <v>45479</v>
      </c>
      <c r="K1" s="50">
        <v>45480</v>
      </c>
      <c r="L1" s="50">
        <v>45481</v>
      </c>
      <c r="M1" s="50">
        <v>45482</v>
      </c>
      <c r="N1" s="50">
        <v>45483</v>
      </c>
      <c r="O1" s="50">
        <v>45484</v>
      </c>
      <c r="P1" s="50">
        <v>45485</v>
      </c>
      <c r="Q1" s="50">
        <v>45486</v>
      </c>
      <c r="R1" s="50">
        <v>45487</v>
      </c>
      <c r="S1" s="50">
        <v>45488</v>
      </c>
      <c r="T1" s="50">
        <v>45489</v>
      </c>
      <c r="U1" s="50">
        <v>45490</v>
      </c>
      <c r="V1" s="50">
        <v>45491</v>
      </c>
      <c r="W1" s="50">
        <v>45492</v>
      </c>
      <c r="X1" s="50">
        <v>45493</v>
      </c>
      <c r="Y1" s="50">
        <v>45494</v>
      </c>
      <c r="Z1" s="50">
        <v>45495</v>
      </c>
      <c r="AA1" s="50">
        <v>45496</v>
      </c>
      <c r="AB1" s="50">
        <v>45497</v>
      </c>
      <c r="AC1" s="50">
        <v>45498</v>
      </c>
      <c r="AD1" s="50">
        <v>45499</v>
      </c>
      <c r="AE1" s="50">
        <v>45500</v>
      </c>
      <c r="AF1" s="50">
        <v>45501</v>
      </c>
      <c r="AG1" s="50">
        <v>45502</v>
      </c>
      <c r="AH1" s="50">
        <v>45503</v>
      </c>
      <c r="AI1" s="50">
        <v>45504</v>
      </c>
      <c r="AJ1" s="50">
        <v>45505</v>
      </c>
    </row>
    <row r="2" spans="1:36" ht="31.5">
      <c r="A2" s="58" t="s">
        <v>1</v>
      </c>
      <c r="B2" s="59"/>
      <c r="C2"/>
      <c r="D2"/>
      <c r="E2" s="50"/>
    </row>
    <row r="3" spans="1:36" ht="18.75">
      <c r="A3" s="60" t="s">
        <v>3</v>
      </c>
      <c r="B3" s="61"/>
      <c r="C3" s="45">
        <v>79.751000000000005</v>
      </c>
      <c r="D3" s="45">
        <v>79.423000000000002</v>
      </c>
      <c r="E3" s="45">
        <v>79.98</v>
      </c>
      <c r="F3" s="45">
        <v>80.313999999999993</v>
      </c>
      <c r="G3" s="45">
        <v>80.876999999999995</v>
      </c>
      <c r="H3" s="45">
        <v>81.876999999999995</v>
      </c>
      <c r="I3" s="45">
        <v>81.215000000000003</v>
      </c>
      <c r="J3" s="45">
        <v>80.989999999999995</v>
      </c>
      <c r="K3" s="45">
        <v>80.765000000000001</v>
      </c>
      <c r="L3" s="45">
        <v>80.539000000000001</v>
      </c>
      <c r="M3" s="45">
        <v>80.201999999999998</v>
      </c>
    </row>
    <row r="4" spans="1:36" ht="18.75">
      <c r="A4" s="60" t="s">
        <v>4</v>
      </c>
      <c r="B4" s="61"/>
      <c r="C4" s="45">
        <v>297.57799999999997</v>
      </c>
      <c r="D4" s="45">
        <v>297.57799999999997</v>
      </c>
      <c r="E4" s="45">
        <v>303.14</v>
      </c>
      <c r="F4" s="45">
        <v>314.959</v>
      </c>
      <c r="G4" s="45">
        <v>325.54899999999998</v>
      </c>
      <c r="H4" s="45">
        <v>334.416</v>
      </c>
      <c r="I4" s="45">
        <v>340.67099999999999</v>
      </c>
      <c r="J4" s="45">
        <v>351.39299999999997</v>
      </c>
      <c r="K4" s="45">
        <v>370.98099999999999</v>
      </c>
      <c r="L4" s="45">
        <v>386.971</v>
      </c>
      <c r="M4" s="45">
        <v>399.02800000000002</v>
      </c>
    </row>
    <row r="5" spans="1:36" ht="18.75">
      <c r="A5" s="52" t="s">
        <v>5</v>
      </c>
      <c r="C5" s="45">
        <v>377.85500000000002</v>
      </c>
      <c r="D5" s="45">
        <v>377.399</v>
      </c>
      <c r="E5" s="45">
        <v>377.86</v>
      </c>
      <c r="F5" s="45">
        <v>376.94299999999998</v>
      </c>
      <c r="G5" s="45">
        <v>376.03</v>
      </c>
      <c r="H5" s="45">
        <v>376.94299999999998</v>
      </c>
      <c r="I5" s="45">
        <v>376.94299999999998</v>
      </c>
      <c r="J5" s="45">
        <v>376.94299999999998</v>
      </c>
      <c r="K5" s="45">
        <v>376.94299999999998</v>
      </c>
      <c r="L5" s="45">
        <v>376.94299999999998</v>
      </c>
      <c r="M5" s="45">
        <v>376.03</v>
      </c>
    </row>
    <row r="6" spans="1:36" ht="18.75">
      <c r="A6" s="62" t="s">
        <v>6</v>
      </c>
      <c r="B6" s="63"/>
      <c r="C6" s="46">
        <f t="shared" ref="C6" si="0">SUM(C3:C5)</f>
        <v>755.18399999999997</v>
      </c>
      <c r="D6" s="46">
        <f t="shared" ref="D6" si="1">SUM(D3:D5)</f>
        <v>754.4</v>
      </c>
      <c r="E6" s="46">
        <f>SUM(E3:E5)</f>
        <v>760.98</v>
      </c>
      <c r="F6" s="46">
        <f t="shared" ref="F6:AJ6" si="2">SUM(F3:F5)</f>
        <v>772.21600000000001</v>
      </c>
      <c r="G6" s="46">
        <f t="shared" si="2"/>
        <v>782.4559999999999</v>
      </c>
      <c r="H6" s="46">
        <f t="shared" si="2"/>
        <v>793.23599999999999</v>
      </c>
      <c r="I6" s="46">
        <f t="shared" si="2"/>
        <v>798.82899999999995</v>
      </c>
      <c r="J6" s="46">
        <f t="shared" si="2"/>
        <v>809.32600000000002</v>
      </c>
      <c r="K6" s="46">
        <f>SUM(K3:K5)</f>
        <v>828.68899999999996</v>
      </c>
      <c r="L6" s="46">
        <f t="shared" si="2"/>
        <v>844.45299999999997</v>
      </c>
      <c r="M6" s="46">
        <f t="shared" si="2"/>
        <v>855.26</v>
      </c>
      <c r="N6" s="46">
        <f t="shared" si="2"/>
        <v>0</v>
      </c>
      <c r="O6" s="46">
        <f t="shared" si="2"/>
        <v>0</v>
      </c>
      <c r="P6" s="46">
        <f t="shared" si="2"/>
        <v>0</v>
      </c>
      <c r="Q6" s="46">
        <f t="shared" si="2"/>
        <v>0</v>
      </c>
      <c r="R6" s="46">
        <f t="shared" si="2"/>
        <v>0</v>
      </c>
      <c r="S6" s="46">
        <f t="shared" si="2"/>
        <v>0</v>
      </c>
      <c r="T6" s="46">
        <f t="shared" si="2"/>
        <v>0</v>
      </c>
      <c r="U6" s="46">
        <f t="shared" si="2"/>
        <v>0</v>
      </c>
      <c r="V6" s="46">
        <f t="shared" si="2"/>
        <v>0</v>
      </c>
      <c r="W6" s="46">
        <f t="shared" si="2"/>
        <v>0</v>
      </c>
      <c r="X6" s="46">
        <f t="shared" si="2"/>
        <v>0</v>
      </c>
      <c r="Y6" s="46">
        <f t="shared" si="2"/>
        <v>0</v>
      </c>
      <c r="Z6" s="46">
        <f t="shared" si="2"/>
        <v>0</v>
      </c>
      <c r="AA6" s="46">
        <f t="shared" si="2"/>
        <v>0</v>
      </c>
      <c r="AB6" s="46">
        <f t="shared" si="2"/>
        <v>0</v>
      </c>
      <c r="AC6" s="46">
        <f t="shared" si="2"/>
        <v>0</v>
      </c>
      <c r="AD6" s="46">
        <f t="shared" si="2"/>
        <v>0</v>
      </c>
      <c r="AE6" s="46">
        <f t="shared" si="2"/>
        <v>0</v>
      </c>
      <c r="AF6" s="46">
        <f t="shared" si="2"/>
        <v>0</v>
      </c>
      <c r="AG6" s="46">
        <f t="shared" si="2"/>
        <v>0</v>
      </c>
      <c r="AH6" s="46">
        <f t="shared" si="2"/>
        <v>0</v>
      </c>
      <c r="AI6" s="46">
        <f t="shared" si="2"/>
        <v>0</v>
      </c>
      <c r="AJ6" s="46">
        <f t="shared" si="2"/>
        <v>0</v>
      </c>
    </row>
    <row r="7" spans="1:36" ht="18.75">
      <c r="A7" s="64" t="s">
        <v>2</v>
      </c>
      <c r="B7" s="65"/>
      <c r="C7"/>
      <c r="D7"/>
    </row>
    <row r="8" spans="1:36" ht="18.75">
      <c r="A8" s="60" t="s">
        <v>7</v>
      </c>
      <c r="B8" s="61"/>
      <c r="C8" s="45">
        <v>10.624000000000001</v>
      </c>
      <c r="D8" s="45">
        <v>10.624000000000001</v>
      </c>
      <c r="E8" s="45">
        <v>10.62</v>
      </c>
      <c r="F8" s="45">
        <v>10.624000000000001</v>
      </c>
      <c r="G8" s="45">
        <v>10.624000000000001</v>
      </c>
      <c r="H8" s="45">
        <v>10.624000000000001</v>
      </c>
      <c r="I8" s="45">
        <v>10.654</v>
      </c>
      <c r="J8" s="45">
        <v>10.654</v>
      </c>
      <c r="K8" s="45">
        <v>11.273</v>
      </c>
      <c r="L8" s="45">
        <v>11.442</v>
      </c>
      <c r="M8" s="45">
        <v>12.491</v>
      </c>
    </row>
    <row r="9" spans="1:36" ht="18.75">
      <c r="A9" s="60" t="s">
        <v>8</v>
      </c>
      <c r="B9" s="61"/>
      <c r="C9" s="45">
        <v>10.753</v>
      </c>
      <c r="D9" s="45">
        <v>10.738</v>
      </c>
      <c r="E9" s="45">
        <v>11.16</v>
      </c>
      <c r="F9" s="45">
        <v>12.352</v>
      </c>
      <c r="G9" s="45">
        <v>13.053000000000001</v>
      </c>
      <c r="H9" s="45">
        <v>13.49</v>
      </c>
      <c r="I9" s="45">
        <v>15.2</v>
      </c>
      <c r="J9" s="45">
        <v>22.068999999999999</v>
      </c>
      <c r="K9" s="45">
        <v>25.481000000000002</v>
      </c>
      <c r="L9" s="45">
        <v>28.92</v>
      </c>
      <c r="M9" s="45">
        <v>29.556000000000001</v>
      </c>
    </row>
    <row r="10" spans="1:36" ht="18.75">
      <c r="A10" s="62" t="s">
        <v>9</v>
      </c>
      <c r="B10" s="63"/>
      <c r="C10" s="46">
        <f t="shared" ref="C10" si="3">SUM(C8:C9)</f>
        <v>21.377000000000002</v>
      </c>
      <c r="D10" s="46">
        <f t="shared" ref="D10" si="4">SUM(D8:D9)</f>
        <v>21.362000000000002</v>
      </c>
      <c r="E10" s="46">
        <f t="shared" ref="E10:AJ10" si="5">SUM(E8:E9)</f>
        <v>21.78</v>
      </c>
      <c r="F10" s="46">
        <f t="shared" si="5"/>
        <v>22.975999999999999</v>
      </c>
      <c r="G10" s="46">
        <f t="shared" si="5"/>
        <v>23.677</v>
      </c>
      <c r="H10" s="46">
        <f t="shared" si="5"/>
        <v>24.114000000000001</v>
      </c>
      <c r="I10" s="46">
        <f t="shared" si="5"/>
        <v>25.853999999999999</v>
      </c>
      <c r="J10" s="46">
        <f t="shared" si="5"/>
        <v>32.722999999999999</v>
      </c>
      <c r="K10" s="46">
        <f t="shared" si="5"/>
        <v>36.754000000000005</v>
      </c>
      <c r="L10" s="46">
        <f t="shared" si="5"/>
        <v>40.362000000000002</v>
      </c>
      <c r="M10" s="46">
        <f t="shared" si="5"/>
        <v>42.046999999999997</v>
      </c>
      <c r="N10" s="46">
        <f t="shared" si="5"/>
        <v>0</v>
      </c>
      <c r="O10" s="46">
        <f t="shared" si="5"/>
        <v>0</v>
      </c>
      <c r="P10" s="46">
        <f t="shared" si="5"/>
        <v>0</v>
      </c>
      <c r="Q10" s="46">
        <f t="shared" si="5"/>
        <v>0</v>
      </c>
      <c r="R10" s="46">
        <f t="shared" si="5"/>
        <v>0</v>
      </c>
      <c r="S10" s="46">
        <f t="shared" si="5"/>
        <v>0</v>
      </c>
      <c r="T10" s="46">
        <f t="shared" si="5"/>
        <v>0</v>
      </c>
      <c r="U10" s="46">
        <f t="shared" si="5"/>
        <v>0</v>
      </c>
      <c r="V10" s="46">
        <f t="shared" si="5"/>
        <v>0</v>
      </c>
      <c r="W10" s="46">
        <f t="shared" si="5"/>
        <v>0</v>
      </c>
      <c r="X10" s="46">
        <f t="shared" si="5"/>
        <v>0</v>
      </c>
      <c r="Y10" s="46">
        <f t="shared" si="5"/>
        <v>0</v>
      </c>
      <c r="Z10" s="46">
        <f t="shared" si="5"/>
        <v>0</v>
      </c>
      <c r="AA10" s="46">
        <f t="shared" si="5"/>
        <v>0</v>
      </c>
      <c r="AB10" s="46">
        <f t="shared" si="5"/>
        <v>0</v>
      </c>
      <c r="AC10" s="46">
        <f t="shared" si="5"/>
        <v>0</v>
      </c>
      <c r="AD10" s="46">
        <f t="shared" si="5"/>
        <v>0</v>
      </c>
      <c r="AE10" s="46">
        <f t="shared" si="5"/>
        <v>0</v>
      </c>
      <c r="AF10" s="46">
        <f t="shared" si="5"/>
        <v>0</v>
      </c>
      <c r="AG10" s="46">
        <f t="shared" si="5"/>
        <v>0</v>
      </c>
      <c r="AH10" s="46">
        <f t="shared" si="5"/>
        <v>0</v>
      </c>
      <c r="AI10" s="46">
        <f t="shared" si="5"/>
        <v>0</v>
      </c>
      <c r="AJ10" s="46">
        <f t="shared" si="5"/>
        <v>0</v>
      </c>
    </row>
    <row r="11" spans="1:36">
      <c r="A11" s="70" t="s">
        <v>2</v>
      </c>
      <c r="B11" s="71"/>
      <c r="C11"/>
      <c r="D11"/>
    </row>
    <row r="12" spans="1:36" ht="18.75">
      <c r="A12" s="66" t="s">
        <v>10</v>
      </c>
      <c r="B12" s="67"/>
      <c r="C12" s="45">
        <v>5.5780000000000003</v>
      </c>
      <c r="D12" s="45">
        <v>5.5529999999999999</v>
      </c>
      <c r="E12" s="45">
        <v>5.53</v>
      </c>
      <c r="F12" s="45">
        <v>5.5019999999999998</v>
      </c>
      <c r="G12" s="45">
        <v>5.3739999999999997</v>
      </c>
      <c r="H12" s="45">
        <v>5.3230000000000004</v>
      </c>
      <c r="I12" s="45">
        <v>5.298</v>
      </c>
      <c r="J12" s="45">
        <v>5.2210000000000001</v>
      </c>
      <c r="K12" s="45">
        <v>5.17</v>
      </c>
      <c r="L12" s="45">
        <v>5.1189999999999998</v>
      </c>
      <c r="M12" s="45">
        <v>5.0679999999999996</v>
      </c>
    </row>
    <row r="13" spans="1:36" ht="18.75">
      <c r="A13" s="66" t="s">
        <v>11</v>
      </c>
      <c r="B13" s="67"/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36" ht="18.75">
      <c r="A14" s="73" t="s">
        <v>12</v>
      </c>
      <c r="B14" s="74"/>
      <c r="C14" s="46">
        <f t="shared" ref="C14" si="6">SUM(C12:C13)</f>
        <v>5.5780000000000003</v>
      </c>
      <c r="D14" s="46">
        <f t="shared" ref="D14" si="7">SUM(D12:D13)</f>
        <v>5.5529999999999999</v>
      </c>
      <c r="E14" s="46">
        <f t="shared" ref="E14:AJ14" si="8">SUM(E12:E13)</f>
        <v>5.53</v>
      </c>
      <c r="F14" s="46">
        <f t="shared" si="8"/>
        <v>5.5019999999999998</v>
      </c>
      <c r="G14" s="46">
        <f t="shared" si="8"/>
        <v>5.3739999999999997</v>
      </c>
      <c r="H14" s="46">
        <f t="shared" si="8"/>
        <v>5.3230000000000004</v>
      </c>
      <c r="I14" s="46">
        <f t="shared" si="8"/>
        <v>5.298</v>
      </c>
      <c r="J14" s="46">
        <f t="shared" si="8"/>
        <v>5.2210000000000001</v>
      </c>
      <c r="K14" s="46">
        <f t="shared" si="8"/>
        <v>5.17</v>
      </c>
      <c r="L14" s="46">
        <f t="shared" si="8"/>
        <v>5.1189999999999998</v>
      </c>
      <c r="M14" s="46">
        <f t="shared" si="8"/>
        <v>5.0679999999999996</v>
      </c>
      <c r="N14" s="46">
        <f t="shared" si="8"/>
        <v>0</v>
      </c>
      <c r="O14" s="46">
        <f t="shared" si="8"/>
        <v>0</v>
      </c>
      <c r="P14" s="46">
        <f t="shared" si="8"/>
        <v>0</v>
      </c>
      <c r="Q14" s="46">
        <f t="shared" si="8"/>
        <v>0</v>
      </c>
      <c r="R14" s="46">
        <f t="shared" si="8"/>
        <v>0</v>
      </c>
      <c r="S14" s="46">
        <f t="shared" si="8"/>
        <v>0</v>
      </c>
      <c r="T14" s="46">
        <f t="shared" si="8"/>
        <v>0</v>
      </c>
      <c r="U14" s="46">
        <f t="shared" si="8"/>
        <v>0</v>
      </c>
      <c r="V14" s="46">
        <f t="shared" si="8"/>
        <v>0</v>
      </c>
      <c r="W14" s="46">
        <f t="shared" si="8"/>
        <v>0</v>
      </c>
      <c r="X14" s="46">
        <f t="shared" si="8"/>
        <v>0</v>
      </c>
      <c r="Y14" s="46">
        <f t="shared" si="8"/>
        <v>0</v>
      </c>
      <c r="Z14" s="46">
        <f t="shared" si="8"/>
        <v>0</v>
      </c>
      <c r="AA14" s="46">
        <f t="shared" si="8"/>
        <v>0</v>
      </c>
      <c r="AB14" s="46">
        <f t="shared" si="8"/>
        <v>0</v>
      </c>
      <c r="AC14" s="46">
        <f t="shared" si="8"/>
        <v>0</v>
      </c>
      <c r="AD14" s="46">
        <f t="shared" si="8"/>
        <v>0</v>
      </c>
      <c r="AE14" s="46">
        <f t="shared" si="8"/>
        <v>0</v>
      </c>
      <c r="AF14" s="46">
        <f t="shared" si="8"/>
        <v>0</v>
      </c>
      <c r="AG14" s="46">
        <f t="shared" si="8"/>
        <v>0</v>
      </c>
      <c r="AH14" s="46">
        <f t="shared" si="8"/>
        <v>0</v>
      </c>
      <c r="AI14" s="46">
        <f t="shared" si="8"/>
        <v>0</v>
      </c>
      <c r="AJ14" s="46">
        <f t="shared" si="8"/>
        <v>0</v>
      </c>
    </row>
    <row r="15" spans="1:36">
      <c r="A15" s="72"/>
      <c r="B15" s="72"/>
      <c r="C15"/>
      <c r="D15"/>
    </row>
    <row r="16" spans="1:36" ht="18.75">
      <c r="A16" s="66" t="s">
        <v>13</v>
      </c>
      <c r="B16" s="67"/>
      <c r="C16" s="45">
        <v>10.254</v>
      </c>
      <c r="D16" s="45">
        <v>10.331</v>
      </c>
      <c r="E16" s="45">
        <v>10.31</v>
      </c>
      <c r="F16" s="45">
        <v>10.257999999999999</v>
      </c>
      <c r="G16" s="45">
        <v>10.263</v>
      </c>
      <c r="H16" s="45">
        <v>10.24</v>
      </c>
      <c r="I16" s="45">
        <v>10.24</v>
      </c>
      <c r="J16" s="45">
        <v>10.375999999999999</v>
      </c>
      <c r="K16" s="45">
        <v>10.445</v>
      </c>
      <c r="L16" s="45">
        <v>10.467000000000001</v>
      </c>
      <c r="M16" s="45">
        <v>10.922000000000001</v>
      </c>
    </row>
    <row r="17" spans="1:36" ht="18.75">
      <c r="A17" s="66" t="s">
        <v>14</v>
      </c>
      <c r="B17" s="67"/>
      <c r="C17" s="45">
        <v>0.61199999999999999</v>
      </c>
      <c r="D17" s="45">
        <v>0.61199999999999999</v>
      </c>
      <c r="E17" s="45">
        <v>0.61</v>
      </c>
      <c r="F17" s="45">
        <v>0.61199999999999999</v>
      </c>
      <c r="G17" s="45">
        <v>0.61199999999999999</v>
      </c>
      <c r="H17" s="45">
        <v>0.61899999999999999</v>
      </c>
      <c r="I17" s="45">
        <v>0.61899999999999999</v>
      </c>
      <c r="J17" s="45">
        <v>0.61899999999999999</v>
      </c>
      <c r="K17" s="45">
        <v>0.60499999999999998</v>
      </c>
      <c r="L17" s="45">
        <v>0.59199999999999997</v>
      </c>
      <c r="M17" s="45">
        <v>0.57799999999999996</v>
      </c>
    </row>
    <row r="18" spans="1:36" ht="18.75">
      <c r="A18" s="66" t="s">
        <v>15</v>
      </c>
      <c r="B18" s="67"/>
      <c r="C18" s="45">
        <v>0.154</v>
      </c>
      <c r="D18" s="45">
        <v>0.15</v>
      </c>
      <c r="E18" s="45">
        <v>0.15</v>
      </c>
      <c r="F18" s="45">
        <v>0.14199999999999999</v>
      </c>
      <c r="G18" s="45">
        <v>0.13800000000000001</v>
      </c>
      <c r="H18" s="45">
        <v>0.37</v>
      </c>
      <c r="I18" s="45">
        <v>0.60299999999999998</v>
      </c>
      <c r="J18" s="45">
        <v>0.59599999999999997</v>
      </c>
      <c r="K18" s="45">
        <v>0.58899999999999997</v>
      </c>
      <c r="L18" s="45">
        <v>0.58099999999999996</v>
      </c>
      <c r="M18" s="45">
        <v>0.57399999999999995</v>
      </c>
    </row>
    <row r="19" spans="1:36">
      <c r="A19" s="68" t="s">
        <v>16</v>
      </c>
      <c r="B19" s="69"/>
      <c r="C19" s="47">
        <f>SUM(C6,C10,C14,C16:C18)</f>
        <v>793.15899999999988</v>
      </c>
      <c r="D19" s="47">
        <f>SUM(D6,D10,D14,D16:D18)</f>
        <v>792.4079999999999</v>
      </c>
      <c r="E19" s="47">
        <f>SUM(E6,E10,E14,E16:E18)</f>
        <v>799.3599999999999</v>
      </c>
      <c r="F19" s="47">
        <f>SUM(F6,F10,F14,F16:F18)</f>
        <v>811.70600000000002</v>
      </c>
      <c r="G19" s="47">
        <f t="shared" ref="G19:AJ19" si="9">SUM(G6,G10,G14,G16:G18)</f>
        <v>822.52</v>
      </c>
      <c r="H19" s="47">
        <f>SUM(H6,H10,H14,H16:H18)</f>
        <v>833.90200000000004</v>
      </c>
      <c r="I19" s="47">
        <f>SUM(I6,I10,I14,I16:I18)</f>
        <v>841.44299999999998</v>
      </c>
      <c r="J19" s="47">
        <f t="shared" si="9"/>
        <v>858.86099999999999</v>
      </c>
      <c r="K19" s="47">
        <f>SUM(K6,K10,K14,K16:K18)</f>
        <v>882.25200000000007</v>
      </c>
      <c r="L19" s="47">
        <f>SUM(L6,L10,L14,L16:L18)</f>
        <v>901.57399999999996</v>
      </c>
      <c r="M19" s="47">
        <f t="shared" si="9"/>
        <v>914.44899999999996</v>
      </c>
      <c r="N19" s="47">
        <f t="shared" si="9"/>
        <v>0</v>
      </c>
      <c r="O19" s="47">
        <f t="shared" si="9"/>
        <v>0</v>
      </c>
      <c r="P19" s="47">
        <f t="shared" si="9"/>
        <v>0</v>
      </c>
      <c r="Q19" s="47">
        <f t="shared" si="9"/>
        <v>0</v>
      </c>
      <c r="R19" s="47">
        <f t="shared" si="9"/>
        <v>0</v>
      </c>
      <c r="S19" s="47">
        <f t="shared" si="9"/>
        <v>0</v>
      </c>
      <c r="T19" s="47">
        <f t="shared" si="9"/>
        <v>0</v>
      </c>
      <c r="U19" s="47">
        <f t="shared" si="9"/>
        <v>0</v>
      </c>
      <c r="V19" s="47">
        <f t="shared" si="9"/>
        <v>0</v>
      </c>
      <c r="W19" s="47">
        <f t="shared" si="9"/>
        <v>0</v>
      </c>
      <c r="X19" s="47">
        <f t="shared" si="9"/>
        <v>0</v>
      </c>
      <c r="Y19" s="47">
        <f t="shared" si="9"/>
        <v>0</v>
      </c>
      <c r="Z19" s="47">
        <f t="shared" si="9"/>
        <v>0</v>
      </c>
      <c r="AA19" s="47">
        <f t="shared" si="9"/>
        <v>0</v>
      </c>
      <c r="AB19" s="47">
        <f t="shared" si="9"/>
        <v>0</v>
      </c>
      <c r="AC19" s="47">
        <f t="shared" si="9"/>
        <v>0</v>
      </c>
      <c r="AD19" s="47">
        <f t="shared" si="9"/>
        <v>0</v>
      </c>
      <c r="AE19" s="47">
        <f t="shared" si="9"/>
        <v>0</v>
      </c>
      <c r="AF19" s="47">
        <f t="shared" si="9"/>
        <v>0</v>
      </c>
      <c r="AG19" s="47">
        <f t="shared" si="9"/>
        <v>0</v>
      </c>
      <c r="AH19" s="47">
        <f t="shared" si="9"/>
        <v>0</v>
      </c>
      <c r="AI19" s="47">
        <f t="shared" si="9"/>
        <v>0</v>
      </c>
      <c r="AJ19" s="47">
        <f t="shared" si="9"/>
        <v>0</v>
      </c>
    </row>
    <row r="20" spans="1:36">
      <c r="C20" s="45"/>
      <c r="D20" s="45"/>
      <c r="E20" s="45"/>
    </row>
    <row r="21" spans="1:36">
      <c r="C21" s="55"/>
      <c r="D21" s="55">
        <f>D19-C19</f>
        <v>-0.75099999999997635</v>
      </c>
      <c r="E21" s="55">
        <f t="shared" ref="E21:L21" si="10">E19-D19</f>
        <v>6.9519999999999982</v>
      </c>
      <c r="F21" s="55">
        <f t="shared" si="10"/>
        <v>12.346000000000117</v>
      </c>
      <c r="G21" s="55">
        <f t="shared" si="10"/>
        <v>10.813999999999965</v>
      </c>
      <c r="H21" s="55">
        <f t="shared" si="10"/>
        <v>11.382000000000062</v>
      </c>
      <c r="I21" s="55">
        <f t="shared" si="10"/>
        <v>7.54099999999994</v>
      </c>
      <c r="J21" s="55">
        <f t="shared" si="10"/>
        <v>17.418000000000006</v>
      </c>
      <c r="K21" s="55">
        <f t="shared" si="10"/>
        <v>23.391000000000076</v>
      </c>
      <c r="L21" s="55">
        <f t="shared" si="10"/>
        <v>19.321999999999889</v>
      </c>
      <c r="M21" s="56">
        <f>M19-L19</f>
        <v>12.875</v>
      </c>
    </row>
    <row r="22" spans="1:36">
      <c r="G22" s="54"/>
    </row>
    <row r="23" spans="1:36">
      <c r="I23" s="54"/>
    </row>
  </sheetData>
  <mergeCells count="18">
    <mergeCell ref="A17:B17"/>
    <mergeCell ref="A18:B18"/>
    <mergeCell ref="A19:B19"/>
    <mergeCell ref="A11:B11"/>
    <mergeCell ref="A15:B15"/>
    <mergeCell ref="A14:B14"/>
    <mergeCell ref="A16:B16"/>
    <mergeCell ref="A7:B7"/>
    <mergeCell ref="A9:B9"/>
    <mergeCell ref="A10:B10"/>
    <mergeCell ref="A12:B12"/>
    <mergeCell ref="A13:B13"/>
    <mergeCell ref="A8:B8"/>
    <mergeCell ref="A1:B1"/>
    <mergeCell ref="A2:B2"/>
    <mergeCell ref="A3:B3"/>
    <mergeCell ref="A4:B4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A512-4595-4C01-92E0-7DB1D37E8EC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workbookViewId="0">
      <pane xSplit="1" topLeftCell="T1" activePane="topRight" state="frozen"/>
      <selection pane="topRight" activeCell="B19" sqref="B19"/>
    </sheetView>
  </sheetViews>
  <sheetFormatPr defaultRowHeight="15"/>
  <cols>
    <col min="1" max="1" width="25.7109375" customWidth="1"/>
    <col min="2" max="12" width="10.5703125" style="21" customWidth="1"/>
    <col min="13" max="38" width="10.5703125" customWidth="1"/>
    <col min="39" max="51" width="12.7109375" customWidth="1"/>
  </cols>
  <sheetData>
    <row r="1" spans="1:34">
      <c r="A1" s="1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"/>
    </row>
    <row r="2" spans="1:34" ht="26.25">
      <c r="A2" s="2" t="s">
        <v>17</v>
      </c>
      <c r="B2" s="18">
        <v>45138</v>
      </c>
      <c r="C2" s="18">
        <v>45139</v>
      </c>
      <c r="D2" s="18">
        <v>45140</v>
      </c>
      <c r="E2" s="18">
        <v>45141</v>
      </c>
      <c r="F2" s="18">
        <v>45142</v>
      </c>
      <c r="G2" s="18">
        <v>45143</v>
      </c>
      <c r="H2" s="18">
        <v>45144</v>
      </c>
      <c r="I2" s="18">
        <v>45145</v>
      </c>
      <c r="J2" s="18">
        <v>45146</v>
      </c>
      <c r="K2" s="18">
        <v>45147</v>
      </c>
      <c r="L2" s="18">
        <v>45148</v>
      </c>
      <c r="M2" s="18">
        <v>45149</v>
      </c>
      <c r="N2" s="18">
        <v>45150</v>
      </c>
      <c r="O2" s="18">
        <v>45151</v>
      </c>
      <c r="P2" s="18">
        <v>45152</v>
      </c>
      <c r="Q2" s="18">
        <v>45153</v>
      </c>
      <c r="R2" s="18">
        <v>45154</v>
      </c>
      <c r="S2" s="18">
        <v>45155</v>
      </c>
      <c r="T2" s="18">
        <v>45156</v>
      </c>
      <c r="U2" s="18">
        <v>45157</v>
      </c>
      <c r="V2" s="18">
        <v>45158</v>
      </c>
      <c r="W2" s="18">
        <v>45159</v>
      </c>
      <c r="X2" s="18">
        <v>45160</v>
      </c>
      <c r="Y2" s="18">
        <v>45161</v>
      </c>
      <c r="Z2" s="18">
        <v>45162</v>
      </c>
      <c r="AA2" s="18">
        <v>45163</v>
      </c>
      <c r="AB2" s="18">
        <v>45164</v>
      </c>
      <c r="AC2" s="18">
        <v>45165</v>
      </c>
      <c r="AD2" s="18">
        <v>45166</v>
      </c>
      <c r="AE2" s="18">
        <v>45167</v>
      </c>
      <c r="AF2" s="18">
        <v>45168</v>
      </c>
      <c r="AG2" s="18">
        <v>45169</v>
      </c>
      <c r="AH2" s="18">
        <v>45170</v>
      </c>
    </row>
    <row r="3" spans="1:34" ht="31.5">
      <c r="A3" s="3" t="s">
        <v>1</v>
      </c>
      <c r="B3" s="19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2</v>
      </c>
      <c r="I3" s="19" t="s">
        <v>2</v>
      </c>
      <c r="J3" s="19" t="s">
        <v>2</v>
      </c>
      <c r="K3" s="19" t="s">
        <v>2</v>
      </c>
      <c r="L3" s="19" t="s">
        <v>2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8.75">
      <c r="A4" s="4" t="s">
        <v>3</v>
      </c>
      <c r="B4" s="22" t="s">
        <v>18</v>
      </c>
      <c r="C4" s="2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22" t="s">
        <v>24</v>
      </c>
      <c r="I4" s="22" t="s">
        <v>25</v>
      </c>
      <c r="J4" s="22" t="s">
        <v>26</v>
      </c>
      <c r="K4" s="22" t="s">
        <v>27</v>
      </c>
      <c r="L4" s="22" t="s">
        <v>28</v>
      </c>
      <c r="M4" s="22">
        <v>467.43</v>
      </c>
      <c r="N4" s="22">
        <v>466.510986328125</v>
      </c>
      <c r="O4" s="22">
        <v>465.59298706054688</v>
      </c>
      <c r="P4" s="22" t="s">
        <v>29</v>
      </c>
      <c r="Q4" s="22" t="s">
        <v>30</v>
      </c>
      <c r="R4" s="22">
        <v>463.76</v>
      </c>
      <c r="S4" s="22">
        <v>463.45</v>
      </c>
      <c r="T4" s="22">
        <v>463.44900000000001</v>
      </c>
      <c r="U4" s="22" t="s">
        <v>31</v>
      </c>
      <c r="V4" s="22" t="s">
        <v>30</v>
      </c>
      <c r="W4" s="22">
        <v>463.76</v>
      </c>
      <c r="X4" s="22">
        <v>467.74</v>
      </c>
      <c r="Y4" s="22">
        <v>467.73599243164063</v>
      </c>
      <c r="Z4" s="22">
        <v>467.12399291992188</v>
      </c>
      <c r="AA4" s="22">
        <v>466.8179931640625</v>
      </c>
      <c r="AB4" s="22">
        <v>466.81799999999998</v>
      </c>
      <c r="AC4" s="22">
        <v>466.21</v>
      </c>
      <c r="AD4" s="22">
        <v>465.9</v>
      </c>
      <c r="AE4" s="25">
        <v>465.59298706054688</v>
      </c>
      <c r="AF4" s="25">
        <v>464.98</v>
      </c>
      <c r="AG4" s="25">
        <v>464.37</v>
      </c>
      <c r="AH4" s="25">
        <v>463.76</v>
      </c>
    </row>
    <row r="5" spans="1:34" ht="18.75">
      <c r="A5" s="5" t="s">
        <v>4</v>
      </c>
      <c r="B5" s="22" t="s">
        <v>32</v>
      </c>
      <c r="C5" s="22" t="s">
        <v>33</v>
      </c>
      <c r="D5" s="22" t="s">
        <v>34</v>
      </c>
      <c r="E5" s="22" t="s">
        <v>35</v>
      </c>
      <c r="F5" s="22" t="s">
        <v>36</v>
      </c>
      <c r="G5" s="22" t="s">
        <v>37</v>
      </c>
      <c r="H5" s="22" t="s">
        <v>38</v>
      </c>
      <c r="I5" s="22" t="s">
        <v>39</v>
      </c>
      <c r="J5" s="22" t="s">
        <v>40</v>
      </c>
      <c r="K5" s="22" t="s">
        <v>41</v>
      </c>
      <c r="L5" s="22" t="s">
        <v>42</v>
      </c>
      <c r="M5" s="22">
        <v>986.04</v>
      </c>
      <c r="N5" s="22">
        <v>985.0150146484375</v>
      </c>
      <c r="O5" s="22">
        <v>983.99200439453125</v>
      </c>
      <c r="P5" s="22" t="s">
        <v>43</v>
      </c>
      <c r="Q5" s="22" t="s">
        <v>44</v>
      </c>
      <c r="R5" s="22">
        <v>1003.43</v>
      </c>
      <c r="S5" s="22">
        <v>1007.52</v>
      </c>
      <c r="T5" s="22">
        <v>1011.61</v>
      </c>
      <c r="U5" s="22" t="s">
        <v>45</v>
      </c>
      <c r="V5" s="22" t="s">
        <v>46</v>
      </c>
      <c r="W5" s="22">
        <v>1024.9100000000001</v>
      </c>
      <c r="X5" s="22">
        <v>1028.06</v>
      </c>
      <c r="Y5" s="22">
        <v>1031.25</v>
      </c>
      <c r="Z5" s="22">
        <v>1032.8499755859375</v>
      </c>
      <c r="AA5" s="22">
        <v>1032.8499755859375</v>
      </c>
      <c r="AB5" s="22">
        <v>1032.32</v>
      </c>
      <c r="AC5" s="22">
        <v>1031.25</v>
      </c>
      <c r="AD5" s="22">
        <v>1031.32</v>
      </c>
      <c r="AE5" s="25">
        <v>1027.530029296875</v>
      </c>
      <c r="AF5" s="25">
        <v>1023.38</v>
      </c>
      <c r="AG5" s="25">
        <v>1019.8</v>
      </c>
      <c r="AH5" s="25">
        <v>1018.77</v>
      </c>
    </row>
    <row r="6" spans="1:34" ht="18.75">
      <c r="A6" s="5" t="s">
        <v>5</v>
      </c>
      <c r="B6" s="22" t="s">
        <v>47</v>
      </c>
      <c r="C6" s="22" t="s">
        <v>48</v>
      </c>
      <c r="D6" s="22" t="s">
        <v>49</v>
      </c>
      <c r="E6" s="22" t="s">
        <v>50</v>
      </c>
      <c r="F6" s="22" t="s">
        <v>51</v>
      </c>
      <c r="G6" s="22" t="s">
        <v>52</v>
      </c>
      <c r="H6" s="22" t="s">
        <v>53</v>
      </c>
      <c r="I6" s="22" t="s">
        <v>54</v>
      </c>
      <c r="J6" s="22" t="s">
        <v>55</v>
      </c>
      <c r="K6" s="22" t="s">
        <v>55</v>
      </c>
      <c r="L6" s="22" t="s">
        <v>56</v>
      </c>
      <c r="M6" s="22">
        <v>1292.4100000000001</v>
      </c>
      <c r="N6" s="22">
        <v>1294.510009765625</v>
      </c>
      <c r="O6" s="22">
        <v>1296.6099853515625</v>
      </c>
      <c r="P6" s="22" t="s">
        <v>57</v>
      </c>
      <c r="Q6" s="22" t="s">
        <v>58</v>
      </c>
      <c r="R6" s="22">
        <v>1308.1600000000001</v>
      </c>
      <c r="S6" s="22">
        <v>1311.31</v>
      </c>
      <c r="T6" s="22">
        <v>1311.31</v>
      </c>
      <c r="U6" s="22" t="s">
        <v>59</v>
      </c>
      <c r="V6" s="22" t="s">
        <v>60</v>
      </c>
      <c r="W6" s="22">
        <v>1317.61</v>
      </c>
      <c r="X6" s="22">
        <v>1320.76</v>
      </c>
      <c r="Y6" s="22">
        <v>1322.8599853515625</v>
      </c>
      <c r="Z6" s="22">
        <v>1322.8599853515625</v>
      </c>
      <c r="AA6" s="22">
        <v>1323.9100341796875</v>
      </c>
      <c r="AB6" s="22">
        <v>1324.96</v>
      </c>
      <c r="AC6" s="22">
        <v>1326.01</v>
      </c>
      <c r="AD6" s="22">
        <v>1327.06</v>
      </c>
      <c r="AE6" s="25">
        <v>1328.1099853515625</v>
      </c>
      <c r="AF6" s="25">
        <v>1329.16</v>
      </c>
      <c r="AG6" s="25">
        <v>1330.21</v>
      </c>
      <c r="AH6" s="25">
        <v>1333.36</v>
      </c>
    </row>
    <row r="7" spans="1:34" ht="18.75">
      <c r="A7" s="6" t="s">
        <v>6</v>
      </c>
      <c r="B7" s="23" t="s">
        <v>61</v>
      </c>
      <c r="C7" s="23" t="s">
        <v>62</v>
      </c>
      <c r="D7" s="23" t="s">
        <v>63</v>
      </c>
      <c r="E7" s="23" t="s">
        <v>64</v>
      </c>
      <c r="F7" s="23" t="s">
        <v>65</v>
      </c>
      <c r="G7" s="23" t="s">
        <v>66</v>
      </c>
      <c r="H7" s="23" t="s">
        <v>67</v>
      </c>
      <c r="I7" s="23" t="s">
        <v>68</v>
      </c>
      <c r="J7" s="23" t="s">
        <v>69</v>
      </c>
      <c r="K7" s="23" t="s">
        <v>70</v>
      </c>
      <c r="L7" s="23" t="s">
        <v>71</v>
      </c>
      <c r="M7" s="23">
        <f>SUM(M4:M6)</f>
        <v>2745.88</v>
      </c>
      <c r="N7" s="23">
        <f t="shared" ref="N7:Q7" si="0">SUM(N4:N6)</f>
        <v>2746.0360107421875</v>
      </c>
      <c r="O7" s="23">
        <f t="shared" si="0"/>
        <v>2746.1949768066406</v>
      </c>
      <c r="P7" s="23" t="s">
        <v>72</v>
      </c>
      <c r="Q7" s="23">
        <v>2768.61</v>
      </c>
      <c r="R7" s="23">
        <v>2775.35</v>
      </c>
      <c r="S7" s="23">
        <v>2782.28</v>
      </c>
      <c r="T7" s="23">
        <f>SUM(T4:T6)</f>
        <v>2786.3689999999997</v>
      </c>
      <c r="U7" s="23" t="s">
        <v>73</v>
      </c>
      <c r="V7" s="23" t="s">
        <v>74</v>
      </c>
      <c r="W7" s="23">
        <v>2806.28</v>
      </c>
      <c r="X7" s="23">
        <v>2816.56</v>
      </c>
      <c r="Y7" s="23">
        <f>SUM(Y4:Y6)</f>
        <v>2821.8459777832031</v>
      </c>
      <c r="Z7" s="23">
        <f>SUM(Z4:Z6)</f>
        <v>2822.8339538574219</v>
      </c>
      <c r="AA7" s="23">
        <f>SUM(AA4:AA6)</f>
        <v>2823.5780029296875</v>
      </c>
      <c r="AB7" s="23">
        <f t="shared" ref="AB7:AH7" si="1">SUM(AB4:AB6)</f>
        <v>2824.098</v>
      </c>
      <c r="AC7" s="23">
        <f t="shared" si="1"/>
        <v>2823.4700000000003</v>
      </c>
      <c r="AD7" s="23">
        <f t="shared" si="1"/>
        <v>2824.2799999999997</v>
      </c>
      <c r="AE7" s="26">
        <f t="shared" si="1"/>
        <v>2821.2330017089844</v>
      </c>
      <c r="AF7" s="26">
        <f t="shared" si="1"/>
        <v>2817.5200000000004</v>
      </c>
      <c r="AG7" s="26">
        <f t="shared" si="1"/>
        <v>2814.38</v>
      </c>
      <c r="AH7" s="26">
        <f t="shared" si="1"/>
        <v>2815.89</v>
      </c>
    </row>
    <row r="8" spans="1:34" ht="18.75">
      <c r="A8" s="7" t="s">
        <v>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5"/>
      <c r="AF8" s="25"/>
      <c r="AG8" s="25"/>
      <c r="AH8" s="25"/>
    </row>
    <row r="9" spans="1:34" ht="18.75">
      <c r="A9" s="5" t="s">
        <v>7</v>
      </c>
      <c r="B9" s="22" t="s">
        <v>75</v>
      </c>
      <c r="C9" s="22" t="s">
        <v>76</v>
      </c>
      <c r="D9" s="22" t="s">
        <v>77</v>
      </c>
      <c r="E9" s="22" t="s">
        <v>78</v>
      </c>
      <c r="F9" s="22" t="s">
        <v>79</v>
      </c>
      <c r="G9" s="22" t="s">
        <v>80</v>
      </c>
      <c r="H9" s="22" t="s">
        <v>81</v>
      </c>
      <c r="I9" s="22" t="s">
        <v>82</v>
      </c>
      <c r="J9" s="22" t="s">
        <v>83</v>
      </c>
      <c r="K9" s="22" t="s">
        <v>84</v>
      </c>
      <c r="L9" s="22" t="s">
        <v>85</v>
      </c>
      <c r="M9" s="22">
        <v>375.06</v>
      </c>
      <c r="N9" s="22">
        <v>376.79598999023438</v>
      </c>
      <c r="O9" s="22">
        <v>378.53399658203125</v>
      </c>
      <c r="P9" s="22" t="s">
        <v>86</v>
      </c>
      <c r="Q9" s="22" t="s">
        <v>87</v>
      </c>
      <c r="R9" s="22">
        <v>390.35</v>
      </c>
      <c r="S9" s="22">
        <v>392.21</v>
      </c>
      <c r="T9" s="22">
        <v>394.07600000000002</v>
      </c>
      <c r="U9" s="22" t="s">
        <v>88</v>
      </c>
      <c r="V9" s="22" t="s">
        <v>89</v>
      </c>
      <c r="W9" s="22">
        <v>401.52</v>
      </c>
      <c r="X9" s="22">
        <v>403.38</v>
      </c>
      <c r="Y9" s="22">
        <v>407.47198486328125</v>
      </c>
      <c r="Z9" s="22">
        <v>409.70498657226563</v>
      </c>
      <c r="AA9" s="22">
        <v>411.1929931640625</v>
      </c>
      <c r="AB9" s="22">
        <v>412.31</v>
      </c>
      <c r="AC9" s="22">
        <v>413.43</v>
      </c>
      <c r="AD9" s="22">
        <v>413.8</v>
      </c>
      <c r="AE9" s="25">
        <v>414.17001342773438</v>
      </c>
      <c r="AF9" s="25">
        <v>414.17</v>
      </c>
      <c r="AG9" s="25">
        <v>414.17</v>
      </c>
      <c r="AH9" s="25">
        <v>414.17</v>
      </c>
    </row>
    <row r="10" spans="1:34" ht="18.75">
      <c r="A10" s="8" t="s">
        <v>8</v>
      </c>
      <c r="B10" s="22" t="s">
        <v>90</v>
      </c>
      <c r="C10" s="22" t="s">
        <v>91</v>
      </c>
      <c r="D10" s="22" t="s">
        <v>92</v>
      </c>
      <c r="E10" s="22" t="s">
        <v>93</v>
      </c>
      <c r="F10" s="22" t="s">
        <v>92</v>
      </c>
      <c r="G10" s="22" t="s">
        <v>94</v>
      </c>
      <c r="H10" s="22" t="s">
        <v>94</v>
      </c>
      <c r="I10" s="22" t="s">
        <v>95</v>
      </c>
      <c r="J10" s="22" t="s">
        <v>91</v>
      </c>
      <c r="K10" s="22" t="s">
        <v>96</v>
      </c>
      <c r="L10" s="22" t="s">
        <v>97</v>
      </c>
      <c r="M10" s="22">
        <v>29.98</v>
      </c>
      <c r="N10" s="22">
        <v>31.23900032043457</v>
      </c>
      <c r="O10" s="22">
        <v>31.010000228881836</v>
      </c>
      <c r="P10" s="22" t="s">
        <v>98</v>
      </c>
      <c r="Q10" s="22" t="s">
        <v>99</v>
      </c>
      <c r="R10" s="22">
        <v>30.17</v>
      </c>
      <c r="S10" s="22">
        <v>29.67</v>
      </c>
      <c r="T10" s="22">
        <v>29.824000000000002</v>
      </c>
      <c r="U10" s="22" t="s">
        <v>100</v>
      </c>
      <c r="V10" s="22" t="s">
        <v>91</v>
      </c>
      <c r="W10" s="22">
        <v>30.13</v>
      </c>
      <c r="X10" s="22">
        <v>29.63</v>
      </c>
      <c r="Y10" s="22">
        <v>29.069999694824219</v>
      </c>
      <c r="Z10" s="22">
        <v>28.71299934387207</v>
      </c>
      <c r="AA10" s="22">
        <v>28.437000274658203</v>
      </c>
      <c r="AB10" s="22">
        <v>28.23</v>
      </c>
      <c r="AC10" s="22">
        <v>28.06</v>
      </c>
      <c r="AD10" s="22">
        <v>28.09</v>
      </c>
      <c r="AE10" s="25">
        <v>28.056999206542969</v>
      </c>
      <c r="AF10" s="25">
        <v>27.89</v>
      </c>
      <c r="AG10" s="25">
        <v>27.85</v>
      </c>
      <c r="AH10" s="25">
        <v>28.54</v>
      </c>
    </row>
    <row r="11" spans="1:34">
      <c r="A11" s="9" t="s">
        <v>9</v>
      </c>
      <c r="B11" s="23" t="s">
        <v>101</v>
      </c>
      <c r="C11" s="23" t="s">
        <v>102</v>
      </c>
      <c r="D11" s="23" t="s">
        <v>103</v>
      </c>
      <c r="E11" s="23" t="s">
        <v>104</v>
      </c>
      <c r="F11" s="23" t="s">
        <v>105</v>
      </c>
      <c r="G11" s="23" t="s">
        <v>106</v>
      </c>
      <c r="H11" s="23" t="s">
        <v>107</v>
      </c>
      <c r="I11" s="23" t="s">
        <v>108</v>
      </c>
      <c r="J11" s="23" t="s">
        <v>109</v>
      </c>
      <c r="K11" s="23" t="s">
        <v>110</v>
      </c>
      <c r="L11" s="23" t="s">
        <v>111</v>
      </c>
      <c r="M11" s="23">
        <f>SUM(M9:M10)</f>
        <v>405.04</v>
      </c>
      <c r="N11" s="23">
        <f>SUM(N9:N10)</f>
        <v>408.03499031066895</v>
      </c>
      <c r="O11" s="23">
        <f>SUM(O9:O10)</f>
        <v>409.54399681091309</v>
      </c>
      <c r="P11" s="23" t="s">
        <v>112</v>
      </c>
      <c r="Q11" s="23">
        <v>418.62</v>
      </c>
      <c r="R11" s="23">
        <v>420.52</v>
      </c>
      <c r="S11" s="23">
        <v>421.89</v>
      </c>
      <c r="T11" s="23">
        <f>SUM(T9:T10)</f>
        <v>423.90000000000003</v>
      </c>
      <c r="U11" s="23" t="s">
        <v>113</v>
      </c>
      <c r="V11" s="23" t="s">
        <v>114</v>
      </c>
      <c r="W11" s="23">
        <v>431.65</v>
      </c>
      <c r="X11" s="23">
        <v>433.01</v>
      </c>
      <c r="Y11" s="23">
        <f>SUM(Y9:Y10)</f>
        <v>436.54198455810547</v>
      </c>
      <c r="Z11" s="23">
        <f>SUM(Z9:Z10)</f>
        <v>438.4179859161377</v>
      </c>
      <c r="AA11" s="23">
        <f>SUM(AA9:AA10)</f>
        <v>439.6299934387207</v>
      </c>
      <c r="AB11" s="23">
        <f t="shared" ref="AB11:AH11" si="2">SUM(AB9:AB10)</f>
        <v>440.54</v>
      </c>
      <c r="AC11" s="23">
        <f t="shared" si="2"/>
        <v>441.49</v>
      </c>
      <c r="AD11" s="23">
        <f t="shared" si="2"/>
        <v>441.89</v>
      </c>
      <c r="AE11" s="26">
        <f t="shared" si="2"/>
        <v>442.22701263427734</v>
      </c>
      <c r="AF11" s="26">
        <f t="shared" si="2"/>
        <v>442.06</v>
      </c>
      <c r="AG11" s="26">
        <f t="shared" si="2"/>
        <v>442.02000000000004</v>
      </c>
      <c r="AH11" s="26">
        <f t="shared" si="2"/>
        <v>442.71000000000004</v>
      </c>
    </row>
    <row r="12" spans="1:34">
      <c r="A12" s="10" t="s">
        <v>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5"/>
      <c r="AF12" s="25"/>
      <c r="AG12" s="25"/>
      <c r="AH12" s="25"/>
    </row>
    <row r="13" spans="1:34" ht="18.75">
      <c r="A13" s="11" t="s">
        <v>10</v>
      </c>
      <c r="B13" s="22" t="s">
        <v>115</v>
      </c>
      <c r="C13" s="22" t="s">
        <v>116</v>
      </c>
      <c r="D13" s="22" t="s">
        <v>117</v>
      </c>
      <c r="E13" s="22" t="s">
        <v>118</v>
      </c>
      <c r="F13" s="22" t="s">
        <v>119</v>
      </c>
      <c r="G13" s="22" t="s">
        <v>119</v>
      </c>
      <c r="H13" s="22" t="s">
        <v>120</v>
      </c>
      <c r="I13" s="22" t="s">
        <v>121</v>
      </c>
      <c r="J13" s="22" t="s">
        <v>122</v>
      </c>
      <c r="K13" s="22" t="s">
        <v>123</v>
      </c>
      <c r="L13" s="22" t="s">
        <v>124</v>
      </c>
      <c r="M13" s="22">
        <v>19.21</v>
      </c>
      <c r="N13" s="22">
        <v>19.107000350952148</v>
      </c>
      <c r="O13" s="22">
        <v>18.958000183105469</v>
      </c>
      <c r="P13" s="22" t="s">
        <v>125</v>
      </c>
      <c r="Q13" s="22" t="s">
        <v>126</v>
      </c>
      <c r="R13" s="22">
        <v>18.510000000000002</v>
      </c>
      <c r="S13" s="22">
        <v>18.309999999999999</v>
      </c>
      <c r="T13" s="22">
        <v>18.212</v>
      </c>
      <c r="U13" s="22" t="s">
        <v>127</v>
      </c>
      <c r="V13" s="22" t="s">
        <v>127</v>
      </c>
      <c r="W13" s="22">
        <v>18.36</v>
      </c>
      <c r="X13" s="22">
        <v>18.260000000000002</v>
      </c>
      <c r="Y13" s="22">
        <v>18.559999999999999</v>
      </c>
      <c r="Z13" s="22">
        <v>18.113000869750977</v>
      </c>
      <c r="AA13" s="22">
        <v>18.01300048828125</v>
      </c>
      <c r="AB13" s="22">
        <v>17.914000000000001</v>
      </c>
      <c r="AC13" s="22">
        <v>17.86</v>
      </c>
      <c r="AD13" s="22">
        <v>17.72</v>
      </c>
      <c r="AE13" s="25">
        <v>17.665000915527344</v>
      </c>
      <c r="AF13" s="25">
        <v>17.62</v>
      </c>
      <c r="AG13" s="25">
        <v>17.52</v>
      </c>
      <c r="AH13" s="25">
        <v>17.62</v>
      </c>
    </row>
    <row r="14" spans="1:34" ht="18.75">
      <c r="A14" s="11" t="s">
        <v>11</v>
      </c>
      <c r="B14" s="22" t="s">
        <v>128</v>
      </c>
      <c r="C14" s="22" t="s">
        <v>128</v>
      </c>
      <c r="D14" s="22" t="s">
        <v>129</v>
      </c>
      <c r="E14" s="22" t="s">
        <v>129</v>
      </c>
      <c r="F14" s="22" t="s">
        <v>130</v>
      </c>
      <c r="G14" s="22" t="s">
        <v>130</v>
      </c>
      <c r="H14" s="22" t="s">
        <v>130</v>
      </c>
      <c r="I14" s="22" t="s">
        <v>131</v>
      </c>
      <c r="J14" s="22" t="s">
        <v>131</v>
      </c>
      <c r="K14" s="22" t="s">
        <v>132</v>
      </c>
      <c r="L14" s="22" t="s">
        <v>132</v>
      </c>
      <c r="M14" s="22">
        <v>0.64</v>
      </c>
      <c r="N14" s="22">
        <v>0.62999999523162842</v>
      </c>
      <c r="O14" s="22">
        <v>0.62999999523162842</v>
      </c>
      <c r="P14" s="22" t="s">
        <v>133</v>
      </c>
      <c r="Q14" s="22" t="s">
        <v>133</v>
      </c>
      <c r="R14" s="22">
        <v>0.61</v>
      </c>
      <c r="S14" s="22">
        <v>0.61</v>
      </c>
      <c r="T14" s="22">
        <v>0.58899999999999997</v>
      </c>
      <c r="U14" s="22" t="s">
        <v>134</v>
      </c>
      <c r="V14" s="22" t="s">
        <v>134</v>
      </c>
      <c r="W14" s="22">
        <v>0.61</v>
      </c>
      <c r="X14" s="22">
        <v>0.59</v>
      </c>
      <c r="Y14" s="22">
        <v>0.57300001382827759</v>
      </c>
      <c r="Z14" s="22">
        <v>0.55699998140335083</v>
      </c>
      <c r="AA14" s="22">
        <v>0.55699998140335083</v>
      </c>
      <c r="AB14" s="22">
        <v>0.54100000000000004</v>
      </c>
      <c r="AC14" s="22">
        <v>0.53</v>
      </c>
      <c r="AD14" s="22">
        <v>0.51</v>
      </c>
      <c r="AE14" s="25">
        <v>0.49200001358985901</v>
      </c>
      <c r="AF14" s="25">
        <v>0.48</v>
      </c>
      <c r="AG14" s="25">
        <v>0.46</v>
      </c>
      <c r="AH14" s="25">
        <v>0.44</v>
      </c>
    </row>
    <row r="15" spans="1:34" ht="18.75">
      <c r="A15" s="12" t="s">
        <v>12</v>
      </c>
      <c r="B15" s="23" t="s">
        <v>135</v>
      </c>
      <c r="C15" s="23" t="s">
        <v>136</v>
      </c>
      <c r="D15" s="23" t="s">
        <v>137</v>
      </c>
      <c r="E15" s="23" t="s">
        <v>138</v>
      </c>
      <c r="F15" s="23" t="s">
        <v>139</v>
      </c>
      <c r="G15" s="23" t="s">
        <v>139</v>
      </c>
      <c r="H15" s="23" t="s">
        <v>140</v>
      </c>
      <c r="I15" s="23" t="s">
        <v>141</v>
      </c>
      <c r="J15" s="23" t="s">
        <v>142</v>
      </c>
      <c r="K15" s="23" t="s">
        <v>143</v>
      </c>
      <c r="L15" s="23" t="s">
        <v>144</v>
      </c>
      <c r="M15" s="23">
        <f>SUM(M13:M14)</f>
        <v>19.850000000000001</v>
      </c>
      <c r="N15" s="23">
        <f>SUM(N13:N14)</f>
        <v>19.737000346183777</v>
      </c>
      <c r="O15" s="23">
        <f>SUM(O13:O14)</f>
        <v>19.588000178337097</v>
      </c>
      <c r="P15" s="23" t="s">
        <v>145</v>
      </c>
      <c r="Q15" s="23">
        <v>19.28</v>
      </c>
      <c r="R15" s="23">
        <v>19.12</v>
      </c>
      <c r="S15" s="23">
        <v>18.920000000000002</v>
      </c>
      <c r="T15" s="23">
        <f>SUM(T13:T14)</f>
        <v>18.800999999999998</v>
      </c>
      <c r="U15" s="23" t="s">
        <v>146</v>
      </c>
      <c r="V15" s="23" t="s">
        <v>146</v>
      </c>
      <c r="W15" s="23">
        <v>18.97</v>
      </c>
      <c r="X15" s="23">
        <v>18.850000000000001</v>
      </c>
      <c r="Y15" s="23">
        <f>SUM(Y13:Y14)</f>
        <v>19.133000013828276</v>
      </c>
      <c r="Z15" s="23">
        <f>SUM(Z13:Z14)</f>
        <v>18.670000851154327</v>
      </c>
      <c r="AA15" s="23">
        <f>SUM(AA13:AA14)</f>
        <v>18.570000469684601</v>
      </c>
      <c r="AB15" s="23">
        <f t="shared" ref="AB15:AH15" si="3">SUM(AB13:AB14)</f>
        <v>18.455000000000002</v>
      </c>
      <c r="AC15" s="23">
        <f t="shared" si="3"/>
        <v>18.39</v>
      </c>
      <c r="AD15" s="23">
        <f t="shared" si="3"/>
        <v>18.23</v>
      </c>
      <c r="AE15" s="26">
        <f t="shared" si="3"/>
        <v>18.157000929117203</v>
      </c>
      <c r="AF15" s="26">
        <f t="shared" si="3"/>
        <v>18.100000000000001</v>
      </c>
      <c r="AG15" s="26">
        <f t="shared" si="3"/>
        <v>17.98</v>
      </c>
      <c r="AH15" s="26">
        <f t="shared" si="3"/>
        <v>18.060000000000002</v>
      </c>
    </row>
    <row r="16" spans="1:34">
      <c r="A16" s="1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5"/>
      <c r="AF16" s="25"/>
      <c r="AG16" s="25"/>
      <c r="AH16" s="25"/>
    </row>
    <row r="17" spans="1:34" ht="18.75">
      <c r="A17" s="14" t="s">
        <v>13</v>
      </c>
      <c r="B17" s="22" t="s">
        <v>147</v>
      </c>
      <c r="C17" s="22" t="s">
        <v>148</v>
      </c>
      <c r="D17" s="22" t="s">
        <v>149</v>
      </c>
      <c r="E17" s="22" t="s">
        <v>150</v>
      </c>
      <c r="F17" s="22" t="s">
        <v>151</v>
      </c>
      <c r="G17" s="22" t="s">
        <v>152</v>
      </c>
      <c r="H17" s="22" t="s">
        <v>153</v>
      </c>
      <c r="I17" s="22" t="s">
        <v>154</v>
      </c>
      <c r="J17" s="22" t="s">
        <v>155</v>
      </c>
      <c r="K17" s="22" t="s">
        <v>156</v>
      </c>
      <c r="L17" s="22" t="s">
        <v>157</v>
      </c>
      <c r="M17" s="22">
        <v>31.89</v>
      </c>
      <c r="N17" s="22">
        <v>31.738000869750977</v>
      </c>
      <c r="O17" s="22">
        <v>31.542999267578125</v>
      </c>
      <c r="P17" s="22" t="s">
        <v>90</v>
      </c>
      <c r="Q17" s="22" t="s">
        <v>99</v>
      </c>
      <c r="R17" s="22">
        <v>31.35</v>
      </c>
      <c r="S17" s="22">
        <v>31.35</v>
      </c>
      <c r="T17" s="22">
        <v>31.347999999999999</v>
      </c>
      <c r="U17" s="22" t="s">
        <v>158</v>
      </c>
      <c r="V17" s="22" t="s">
        <v>158</v>
      </c>
      <c r="W17" s="22">
        <v>31.35</v>
      </c>
      <c r="X17" s="22">
        <v>31.31</v>
      </c>
      <c r="Y17" s="22">
        <v>31.309000015258789</v>
      </c>
      <c r="Z17" s="22">
        <v>31.270000457763672</v>
      </c>
      <c r="AA17" s="22">
        <v>31.191999435424805</v>
      </c>
      <c r="AB17" s="22">
        <v>31.114000000000001</v>
      </c>
      <c r="AC17" s="22">
        <v>31.04</v>
      </c>
      <c r="AD17" s="22">
        <v>30.96</v>
      </c>
      <c r="AE17" s="25">
        <v>30.879999160766602</v>
      </c>
      <c r="AF17" s="25">
        <v>30.76</v>
      </c>
      <c r="AG17" s="25">
        <v>30.65</v>
      </c>
      <c r="AH17" s="25">
        <v>30.53</v>
      </c>
    </row>
    <row r="18" spans="1:34" ht="18.75">
      <c r="A18" s="15" t="s">
        <v>14</v>
      </c>
      <c r="B18" s="22" t="s">
        <v>159</v>
      </c>
      <c r="C18" s="22" t="s">
        <v>159</v>
      </c>
      <c r="D18" s="22" t="s">
        <v>160</v>
      </c>
      <c r="E18" s="22" t="s">
        <v>160</v>
      </c>
      <c r="F18" s="22" t="s">
        <v>160</v>
      </c>
      <c r="G18" s="22" t="s">
        <v>161</v>
      </c>
      <c r="H18" s="22" t="s">
        <v>161</v>
      </c>
      <c r="I18" s="22" t="s">
        <v>161</v>
      </c>
      <c r="J18" s="22" t="s">
        <v>162</v>
      </c>
      <c r="K18" s="22" t="s">
        <v>162</v>
      </c>
      <c r="L18" s="22" t="s">
        <v>162</v>
      </c>
      <c r="M18" s="22">
        <v>1.37</v>
      </c>
      <c r="N18" s="22">
        <v>1.3400000333786011</v>
      </c>
      <c r="O18" s="22">
        <v>1.7879999876022339</v>
      </c>
      <c r="P18" s="22" t="s">
        <v>163</v>
      </c>
      <c r="Q18" s="22" t="s">
        <v>163</v>
      </c>
      <c r="R18" s="22">
        <v>1.81</v>
      </c>
      <c r="S18" s="22">
        <v>1.81</v>
      </c>
      <c r="T18" s="22">
        <v>1.9039999999999999</v>
      </c>
      <c r="U18" s="22" t="s">
        <v>164</v>
      </c>
      <c r="V18" s="22" t="s">
        <v>164</v>
      </c>
      <c r="W18" s="22">
        <v>1.9</v>
      </c>
      <c r="X18" s="22">
        <v>1.9</v>
      </c>
      <c r="Y18" s="22">
        <v>1.9320000410079956</v>
      </c>
      <c r="Z18" s="22">
        <v>1.9320000410079956</v>
      </c>
      <c r="AA18" s="22">
        <v>1.9320000410079956</v>
      </c>
      <c r="AB18" s="22">
        <v>1.9330000000000001</v>
      </c>
      <c r="AC18" s="22">
        <v>1.93</v>
      </c>
      <c r="AD18" s="22">
        <v>1.93</v>
      </c>
      <c r="AE18" s="25">
        <v>1.9229999780654907</v>
      </c>
      <c r="AF18" s="25">
        <v>1.92</v>
      </c>
      <c r="AG18" s="25">
        <v>1.91</v>
      </c>
      <c r="AH18" s="25">
        <v>1.91</v>
      </c>
    </row>
    <row r="19" spans="1:34" ht="18.75">
      <c r="A19" s="14" t="s">
        <v>15</v>
      </c>
      <c r="B19" s="35" t="s">
        <v>165</v>
      </c>
      <c r="C19" s="35" t="s">
        <v>166</v>
      </c>
      <c r="D19" s="35" t="s">
        <v>166</v>
      </c>
      <c r="E19" s="35" t="s">
        <v>167</v>
      </c>
      <c r="F19" s="35" t="s">
        <v>167</v>
      </c>
      <c r="G19" s="35" t="s">
        <v>168</v>
      </c>
      <c r="H19" s="35" t="s">
        <v>168</v>
      </c>
      <c r="I19" s="35" t="s">
        <v>168</v>
      </c>
      <c r="J19" s="35" t="s">
        <v>169</v>
      </c>
      <c r="K19" s="35" t="s">
        <v>169</v>
      </c>
      <c r="L19" s="35" t="s">
        <v>170</v>
      </c>
      <c r="M19" s="35">
        <v>0.24</v>
      </c>
      <c r="N19" s="35">
        <v>0.23499999940395355</v>
      </c>
      <c r="O19" s="35">
        <v>0.23100000619888306</v>
      </c>
      <c r="P19" s="35" t="s">
        <v>168</v>
      </c>
      <c r="Q19" s="35" t="s">
        <v>169</v>
      </c>
      <c r="R19" s="35">
        <v>0.25</v>
      </c>
      <c r="S19" s="35">
        <v>0.24</v>
      </c>
      <c r="T19" s="35">
        <v>0.24299999999999999</v>
      </c>
      <c r="U19" s="35" t="s">
        <v>170</v>
      </c>
      <c r="V19" s="35" t="s">
        <v>170</v>
      </c>
      <c r="W19" s="35">
        <v>0.3</v>
      </c>
      <c r="X19" s="35">
        <v>0.28999999999999998</v>
      </c>
      <c r="Y19" s="35">
        <v>0.28299999237060547</v>
      </c>
      <c r="Z19" s="35">
        <v>0.27900001406669617</v>
      </c>
      <c r="AA19" s="35">
        <v>0.27500000596046448</v>
      </c>
      <c r="AB19" s="35">
        <v>0.27100000000000002</v>
      </c>
      <c r="AC19" s="35">
        <v>0.27</v>
      </c>
      <c r="AD19" s="35">
        <v>0.26</v>
      </c>
      <c r="AE19" s="36">
        <v>0.25900000333786011</v>
      </c>
      <c r="AF19" s="36">
        <v>0.26</v>
      </c>
      <c r="AG19" s="36">
        <v>0.25</v>
      </c>
      <c r="AH19" s="36">
        <v>0.25</v>
      </c>
    </row>
    <row r="20" spans="1:34">
      <c r="A20" s="16" t="s">
        <v>16</v>
      </c>
      <c r="B20" s="24" t="s">
        <v>171</v>
      </c>
      <c r="C20" s="24" t="s">
        <v>172</v>
      </c>
      <c r="D20" s="24" t="s">
        <v>173</v>
      </c>
      <c r="E20" s="24" t="s">
        <v>174</v>
      </c>
      <c r="F20" s="24" t="s">
        <v>175</v>
      </c>
      <c r="G20" s="24" t="s">
        <v>176</v>
      </c>
      <c r="H20" s="24" t="s">
        <v>177</v>
      </c>
      <c r="I20" s="24" t="s">
        <v>178</v>
      </c>
      <c r="J20" s="24" t="s">
        <v>179</v>
      </c>
      <c r="K20" s="24" t="s">
        <v>180</v>
      </c>
      <c r="L20" s="24" t="s">
        <v>181</v>
      </c>
      <c r="M20" s="24">
        <f>M7+M11+M15+M17+M19+M18</f>
        <v>3204.2699999999995</v>
      </c>
      <c r="N20" s="24">
        <f>N7+N11+N15+N17+N19+N18</f>
        <v>3207.1210023015738</v>
      </c>
      <c r="O20" s="24">
        <f>O7+O11+O15+O17+O19+O18</f>
        <v>3208.8889730572701</v>
      </c>
      <c r="P20" s="24">
        <v>3229.28</v>
      </c>
      <c r="Q20" s="24">
        <v>3239.96</v>
      </c>
      <c r="R20" s="24">
        <v>3248.39</v>
      </c>
      <c r="S20" s="24">
        <v>3256.48</v>
      </c>
      <c r="T20" s="24">
        <v>3262.6</v>
      </c>
      <c r="U20" s="24">
        <v>3269.72</v>
      </c>
      <c r="V20" s="24">
        <v>3279.62</v>
      </c>
      <c r="W20" s="24">
        <v>3290.44</v>
      </c>
      <c r="X20" s="24">
        <v>3301.92</v>
      </c>
      <c r="Y20" s="24">
        <v>3310.6469630599022</v>
      </c>
      <c r="Z20" s="24">
        <v>3313.4029411375523</v>
      </c>
      <c r="AA20" s="24">
        <f>SUM(AA4:AA6,AA9:AA10,AA13:AA14,AA17:AA19)</f>
        <v>3315.1769963204861</v>
      </c>
      <c r="AB20" s="24">
        <f>SUM(AB4:AB6,AB9:AB10,AB13:AB14,AB17:AB19)</f>
        <v>3316.4110000000005</v>
      </c>
      <c r="AC20" s="24">
        <f>SUM(AC4:AC6,AC9:AC10,AC13:AC14,AC17:AC19)</f>
        <v>3316.59</v>
      </c>
      <c r="AD20" s="24">
        <f>SUM(AD4:AD6,AD9:AD10,AD13:AD14,AD17:AD19)</f>
        <v>3317.55</v>
      </c>
      <c r="AE20" s="27">
        <f>SUM(AE4:AE6,AE9:AE10,AE13:AE14,AE17:AE19)</f>
        <v>3314.6790144145489</v>
      </c>
      <c r="AF20" s="27">
        <f>SUM(AF4:AF6,AF9:AF10,AF13:AF14,AF17:AF19)</f>
        <v>3310.6200000000008</v>
      </c>
      <c r="AG20" s="27">
        <f>SUM(AG4:AG6,AG9:AG10,AG13:AG14,AG17:AG19)</f>
        <v>3307.19</v>
      </c>
      <c r="AH20" s="27">
        <f>SUM(AH4:AH6,AH9:AH10,AH13:AH14,AH17:AH19)</f>
        <v>3309.35</v>
      </c>
    </row>
    <row r="21" spans="1:34">
      <c r="A21" s="1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"/>
    </row>
    <row r="22" spans="1:34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"/>
    </row>
    <row r="23" spans="1:34">
      <c r="A23" s="1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"/>
    </row>
    <row r="24" spans="1:34">
      <c r="A24" s="1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"/>
    </row>
    <row r="25" spans="1:34">
      <c r="A25" s="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75CD-7009-4E8A-A926-62E5770AB954}">
  <dimension ref="A1:CX19"/>
  <sheetViews>
    <sheetView workbookViewId="0">
      <pane xSplit="1" topLeftCell="CB3" activePane="topRight" state="frozen"/>
      <selection pane="topRight" activeCell="L22" sqref="L22"/>
    </sheetView>
  </sheetViews>
  <sheetFormatPr defaultRowHeight="15"/>
  <cols>
    <col min="1" max="1" width="25.140625" customWidth="1"/>
    <col min="2" max="21" width="10.28515625" customWidth="1"/>
    <col min="22" max="22" width="13.7109375" bestFit="1" customWidth="1"/>
    <col min="23" max="34" width="10.28515625" customWidth="1"/>
    <col min="37" max="37" width="9.28515625" bestFit="1" customWidth="1"/>
  </cols>
  <sheetData>
    <row r="1" spans="1:102" ht="26.25">
      <c r="A1" s="2" t="s">
        <v>182</v>
      </c>
      <c r="B1" s="18">
        <v>45199</v>
      </c>
      <c r="C1" s="18">
        <v>45200</v>
      </c>
      <c r="D1" s="18">
        <v>45201</v>
      </c>
      <c r="E1" s="18">
        <v>45202</v>
      </c>
      <c r="F1" s="18">
        <v>45203</v>
      </c>
      <c r="G1" s="18">
        <v>45204</v>
      </c>
      <c r="H1" s="18">
        <v>45205</v>
      </c>
      <c r="I1" s="18">
        <v>45206</v>
      </c>
      <c r="J1" s="18">
        <v>45207</v>
      </c>
      <c r="K1" s="18">
        <v>45208</v>
      </c>
      <c r="L1" s="18">
        <v>45209</v>
      </c>
      <c r="M1" s="18">
        <v>45210</v>
      </c>
      <c r="N1" s="18">
        <v>45211</v>
      </c>
      <c r="O1" s="18">
        <v>45212</v>
      </c>
      <c r="P1" s="18">
        <v>45213</v>
      </c>
      <c r="Q1" s="18">
        <v>45214</v>
      </c>
      <c r="R1" s="18">
        <v>45215</v>
      </c>
      <c r="S1" s="18">
        <v>45216</v>
      </c>
      <c r="T1" s="18">
        <v>45217</v>
      </c>
      <c r="U1" s="18">
        <v>45218</v>
      </c>
      <c r="V1" s="18">
        <v>45219</v>
      </c>
      <c r="W1" s="18">
        <v>45220</v>
      </c>
      <c r="X1" s="18">
        <v>45221</v>
      </c>
      <c r="Y1" s="18">
        <v>45222</v>
      </c>
      <c r="Z1" s="18">
        <v>45223</v>
      </c>
      <c r="AA1" s="18">
        <v>45224</v>
      </c>
      <c r="AB1" s="18">
        <v>45225</v>
      </c>
      <c r="AC1" s="18">
        <v>45226</v>
      </c>
      <c r="AD1" s="18">
        <v>45227</v>
      </c>
      <c r="AE1" s="18">
        <v>45228</v>
      </c>
      <c r="AF1" s="18">
        <v>45229</v>
      </c>
      <c r="AG1" s="18">
        <v>45230</v>
      </c>
      <c r="AH1" s="18">
        <v>45231</v>
      </c>
      <c r="AI1" s="18">
        <v>45232</v>
      </c>
      <c r="AJ1" s="18">
        <v>45233</v>
      </c>
      <c r="AK1" s="18">
        <v>45234</v>
      </c>
      <c r="AL1" s="18">
        <v>45235</v>
      </c>
      <c r="AM1" s="18">
        <v>45236</v>
      </c>
      <c r="AN1" s="18">
        <v>45237</v>
      </c>
      <c r="AO1" s="18">
        <v>45238</v>
      </c>
      <c r="AP1" s="18">
        <v>45239</v>
      </c>
      <c r="AQ1" s="18">
        <v>45240</v>
      </c>
      <c r="AR1" s="18">
        <v>45241</v>
      </c>
      <c r="AS1" s="18">
        <v>45242</v>
      </c>
      <c r="AT1" s="18">
        <v>45243</v>
      </c>
      <c r="AU1" s="18">
        <v>45244</v>
      </c>
      <c r="AV1" s="18">
        <v>45245</v>
      </c>
      <c r="AW1" s="18">
        <v>45246</v>
      </c>
      <c r="AX1" s="18">
        <v>45247</v>
      </c>
      <c r="AY1" s="18">
        <v>45248</v>
      </c>
      <c r="AZ1" s="18">
        <v>45249</v>
      </c>
      <c r="BA1" s="18">
        <v>45250</v>
      </c>
      <c r="BB1" s="18">
        <v>45251</v>
      </c>
      <c r="BC1" s="18">
        <v>45252</v>
      </c>
      <c r="BD1" s="18">
        <v>45253</v>
      </c>
      <c r="BE1" s="18">
        <v>45254</v>
      </c>
      <c r="BF1" s="18">
        <v>45255</v>
      </c>
      <c r="BG1" s="18">
        <v>45256</v>
      </c>
      <c r="BH1" s="18">
        <v>45257</v>
      </c>
      <c r="BI1" s="18">
        <v>45258</v>
      </c>
      <c r="BJ1" s="18">
        <v>45259</v>
      </c>
      <c r="BK1" s="18">
        <v>45260</v>
      </c>
      <c r="BL1" s="18">
        <v>45261</v>
      </c>
      <c r="BM1" s="18">
        <v>45262</v>
      </c>
      <c r="BN1" s="18">
        <v>45263</v>
      </c>
      <c r="BO1" s="18">
        <v>45264</v>
      </c>
      <c r="BP1" s="18">
        <v>45265</v>
      </c>
      <c r="BQ1" s="18">
        <v>45266</v>
      </c>
      <c r="BR1" s="18">
        <v>45267</v>
      </c>
      <c r="BS1" s="18">
        <v>45268</v>
      </c>
      <c r="BT1" s="18">
        <v>45269</v>
      </c>
      <c r="BU1" s="18">
        <v>45270</v>
      </c>
      <c r="BV1" s="18">
        <v>45271</v>
      </c>
      <c r="BW1" s="18">
        <v>45272</v>
      </c>
      <c r="BX1" s="18">
        <v>45273</v>
      </c>
      <c r="BY1" s="18">
        <v>45274</v>
      </c>
      <c r="BZ1" s="18">
        <v>45275</v>
      </c>
      <c r="CA1" s="18">
        <v>45276</v>
      </c>
      <c r="CB1" s="18">
        <v>45277</v>
      </c>
      <c r="CC1" s="18">
        <v>45278</v>
      </c>
      <c r="CD1" s="18">
        <v>45279</v>
      </c>
      <c r="CE1" s="18">
        <v>45280</v>
      </c>
      <c r="CF1" s="18">
        <v>45281</v>
      </c>
      <c r="CG1" s="18">
        <v>45282</v>
      </c>
      <c r="CH1" s="18">
        <v>45283</v>
      </c>
      <c r="CI1" s="18">
        <v>45284</v>
      </c>
      <c r="CJ1" s="18">
        <v>45285</v>
      </c>
      <c r="CK1" s="18">
        <v>45286</v>
      </c>
      <c r="CL1" s="18">
        <v>45287</v>
      </c>
      <c r="CM1" s="18">
        <v>45288</v>
      </c>
      <c r="CN1" s="18">
        <v>45289</v>
      </c>
      <c r="CO1" s="18">
        <v>45290</v>
      </c>
      <c r="CP1" s="18">
        <v>45291</v>
      </c>
      <c r="CQ1" s="18">
        <v>45292</v>
      </c>
      <c r="CR1" s="18">
        <v>45293</v>
      </c>
      <c r="CS1" s="18">
        <v>45294</v>
      </c>
      <c r="CT1" s="18">
        <v>45295</v>
      </c>
      <c r="CU1" s="18">
        <v>45296</v>
      </c>
      <c r="CV1" s="18">
        <v>45297</v>
      </c>
      <c r="CW1" s="18">
        <v>45298</v>
      </c>
      <c r="CX1" s="18">
        <v>45299</v>
      </c>
    </row>
    <row r="2" spans="1:102" ht="31.5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</row>
    <row r="3" spans="1:102" ht="18.75">
      <c r="A3" s="4" t="s">
        <v>3</v>
      </c>
      <c r="B3" s="22">
        <v>453.64898681640625</v>
      </c>
      <c r="C3" s="22" t="s">
        <v>183</v>
      </c>
      <c r="D3" s="22" t="s">
        <v>184</v>
      </c>
      <c r="E3" s="25" t="s">
        <v>185</v>
      </c>
      <c r="F3" s="25" t="s">
        <v>184</v>
      </c>
      <c r="G3" s="22">
        <v>450.28</v>
      </c>
      <c r="H3" s="22">
        <v>449.67</v>
      </c>
      <c r="I3" s="22">
        <v>449.06</v>
      </c>
      <c r="J3" s="22">
        <v>448.44</v>
      </c>
      <c r="K3" s="22">
        <v>447.83</v>
      </c>
      <c r="L3" s="22">
        <v>447.21800000000002</v>
      </c>
      <c r="M3" s="22">
        <v>446.61</v>
      </c>
      <c r="N3" s="22">
        <v>445.99299999999999</v>
      </c>
      <c r="O3" s="22">
        <v>445.38</v>
      </c>
      <c r="P3" s="22">
        <v>444.76799999999997</v>
      </c>
      <c r="Q3" s="22">
        <v>444.15600000000001</v>
      </c>
      <c r="R3" s="22">
        <v>443.54</v>
      </c>
      <c r="S3" s="22">
        <v>442.93</v>
      </c>
      <c r="T3" s="22">
        <v>442.62</v>
      </c>
      <c r="U3" s="22">
        <v>442.03</v>
      </c>
      <c r="V3" s="22">
        <v>441.142</v>
      </c>
      <c r="W3" s="22">
        <v>440.84500000000003</v>
      </c>
      <c r="X3" s="22">
        <v>440.54899999999998</v>
      </c>
      <c r="Y3" s="22">
        <v>439.36200000000002</v>
      </c>
      <c r="Z3" s="22">
        <v>439.06599999999997</v>
      </c>
      <c r="AA3" s="22">
        <v>439.95600000000002</v>
      </c>
      <c r="AB3" s="22">
        <v>439.96</v>
      </c>
      <c r="AC3" s="22">
        <v>439.36</v>
      </c>
      <c r="AD3" s="22">
        <v>439.07</v>
      </c>
      <c r="AE3" s="22">
        <v>438.47</v>
      </c>
      <c r="AF3" s="22">
        <v>438.18</v>
      </c>
      <c r="AG3" s="22">
        <v>436.99</v>
      </c>
      <c r="AH3" s="22">
        <v>436.4</v>
      </c>
      <c r="AI3" s="22">
        <v>435.80399999999997</v>
      </c>
      <c r="AJ3" s="22">
        <v>435.21</v>
      </c>
      <c r="AK3">
        <v>434.91399999999999</v>
      </c>
      <c r="AL3">
        <v>434.32100000000003</v>
      </c>
      <c r="AM3" s="22">
        <v>434.03</v>
      </c>
      <c r="AN3" s="22">
        <v>433.73</v>
      </c>
      <c r="AO3" s="22">
        <v>430.76</v>
      </c>
      <c r="AP3">
        <v>426.91</v>
      </c>
      <c r="AQ3" s="40">
        <v>423.65</v>
      </c>
      <c r="AR3">
        <v>421.27</v>
      </c>
      <c r="AS3" s="40">
        <v>418.61</v>
      </c>
      <c r="AT3" s="40">
        <v>416.53</v>
      </c>
      <c r="AU3" s="40">
        <v>414.75</v>
      </c>
      <c r="AV3">
        <v>412.97</v>
      </c>
      <c r="AW3" s="45">
        <v>410.96</v>
      </c>
      <c r="AX3" s="45">
        <v>408.08</v>
      </c>
      <c r="AY3" s="45">
        <v>405.19799999999998</v>
      </c>
      <c r="AZ3" s="45">
        <v>404.334</v>
      </c>
      <c r="BA3" s="45">
        <v>397.43</v>
      </c>
      <c r="BB3" s="45">
        <v>393.11</v>
      </c>
      <c r="BC3" s="45">
        <v>388.79</v>
      </c>
      <c r="BD3">
        <v>384.76</v>
      </c>
      <c r="BE3" s="45">
        <v>380.29599999999999</v>
      </c>
      <c r="BF3" s="45">
        <v>376.41</v>
      </c>
      <c r="BG3" s="45">
        <v>372.52499999999998</v>
      </c>
      <c r="BH3" s="45">
        <v>368.64</v>
      </c>
      <c r="BI3" s="45">
        <v>365.86</v>
      </c>
      <c r="BJ3" s="45">
        <v>363.92</v>
      </c>
      <c r="BK3" s="45">
        <v>362.53</v>
      </c>
      <c r="BL3">
        <v>361.15</v>
      </c>
      <c r="BM3">
        <v>359.76</v>
      </c>
      <c r="BN3">
        <v>358.37</v>
      </c>
      <c r="BO3">
        <v>356.98</v>
      </c>
      <c r="BP3">
        <v>356.16</v>
      </c>
      <c r="BQ3" s="21">
        <v>355.63</v>
      </c>
      <c r="BR3" s="21">
        <v>355.36</v>
      </c>
      <c r="BS3">
        <v>355.09</v>
      </c>
      <c r="BT3" s="21">
        <v>354.83</v>
      </c>
      <c r="BU3" s="21">
        <v>354.29</v>
      </c>
      <c r="BV3" s="21">
        <v>353.49</v>
      </c>
      <c r="BW3">
        <v>353.22</v>
      </c>
      <c r="BX3">
        <v>352.69</v>
      </c>
      <c r="BY3">
        <v>352.42</v>
      </c>
      <c r="BZ3" s="21">
        <v>351.89</v>
      </c>
      <c r="CA3">
        <v>351.61900000000003</v>
      </c>
      <c r="CB3">
        <v>351.35199999999998</v>
      </c>
      <c r="CC3">
        <v>351.084</v>
      </c>
      <c r="CD3" s="21">
        <v>350.82</v>
      </c>
      <c r="CE3">
        <v>350.28300000000002</v>
      </c>
      <c r="CF3" s="45">
        <v>350.02</v>
      </c>
      <c r="CG3" s="45">
        <v>349.75</v>
      </c>
      <c r="CH3" s="40">
        <v>349.22</v>
      </c>
      <c r="CI3" s="45">
        <v>348.95</v>
      </c>
      <c r="CJ3" s="45">
        <v>348.68</v>
      </c>
      <c r="CK3" s="45">
        <v>348.15</v>
      </c>
      <c r="CL3">
        <v>347.88</v>
      </c>
      <c r="CM3" s="45">
        <v>347.35</v>
      </c>
      <c r="CN3">
        <v>346.81</v>
      </c>
      <c r="CO3" s="45">
        <v>346.27699999999999</v>
      </c>
      <c r="CP3" s="45">
        <v>345.74200000000002</v>
      </c>
      <c r="CQ3" s="45">
        <v>345.48</v>
      </c>
      <c r="CR3" s="45">
        <v>345.21</v>
      </c>
      <c r="CS3" s="45">
        <v>344.94</v>
      </c>
      <c r="CT3">
        <v>344.41</v>
      </c>
      <c r="CU3" s="45">
        <v>343.07</v>
      </c>
      <c r="CV3" s="45">
        <v>341.47</v>
      </c>
      <c r="CW3" s="45">
        <v>339.33</v>
      </c>
      <c r="CX3" s="45">
        <v>337.46</v>
      </c>
    </row>
    <row r="4" spans="1:102" ht="18.75">
      <c r="A4" s="5" t="s">
        <v>4</v>
      </c>
      <c r="B4" s="22">
        <v>908.73602294921875</v>
      </c>
      <c r="C4" s="22" t="s">
        <v>186</v>
      </c>
      <c r="D4" s="22" t="s">
        <v>187</v>
      </c>
      <c r="E4" s="25" t="s">
        <v>188</v>
      </c>
      <c r="F4" s="25" t="s">
        <v>187</v>
      </c>
      <c r="G4" s="22">
        <v>895.03</v>
      </c>
      <c r="H4" s="22">
        <v>892.29</v>
      </c>
      <c r="I4" s="22">
        <v>890.01</v>
      </c>
      <c r="J4" s="22">
        <v>887.72</v>
      </c>
      <c r="K4" s="22">
        <v>883.61</v>
      </c>
      <c r="L4" s="22">
        <v>880.41600000000005</v>
      </c>
      <c r="M4" s="22">
        <v>878.7</v>
      </c>
      <c r="N4" s="22">
        <v>876.98199999999997</v>
      </c>
      <c r="O4" s="22">
        <v>874.84</v>
      </c>
      <c r="P4" s="22">
        <v>872.69</v>
      </c>
      <c r="Q4" s="22">
        <v>870.54399999999998</v>
      </c>
      <c r="R4" s="22">
        <v>870.11</v>
      </c>
      <c r="S4" s="22">
        <v>868.4</v>
      </c>
      <c r="T4" s="22">
        <v>866.68</v>
      </c>
      <c r="U4" s="22">
        <v>865.82</v>
      </c>
      <c r="V4" s="22">
        <v>864.96400000000006</v>
      </c>
      <c r="W4" s="22">
        <v>862.81799999999998</v>
      </c>
      <c r="X4" s="22">
        <v>861.101</v>
      </c>
      <c r="Y4" s="22">
        <v>859.38400000000001</v>
      </c>
      <c r="Z4" s="22">
        <v>857.66700000000003</v>
      </c>
      <c r="AA4" s="22">
        <v>855.95</v>
      </c>
      <c r="AB4" s="22">
        <v>854.23</v>
      </c>
      <c r="AC4" s="22">
        <v>852.09</v>
      </c>
      <c r="AD4" s="22">
        <v>851.23</v>
      </c>
      <c r="AE4" s="22">
        <v>850.37</v>
      </c>
      <c r="AF4" s="22">
        <v>848.22</v>
      </c>
      <c r="AG4" s="22">
        <v>846.94</v>
      </c>
      <c r="AH4" s="22">
        <v>845.22</v>
      </c>
      <c r="AI4" s="22">
        <v>843.93200000000002</v>
      </c>
      <c r="AJ4" s="22">
        <v>842.64</v>
      </c>
      <c r="AK4">
        <v>841.35599999999999</v>
      </c>
      <c r="AL4">
        <v>840.06899999999996</v>
      </c>
      <c r="AM4" s="22">
        <v>839.21</v>
      </c>
      <c r="AN4" s="22">
        <v>837.92</v>
      </c>
      <c r="AO4" s="22">
        <v>836.67</v>
      </c>
      <c r="AP4">
        <v>835.02</v>
      </c>
      <c r="AQ4" s="40">
        <v>833.37</v>
      </c>
      <c r="AR4">
        <v>831.72</v>
      </c>
      <c r="AS4" s="40">
        <v>830.07</v>
      </c>
      <c r="AT4" s="40">
        <v>832.95</v>
      </c>
      <c r="AU4" s="40">
        <v>833.37</v>
      </c>
      <c r="AV4">
        <v>833.37</v>
      </c>
      <c r="AW4" s="45">
        <v>832.54</v>
      </c>
      <c r="AX4" s="45">
        <v>832.54</v>
      </c>
      <c r="AY4" s="45">
        <v>830.89099999999996</v>
      </c>
      <c r="AZ4" s="45">
        <v>829.65300000000002</v>
      </c>
      <c r="BA4" s="45">
        <v>829.24</v>
      </c>
      <c r="BB4" s="45">
        <v>830.89</v>
      </c>
      <c r="BC4" s="45">
        <v>833.37</v>
      </c>
      <c r="BD4">
        <v>833.78</v>
      </c>
      <c r="BE4" s="45">
        <v>835.01700000000005</v>
      </c>
      <c r="BF4" s="45">
        <v>835.84299999999996</v>
      </c>
      <c r="BG4" s="45">
        <v>836.66800000000001</v>
      </c>
      <c r="BH4" s="45">
        <v>838.35</v>
      </c>
      <c r="BI4" s="45">
        <v>839.64</v>
      </c>
      <c r="BJ4" s="45">
        <v>840.93</v>
      </c>
      <c r="BK4" s="45">
        <v>842.64</v>
      </c>
      <c r="BL4">
        <v>843.5</v>
      </c>
      <c r="BM4">
        <v>843.5</v>
      </c>
      <c r="BN4">
        <v>843.07299999999998</v>
      </c>
      <c r="BO4">
        <v>842.64</v>
      </c>
      <c r="BP4">
        <v>835.84</v>
      </c>
      <c r="BQ4" s="21">
        <v>831.3</v>
      </c>
      <c r="BR4" s="21">
        <v>825.94</v>
      </c>
      <c r="BS4">
        <v>820.99</v>
      </c>
      <c r="BT4" s="21">
        <v>817.27</v>
      </c>
      <c r="BU4" s="21">
        <v>816.03599999999994</v>
      </c>
      <c r="BV4" s="21">
        <v>814.8</v>
      </c>
      <c r="BW4">
        <v>806.13</v>
      </c>
      <c r="BX4">
        <v>801.18</v>
      </c>
      <c r="BY4">
        <v>796.23</v>
      </c>
      <c r="BZ4" s="21">
        <v>790.33</v>
      </c>
      <c r="CA4">
        <v>790.33100000000002</v>
      </c>
      <c r="CB4">
        <v>785.90700000000004</v>
      </c>
      <c r="CC4" s="48">
        <v>785.17</v>
      </c>
      <c r="CD4" s="21">
        <v>778.53</v>
      </c>
      <c r="CE4">
        <v>773.37300000000005</v>
      </c>
      <c r="CF4" s="45">
        <v>765.26</v>
      </c>
      <c r="CG4" s="45">
        <v>761.21</v>
      </c>
      <c r="CH4" s="40">
        <v>754.88</v>
      </c>
      <c r="CI4" s="45">
        <v>754.88</v>
      </c>
      <c r="CJ4" s="45">
        <v>753.66</v>
      </c>
      <c r="CK4" s="45">
        <v>745.92</v>
      </c>
      <c r="CL4">
        <v>736.15</v>
      </c>
      <c r="CM4" s="45">
        <v>730.85</v>
      </c>
      <c r="CN4">
        <v>721.89</v>
      </c>
      <c r="CO4" s="45">
        <v>716.41499999999996</v>
      </c>
      <c r="CP4" s="45">
        <v>716.04600000000005</v>
      </c>
      <c r="CQ4" s="45">
        <v>713.1</v>
      </c>
      <c r="CR4" s="45">
        <v>706.83</v>
      </c>
      <c r="CS4" s="45">
        <v>701.66</v>
      </c>
      <c r="CT4">
        <v>694.29</v>
      </c>
      <c r="CU4" s="45">
        <v>684.33</v>
      </c>
      <c r="CV4" s="45">
        <v>671.74</v>
      </c>
      <c r="CW4" s="45">
        <v>665.31</v>
      </c>
      <c r="CX4" s="45">
        <v>656.02</v>
      </c>
    </row>
    <row r="5" spans="1:102" ht="18.75">
      <c r="A5" s="5" t="s">
        <v>5</v>
      </c>
      <c r="B5" s="22">
        <v>1426.1800537109375</v>
      </c>
      <c r="C5" s="22" t="s">
        <v>189</v>
      </c>
      <c r="D5" s="22" t="s">
        <v>190</v>
      </c>
      <c r="E5" s="25" t="s">
        <v>191</v>
      </c>
      <c r="F5" s="25" t="s">
        <v>190</v>
      </c>
      <c r="G5" s="22">
        <v>1437.27</v>
      </c>
      <c r="H5" s="22">
        <v>1438.38</v>
      </c>
      <c r="I5" s="22">
        <v>1439.48</v>
      </c>
      <c r="J5" s="22">
        <v>1439.48</v>
      </c>
      <c r="K5" s="22">
        <v>1439.48</v>
      </c>
      <c r="L5" s="22">
        <v>1440.59</v>
      </c>
      <c r="M5" s="22">
        <v>1440.59</v>
      </c>
      <c r="N5" s="22">
        <v>1440.59</v>
      </c>
      <c r="O5" s="22">
        <v>1440.59</v>
      </c>
      <c r="P5" s="22">
        <v>1440.59</v>
      </c>
      <c r="Q5" s="22">
        <v>1441.7</v>
      </c>
      <c r="R5" s="22">
        <v>1441.7</v>
      </c>
      <c r="S5" s="22">
        <v>1441.7</v>
      </c>
      <c r="T5" s="22">
        <v>1441.7</v>
      </c>
      <c r="U5" s="22">
        <v>1441.7</v>
      </c>
      <c r="V5" s="22">
        <v>1440.59</v>
      </c>
      <c r="W5" s="22">
        <v>1435.05</v>
      </c>
      <c r="X5" s="22">
        <v>1436.16</v>
      </c>
      <c r="Y5" s="22">
        <v>1436.16</v>
      </c>
      <c r="Z5" s="22">
        <v>1435.05</v>
      </c>
      <c r="AA5" s="22">
        <v>1433.94</v>
      </c>
      <c r="AB5" s="22">
        <v>1432.83</v>
      </c>
      <c r="AC5" s="22">
        <v>1432.83</v>
      </c>
      <c r="AD5" s="22">
        <v>1431.72</v>
      </c>
      <c r="AE5" s="22">
        <v>1429.51</v>
      </c>
      <c r="AF5" s="22">
        <v>1427.29</v>
      </c>
      <c r="AG5" s="22">
        <v>1423.96</v>
      </c>
      <c r="AH5" s="22">
        <v>1416.2</v>
      </c>
      <c r="AI5" s="22">
        <v>1411.77</v>
      </c>
      <c r="AJ5" s="22">
        <v>1405.12</v>
      </c>
      <c r="AK5">
        <v>1396.25</v>
      </c>
      <c r="AL5">
        <v>1387.39</v>
      </c>
      <c r="AM5" s="22">
        <v>1378.52</v>
      </c>
      <c r="AN5" s="22">
        <v>1369.65</v>
      </c>
      <c r="AO5" s="22">
        <v>1355.24</v>
      </c>
      <c r="AP5" s="39">
        <v>1341.94</v>
      </c>
      <c r="AQ5" s="41">
        <v>1328.11</v>
      </c>
      <c r="AR5" s="39">
        <v>1316.56</v>
      </c>
      <c r="AS5" s="41">
        <v>1302.9100000000001</v>
      </c>
      <c r="AT5" s="41">
        <v>1288.21</v>
      </c>
      <c r="AU5" s="41">
        <v>1273.51</v>
      </c>
      <c r="AV5" s="39">
        <v>1256.71</v>
      </c>
      <c r="AW5" s="45">
        <v>1236.76</v>
      </c>
      <c r="AX5" s="45">
        <v>1220.71</v>
      </c>
      <c r="AY5" s="45">
        <v>1207.81</v>
      </c>
      <c r="AZ5" s="45">
        <v>1193.92</v>
      </c>
      <c r="BA5" s="45">
        <v>1181.02</v>
      </c>
      <c r="BB5" s="45">
        <v>1170.0999999999999</v>
      </c>
      <c r="BC5" s="45">
        <v>1158.19</v>
      </c>
      <c r="BD5" s="39">
        <v>1134.3699999999999</v>
      </c>
      <c r="BE5" s="45">
        <v>1111</v>
      </c>
      <c r="BF5" s="45">
        <v>1087.6300000000001</v>
      </c>
      <c r="BG5" s="45">
        <v>1064.25</v>
      </c>
      <c r="BH5" s="45">
        <v>1061.45</v>
      </c>
      <c r="BI5" s="45">
        <v>1047.43</v>
      </c>
      <c r="BJ5" s="45">
        <v>1034.75</v>
      </c>
      <c r="BK5" s="45">
        <v>1024.23</v>
      </c>
      <c r="BL5" s="39">
        <v>1012.84</v>
      </c>
      <c r="BM5" s="39">
        <v>1000.57</v>
      </c>
      <c r="BN5">
        <v>991.80399999999997</v>
      </c>
      <c r="BO5">
        <v>982.16</v>
      </c>
      <c r="BP5">
        <v>974.28</v>
      </c>
      <c r="BQ5" s="21">
        <v>966.39</v>
      </c>
      <c r="BR5" s="21">
        <v>953.24</v>
      </c>
      <c r="BS5">
        <v>950.79</v>
      </c>
      <c r="BT5" s="21">
        <v>948.33</v>
      </c>
      <c r="BU5" s="21">
        <v>944.2</v>
      </c>
      <c r="BV5" s="21">
        <v>940.96</v>
      </c>
      <c r="BW5">
        <v>938.5</v>
      </c>
      <c r="BX5">
        <v>938.5</v>
      </c>
      <c r="BY5">
        <v>937.68</v>
      </c>
      <c r="BZ5" s="21">
        <v>940.14</v>
      </c>
      <c r="CA5">
        <v>942.596</v>
      </c>
      <c r="CB5">
        <v>940.95799999999997</v>
      </c>
      <c r="CC5">
        <v>943.41499999999996</v>
      </c>
      <c r="CD5" s="21">
        <v>945.87</v>
      </c>
      <c r="CE5">
        <v>940.95799999999997</v>
      </c>
      <c r="CF5" s="45">
        <v>939.32</v>
      </c>
      <c r="CG5" s="45">
        <v>937.68</v>
      </c>
      <c r="CH5" s="40">
        <v>940.14</v>
      </c>
      <c r="CI5" s="45">
        <v>941.78</v>
      </c>
      <c r="CJ5" s="45">
        <v>943.42</v>
      </c>
      <c r="CK5" s="45">
        <v>945.87</v>
      </c>
      <c r="CL5">
        <v>947.51</v>
      </c>
      <c r="CM5" s="45">
        <v>954.12</v>
      </c>
      <c r="CN5">
        <v>959.38</v>
      </c>
      <c r="CO5" s="45">
        <v>964.63699999999994</v>
      </c>
      <c r="CP5" s="45">
        <v>969.89499999999998</v>
      </c>
      <c r="CQ5" s="45">
        <v>975.15</v>
      </c>
      <c r="CR5" s="45">
        <v>980.41</v>
      </c>
      <c r="CS5" s="45">
        <v>970.77</v>
      </c>
      <c r="CT5">
        <v>974.28</v>
      </c>
      <c r="CU5" s="45">
        <v>974.28</v>
      </c>
      <c r="CV5" s="45">
        <v>977.78</v>
      </c>
      <c r="CW5" s="45">
        <v>982.16</v>
      </c>
      <c r="CX5" s="45">
        <v>985.67</v>
      </c>
    </row>
    <row r="6" spans="1:102" ht="18.75">
      <c r="A6" s="6" t="s">
        <v>6</v>
      </c>
      <c r="B6" s="23">
        <f t="shared" ref="B6" si="0">SUM(B3:B5)</f>
        <v>2788.5650634765625</v>
      </c>
      <c r="C6" s="23">
        <f>C3+C4+C5</f>
        <v>2788.9500000000003</v>
      </c>
      <c r="D6" s="23">
        <f>D3+D4+D5</f>
        <v>2787.8199999999997</v>
      </c>
      <c r="E6" s="23">
        <f>E3+E4+E5</f>
        <v>2786.68</v>
      </c>
      <c r="F6" s="23">
        <f>F3+F4+F5</f>
        <v>2787.8199999999997</v>
      </c>
      <c r="G6" s="23">
        <f>G3+G4+G5</f>
        <v>2782.58</v>
      </c>
      <c r="H6" s="23">
        <f>SUM(H3:H5)</f>
        <v>2780.34</v>
      </c>
      <c r="I6" s="23">
        <f>SUM(I3:I5)</f>
        <v>2778.55</v>
      </c>
      <c r="J6" s="23">
        <f>SUM(J3:J5)</f>
        <v>2775.6400000000003</v>
      </c>
      <c r="K6" s="23">
        <f>SUM(K3:K5)</f>
        <v>2770.92</v>
      </c>
      <c r="L6" s="23">
        <f>SUM(L3:L5)</f>
        <v>2768.2240000000002</v>
      </c>
      <c r="M6" s="23">
        <f t="shared" ref="L6:N6" si="1">SUM(M3:M5)</f>
        <v>2765.8999999999996</v>
      </c>
      <c r="N6" s="23">
        <f t="shared" si="1"/>
        <v>2763.5649999999996</v>
      </c>
      <c r="O6" s="23">
        <f t="shared" ref="O6:CA6" si="2">SUM(O3:O5)</f>
        <v>2760.81</v>
      </c>
      <c r="P6" s="23">
        <f t="shared" si="2"/>
        <v>2758.0479999999998</v>
      </c>
      <c r="Q6" s="23">
        <f t="shared" si="2"/>
        <v>2756.4</v>
      </c>
      <c r="R6" s="23">
        <f t="shared" si="2"/>
        <v>2755.3500000000004</v>
      </c>
      <c r="S6" s="23">
        <f t="shared" si="2"/>
        <v>2753.0299999999997</v>
      </c>
      <c r="T6" s="23">
        <f t="shared" si="2"/>
        <v>2751</v>
      </c>
      <c r="U6" s="23">
        <f t="shared" si="2"/>
        <v>2749.55</v>
      </c>
      <c r="V6" s="23">
        <f t="shared" si="2"/>
        <v>2746.6959999999999</v>
      </c>
      <c r="W6" s="23">
        <f t="shared" si="2"/>
        <v>2738.7129999999997</v>
      </c>
      <c r="X6" s="23">
        <f t="shared" si="2"/>
        <v>2737.8100000000004</v>
      </c>
      <c r="Y6" s="23">
        <f t="shared" si="2"/>
        <v>2734.9059999999999</v>
      </c>
      <c r="Z6" s="23">
        <f t="shared" si="2"/>
        <v>2731.7829999999999</v>
      </c>
      <c r="AA6" s="23">
        <f t="shared" si="2"/>
        <v>2729.846</v>
      </c>
      <c r="AB6" s="23">
        <f t="shared" si="2"/>
        <v>2727.02</v>
      </c>
      <c r="AC6" s="23">
        <f t="shared" si="2"/>
        <v>2724.2799999999997</v>
      </c>
      <c r="AD6" s="23">
        <f t="shared" si="2"/>
        <v>2722.02</v>
      </c>
      <c r="AE6" s="23">
        <f t="shared" si="2"/>
        <v>2718.3500000000004</v>
      </c>
      <c r="AF6" s="23">
        <f t="shared" si="2"/>
        <v>2713.69</v>
      </c>
      <c r="AG6" s="23">
        <f t="shared" si="2"/>
        <v>2707.8900000000003</v>
      </c>
      <c r="AH6" s="23">
        <f t="shared" si="2"/>
        <v>2697.8199999999997</v>
      </c>
      <c r="AI6" s="23">
        <f t="shared" si="2"/>
        <v>2691.5059999999999</v>
      </c>
      <c r="AJ6" s="23">
        <f t="shared" si="2"/>
        <v>2682.97</v>
      </c>
      <c r="AK6" s="23">
        <f t="shared" si="2"/>
        <v>2672.52</v>
      </c>
      <c r="AL6" s="23">
        <f t="shared" si="2"/>
        <v>2661.7799999999997</v>
      </c>
      <c r="AM6" s="23">
        <f>SUM(AM3:AM5)</f>
        <v>2651.76</v>
      </c>
      <c r="AN6" s="23">
        <f t="shared" si="2"/>
        <v>2641.3</v>
      </c>
      <c r="AO6" s="23">
        <f t="shared" si="2"/>
        <v>2622.67</v>
      </c>
      <c r="AP6" s="23">
        <f t="shared" si="2"/>
        <v>2603.87</v>
      </c>
      <c r="AQ6" s="23">
        <f t="shared" si="2"/>
        <v>2585.13</v>
      </c>
      <c r="AR6" s="42">
        <f t="shared" si="2"/>
        <v>2569.5500000000002</v>
      </c>
      <c r="AS6" s="23">
        <f t="shared" si="2"/>
        <v>2551.59</v>
      </c>
      <c r="AT6" s="23">
        <f t="shared" si="2"/>
        <v>2537.69</v>
      </c>
      <c r="AU6" s="23">
        <f t="shared" si="2"/>
        <v>2521.63</v>
      </c>
      <c r="AV6" s="23">
        <f t="shared" si="2"/>
        <v>2503.0500000000002</v>
      </c>
      <c r="AW6" s="23">
        <f t="shared" si="2"/>
        <v>2480.2600000000002</v>
      </c>
      <c r="AX6" s="23">
        <f t="shared" si="2"/>
        <v>2461.33</v>
      </c>
      <c r="AY6" s="23">
        <f t="shared" si="2"/>
        <v>2443.8989999999999</v>
      </c>
      <c r="AZ6" s="23">
        <f t="shared" si="2"/>
        <v>2427.9070000000002</v>
      </c>
      <c r="BA6" s="23">
        <f t="shared" si="2"/>
        <v>2407.69</v>
      </c>
      <c r="BB6" s="23">
        <f t="shared" si="2"/>
        <v>2394.1</v>
      </c>
      <c r="BC6" s="23">
        <f t="shared" si="2"/>
        <v>2380.3500000000004</v>
      </c>
      <c r="BD6" s="23">
        <f t="shared" si="2"/>
        <v>2352.91</v>
      </c>
      <c r="BE6" s="23">
        <f t="shared" si="2"/>
        <v>2326.3130000000001</v>
      </c>
      <c r="BF6" s="23">
        <f t="shared" si="2"/>
        <v>2299.8829999999998</v>
      </c>
      <c r="BG6" s="23">
        <f t="shared" si="2"/>
        <v>2273.4430000000002</v>
      </c>
      <c r="BH6" s="23">
        <f t="shared" si="2"/>
        <v>2268.44</v>
      </c>
      <c r="BI6" s="23">
        <f t="shared" si="2"/>
        <v>2252.9300000000003</v>
      </c>
      <c r="BJ6" s="23">
        <f t="shared" si="2"/>
        <v>2239.6</v>
      </c>
      <c r="BK6" s="23">
        <f t="shared" si="2"/>
        <v>2229.4</v>
      </c>
      <c r="BL6" s="23">
        <f t="shared" si="2"/>
        <v>2217.4900000000002</v>
      </c>
      <c r="BM6" s="23">
        <f t="shared" si="2"/>
        <v>2203.83</v>
      </c>
      <c r="BN6" s="23">
        <f t="shared" si="2"/>
        <v>2193.2469999999998</v>
      </c>
      <c r="BO6" s="23">
        <f t="shared" si="2"/>
        <v>2181.7799999999997</v>
      </c>
      <c r="BP6" s="23">
        <f t="shared" si="2"/>
        <v>2166.2799999999997</v>
      </c>
      <c r="BQ6" s="23">
        <f t="shared" si="2"/>
        <v>2153.3199999999997</v>
      </c>
      <c r="BR6" s="23">
        <f t="shared" si="2"/>
        <v>2134.54</v>
      </c>
      <c r="BS6" s="23">
        <f t="shared" si="2"/>
        <v>2126.87</v>
      </c>
      <c r="BT6" s="23">
        <f t="shared" si="2"/>
        <v>2120.4299999999998</v>
      </c>
      <c r="BU6" s="23">
        <f t="shared" si="2"/>
        <v>2114.5259999999998</v>
      </c>
      <c r="BV6" s="23">
        <f t="shared" si="2"/>
        <v>2109.25</v>
      </c>
      <c r="BW6" s="23">
        <f t="shared" si="2"/>
        <v>2097.85</v>
      </c>
      <c r="BX6" s="23">
        <f t="shared" si="2"/>
        <v>2092.37</v>
      </c>
      <c r="BY6" s="23">
        <f t="shared" si="2"/>
        <v>2086.33</v>
      </c>
      <c r="BZ6" s="23">
        <f t="shared" si="2"/>
        <v>2082.36</v>
      </c>
      <c r="CA6" s="23">
        <f t="shared" si="2"/>
        <v>2084.5460000000003</v>
      </c>
      <c r="CB6" s="23">
        <f t="shared" ref="CB6:CX6" si="3">SUM(CB3:CB5)</f>
        <v>2078.2170000000001</v>
      </c>
      <c r="CC6" s="23">
        <f t="shared" si="3"/>
        <v>2079.6689999999999</v>
      </c>
      <c r="CD6" s="23">
        <f t="shared" si="3"/>
        <v>2075.2199999999998</v>
      </c>
      <c r="CE6" s="23">
        <f t="shared" si="3"/>
        <v>2064.614</v>
      </c>
      <c r="CF6" s="23">
        <f t="shared" si="3"/>
        <v>2054.6</v>
      </c>
      <c r="CG6" s="23">
        <f t="shared" si="3"/>
        <v>2048.64</v>
      </c>
      <c r="CH6" s="23">
        <f t="shared" si="3"/>
        <v>2044.2399999999998</v>
      </c>
      <c r="CI6" s="23">
        <f t="shared" si="3"/>
        <v>2045.61</v>
      </c>
      <c r="CJ6" s="23">
        <f t="shared" si="3"/>
        <v>2045.7599999999998</v>
      </c>
      <c r="CK6" s="23">
        <f t="shared" si="3"/>
        <v>2039.94</v>
      </c>
      <c r="CL6" s="23">
        <f t="shared" si="3"/>
        <v>2031.54</v>
      </c>
      <c r="CM6" s="23">
        <f t="shared" si="3"/>
        <v>2032.3200000000002</v>
      </c>
      <c r="CN6" s="23">
        <f t="shared" si="3"/>
        <v>2028.08</v>
      </c>
      <c r="CO6" s="23">
        <f t="shared" si="3"/>
        <v>2027.329</v>
      </c>
      <c r="CP6" s="23">
        <f t="shared" si="3"/>
        <v>2031.683</v>
      </c>
      <c r="CQ6" s="23">
        <f t="shared" si="3"/>
        <v>2033.73</v>
      </c>
      <c r="CR6" s="23">
        <f t="shared" si="3"/>
        <v>2032.4499999999998</v>
      </c>
      <c r="CS6" s="23">
        <f t="shared" si="3"/>
        <v>2017.37</v>
      </c>
      <c r="CT6" s="23">
        <f t="shared" si="3"/>
        <v>2012.98</v>
      </c>
      <c r="CU6" s="23">
        <f t="shared" si="3"/>
        <v>2001.68</v>
      </c>
      <c r="CV6" s="23">
        <f t="shared" si="3"/>
        <v>1990.99</v>
      </c>
      <c r="CW6" s="23">
        <f t="shared" si="3"/>
        <v>1986.7999999999997</v>
      </c>
      <c r="CX6" s="23">
        <f t="shared" si="3"/>
        <v>1979.15</v>
      </c>
    </row>
    <row r="7" spans="1:102" ht="18.75">
      <c r="A7" s="7" t="s">
        <v>2</v>
      </c>
      <c r="B7" s="22"/>
      <c r="C7" s="22"/>
      <c r="D7" s="22"/>
      <c r="E7" s="25"/>
      <c r="F7" s="25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Q7" s="40"/>
      <c r="AS7" s="40"/>
      <c r="AT7" s="40"/>
      <c r="AU7" s="40"/>
      <c r="AW7" s="45"/>
      <c r="AX7" s="45"/>
      <c r="AY7" s="45"/>
      <c r="AZ7" s="45"/>
      <c r="BA7" s="45"/>
      <c r="BE7" s="45"/>
      <c r="BF7" s="45"/>
      <c r="BG7" s="45"/>
      <c r="BH7" s="45"/>
      <c r="BI7" s="45"/>
      <c r="BJ7" s="45"/>
      <c r="BK7" s="45"/>
      <c r="BQ7" s="21"/>
      <c r="BR7" s="21"/>
      <c r="BZ7" s="21"/>
      <c r="CD7" s="21"/>
      <c r="CF7" s="45"/>
      <c r="CG7" s="45"/>
      <c r="CH7" s="40"/>
      <c r="CI7" s="45"/>
      <c r="CJ7" s="45"/>
      <c r="CK7" s="45"/>
      <c r="CO7" s="45"/>
      <c r="CP7" s="45"/>
      <c r="CQ7" s="45"/>
      <c r="CR7" s="45"/>
      <c r="CS7" s="45"/>
      <c r="CU7" s="45"/>
      <c r="CV7" s="45"/>
      <c r="CW7" s="45"/>
      <c r="CX7" s="45"/>
    </row>
    <row r="8" spans="1:102" ht="18.75">
      <c r="A8" s="5" t="s">
        <v>7</v>
      </c>
      <c r="B8" s="22">
        <v>420.49600219726563</v>
      </c>
      <c r="C8" s="22" t="s">
        <v>192</v>
      </c>
      <c r="D8" s="22" t="s">
        <v>192</v>
      </c>
      <c r="E8" s="25" t="s">
        <v>193</v>
      </c>
      <c r="F8" s="25" t="s">
        <v>192</v>
      </c>
      <c r="G8" s="22">
        <v>419.75</v>
      </c>
      <c r="H8" s="22">
        <v>419.75</v>
      </c>
      <c r="I8" s="22">
        <v>419.75</v>
      </c>
      <c r="J8" s="22">
        <v>419.75</v>
      </c>
      <c r="K8" s="22">
        <v>420.12</v>
      </c>
      <c r="L8" s="22">
        <v>420.12400000000002</v>
      </c>
      <c r="M8" s="22">
        <v>420.12</v>
      </c>
      <c r="N8" s="22">
        <v>420.12400000000002</v>
      </c>
      <c r="O8" s="22">
        <v>420.87</v>
      </c>
      <c r="P8" s="22">
        <v>421.24</v>
      </c>
      <c r="Q8" s="22">
        <v>421.613</v>
      </c>
      <c r="R8" s="22">
        <v>421.24</v>
      </c>
      <c r="S8" s="22">
        <v>421.24</v>
      </c>
      <c r="T8" s="22">
        <v>420.24</v>
      </c>
      <c r="U8" s="22">
        <v>420.87</v>
      </c>
      <c r="V8" s="22">
        <v>420.86799999999999</v>
      </c>
      <c r="W8" s="22">
        <v>420.49599999999998</v>
      </c>
      <c r="X8" s="22">
        <v>420.49599999999998</v>
      </c>
      <c r="Y8" s="22">
        <v>420.12400000000002</v>
      </c>
      <c r="Z8" s="22">
        <v>420.12400000000002</v>
      </c>
      <c r="AA8" s="22">
        <v>417.89100000000002</v>
      </c>
      <c r="AB8" s="22">
        <v>416.78</v>
      </c>
      <c r="AC8" s="22">
        <v>415.66</v>
      </c>
      <c r="AD8" s="22">
        <v>414.17</v>
      </c>
      <c r="AE8" s="22">
        <v>412.68</v>
      </c>
      <c r="AF8" s="22">
        <v>411.57</v>
      </c>
      <c r="AG8" s="22">
        <v>410.45</v>
      </c>
      <c r="AH8" s="22">
        <v>408.96</v>
      </c>
      <c r="AI8" s="22">
        <v>407.47199999999998</v>
      </c>
      <c r="AJ8">
        <v>404.5</v>
      </c>
      <c r="AK8">
        <v>404.495</v>
      </c>
      <c r="AL8">
        <v>397.79700000000003</v>
      </c>
      <c r="AM8" s="22">
        <v>393.7</v>
      </c>
      <c r="AN8" s="22">
        <v>389.66</v>
      </c>
      <c r="AO8" s="22">
        <v>385.14</v>
      </c>
      <c r="AP8">
        <v>380.62</v>
      </c>
      <c r="AQ8" s="40">
        <v>376.1</v>
      </c>
      <c r="AR8">
        <v>371.58</v>
      </c>
      <c r="AS8" s="40">
        <v>367.06</v>
      </c>
      <c r="AT8" s="40">
        <v>362.2</v>
      </c>
      <c r="AU8" s="40">
        <v>356.98</v>
      </c>
      <c r="AV8">
        <v>352.04</v>
      </c>
      <c r="AW8" s="45">
        <v>346.88</v>
      </c>
      <c r="AX8" s="45">
        <v>341.72</v>
      </c>
      <c r="AY8" s="45">
        <v>336.56200000000001</v>
      </c>
      <c r="AZ8" s="45">
        <v>331.40199999999999</v>
      </c>
      <c r="BA8" s="45">
        <v>326.24</v>
      </c>
      <c r="BB8" s="45">
        <v>320.97000000000003</v>
      </c>
      <c r="BC8" s="45">
        <v>315.92</v>
      </c>
      <c r="BD8">
        <v>310.88</v>
      </c>
      <c r="BE8" s="45">
        <v>305.839</v>
      </c>
      <c r="BF8" s="45">
        <v>300.79599999999999</v>
      </c>
      <c r="BG8" s="45">
        <v>295.75400000000002</v>
      </c>
      <c r="BH8" s="45">
        <v>290.95</v>
      </c>
      <c r="BI8" s="45">
        <v>286.58999999999997</v>
      </c>
      <c r="BJ8" s="45">
        <v>282.22000000000003</v>
      </c>
      <c r="BK8" s="45">
        <v>277.86</v>
      </c>
      <c r="BL8">
        <v>274.04000000000002</v>
      </c>
      <c r="BM8">
        <v>269.95</v>
      </c>
      <c r="BN8">
        <v>265.637</v>
      </c>
      <c r="BO8">
        <v>261.81</v>
      </c>
      <c r="BP8">
        <v>258.49</v>
      </c>
      <c r="BQ8" s="21">
        <v>255.17</v>
      </c>
      <c r="BR8" s="21">
        <v>252.1</v>
      </c>
      <c r="BS8">
        <v>248.78</v>
      </c>
      <c r="BT8" s="21">
        <v>245.46</v>
      </c>
      <c r="BU8" s="21">
        <v>242.4</v>
      </c>
      <c r="BV8" s="21">
        <v>239.9</v>
      </c>
      <c r="BW8" s="21">
        <v>237.74</v>
      </c>
      <c r="BX8">
        <v>235.58</v>
      </c>
      <c r="BY8">
        <v>233.66</v>
      </c>
      <c r="BZ8" s="21">
        <v>231.73</v>
      </c>
      <c r="CA8">
        <v>229.81100000000001</v>
      </c>
      <c r="CB8">
        <v>228.12899999999999</v>
      </c>
      <c r="CC8">
        <v>228.12899999999999</v>
      </c>
      <c r="CD8" s="21">
        <v>225.25</v>
      </c>
      <c r="CE8">
        <v>224.285</v>
      </c>
      <c r="CF8" s="45">
        <v>223.08</v>
      </c>
      <c r="CG8" s="45">
        <v>222.12</v>
      </c>
      <c r="CH8" s="40">
        <v>221.16</v>
      </c>
      <c r="CI8" s="45">
        <v>220.2</v>
      </c>
      <c r="CJ8" s="45">
        <v>219.24</v>
      </c>
      <c r="CK8" s="45">
        <v>218.28</v>
      </c>
      <c r="CL8">
        <v>217.32</v>
      </c>
      <c r="CM8" s="45">
        <v>216.18</v>
      </c>
      <c r="CN8">
        <v>215.29</v>
      </c>
      <c r="CO8" s="45">
        <v>214.41</v>
      </c>
      <c r="CP8" s="45">
        <v>213.30600000000001</v>
      </c>
      <c r="CQ8" s="45">
        <v>212.2</v>
      </c>
      <c r="CR8" s="45">
        <v>211.1</v>
      </c>
      <c r="CS8" s="45">
        <v>210.22</v>
      </c>
      <c r="CT8">
        <v>209.33</v>
      </c>
      <c r="CU8" s="45">
        <v>208.45</v>
      </c>
      <c r="CV8" s="45">
        <v>207.57</v>
      </c>
      <c r="CW8" s="45">
        <v>206.46</v>
      </c>
      <c r="CX8" s="45">
        <v>203.59</v>
      </c>
    </row>
    <row r="9" spans="1:102" ht="18.75">
      <c r="A9" s="8" t="s">
        <v>8</v>
      </c>
      <c r="B9" s="22">
        <v>27.229000091552734</v>
      </c>
      <c r="C9" s="22" t="s">
        <v>194</v>
      </c>
      <c r="D9" s="22" t="s">
        <v>194</v>
      </c>
      <c r="E9" s="25" t="s">
        <v>195</v>
      </c>
      <c r="F9" s="25" t="s">
        <v>194</v>
      </c>
      <c r="G9" s="22">
        <v>27.92</v>
      </c>
      <c r="H9" s="22">
        <v>27.89</v>
      </c>
      <c r="I9" s="22">
        <v>27.75</v>
      </c>
      <c r="J9" s="22">
        <v>27.57</v>
      </c>
      <c r="K9" s="22">
        <v>27.44</v>
      </c>
      <c r="L9" s="22">
        <v>27.367000000000001</v>
      </c>
      <c r="M9" s="22">
        <v>27.33</v>
      </c>
      <c r="N9" s="22">
        <v>27.504999999999999</v>
      </c>
      <c r="O9" s="22">
        <v>27.37</v>
      </c>
      <c r="P9" s="22">
        <v>27.367000000000001</v>
      </c>
      <c r="Q9" s="22">
        <v>27.263000000000002</v>
      </c>
      <c r="R9" s="22">
        <v>27.19</v>
      </c>
      <c r="S9" s="22">
        <v>27.19</v>
      </c>
      <c r="T9" s="22">
        <v>27.13</v>
      </c>
      <c r="U9" s="22">
        <v>27.02</v>
      </c>
      <c r="V9" s="22">
        <v>26.986999999999998</v>
      </c>
      <c r="W9" s="22">
        <v>26.952000000000002</v>
      </c>
      <c r="X9" s="22">
        <v>26.952000000000002</v>
      </c>
      <c r="Y9" s="22">
        <v>26.952000000000002</v>
      </c>
      <c r="Z9" s="22">
        <v>26.952000000000002</v>
      </c>
      <c r="AA9" s="22">
        <v>26.986999999999998</v>
      </c>
      <c r="AB9" s="22">
        <v>27.02</v>
      </c>
      <c r="AC9" s="22">
        <v>27.06</v>
      </c>
      <c r="AD9" s="22">
        <v>27.09</v>
      </c>
      <c r="AE9" s="22">
        <v>27.16</v>
      </c>
      <c r="AF9" s="22">
        <v>27.19</v>
      </c>
      <c r="AG9" s="22">
        <v>27.16</v>
      </c>
      <c r="AH9" s="22">
        <v>27.13</v>
      </c>
      <c r="AI9" s="22">
        <v>27.091000000000001</v>
      </c>
      <c r="AJ9">
        <v>27.06</v>
      </c>
      <c r="AK9" s="38">
        <v>27.056000000000001</v>
      </c>
      <c r="AL9">
        <v>26.986999999999998</v>
      </c>
      <c r="AM9" s="22">
        <v>26.95</v>
      </c>
      <c r="AN9" s="22">
        <v>26.95</v>
      </c>
      <c r="AO9" s="22">
        <v>26.92</v>
      </c>
      <c r="AP9">
        <v>26.92</v>
      </c>
      <c r="AQ9" s="40">
        <v>26.88</v>
      </c>
      <c r="AR9">
        <v>26.92</v>
      </c>
      <c r="AS9" s="40">
        <v>26.85</v>
      </c>
      <c r="AT9" s="40">
        <v>26.18</v>
      </c>
      <c r="AU9" s="40">
        <v>26.18</v>
      </c>
      <c r="AV9">
        <v>26.81</v>
      </c>
      <c r="AW9" s="45">
        <v>26.81</v>
      </c>
      <c r="AX9" s="45">
        <v>26.88</v>
      </c>
      <c r="AY9" s="45">
        <v>26.952000000000002</v>
      </c>
      <c r="AZ9" s="45">
        <v>26.952000000000002</v>
      </c>
      <c r="BA9" s="45">
        <v>26.95</v>
      </c>
      <c r="BB9" s="45">
        <v>26.92</v>
      </c>
      <c r="BC9" s="45">
        <v>26.88</v>
      </c>
      <c r="BD9">
        <v>26.85</v>
      </c>
      <c r="BE9" s="45">
        <v>26.849</v>
      </c>
      <c r="BF9" s="45">
        <v>26.814</v>
      </c>
      <c r="BG9" s="45">
        <v>26.814</v>
      </c>
      <c r="BH9" s="45">
        <v>26.81</v>
      </c>
      <c r="BI9" s="45">
        <v>26.78</v>
      </c>
      <c r="BJ9" s="45">
        <v>26.78</v>
      </c>
      <c r="BK9" s="45">
        <v>26.78</v>
      </c>
      <c r="BL9">
        <v>26.78</v>
      </c>
      <c r="BM9">
        <v>26.78</v>
      </c>
      <c r="BN9">
        <v>26.78</v>
      </c>
      <c r="BO9">
        <v>26.78</v>
      </c>
      <c r="BP9">
        <v>26.75</v>
      </c>
      <c r="BQ9" s="21">
        <v>26.75</v>
      </c>
      <c r="BR9" s="21">
        <v>26.75</v>
      </c>
      <c r="BS9">
        <v>26.75</v>
      </c>
      <c r="BT9" s="21">
        <v>26.75</v>
      </c>
      <c r="BU9" s="21">
        <v>26.74</v>
      </c>
      <c r="BV9" s="21">
        <v>26.75</v>
      </c>
      <c r="BW9" s="21">
        <v>26.75</v>
      </c>
      <c r="BX9">
        <v>26.75</v>
      </c>
      <c r="BY9">
        <v>26.75</v>
      </c>
      <c r="BZ9" s="21">
        <v>26.75</v>
      </c>
      <c r="CA9">
        <v>26.745000000000001</v>
      </c>
      <c r="CB9">
        <v>26.745000000000001</v>
      </c>
      <c r="CC9">
        <v>26.745000000000001</v>
      </c>
      <c r="CD9" s="21">
        <v>26.75</v>
      </c>
      <c r="CE9">
        <v>26.745000000000001</v>
      </c>
      <c r="CF9" s="45">
        <v>26.75</v>
      </c>
      <c r="CG9" s="45">
        <v>26.75</v>
      </c>
      <c r="CH9" s="40">
        <v>26.75</v>
      </c>
      <c r="CI9" s="45">
        <v>26.75</v>
      </c>
      <c r="CJ9" s="45">
        <v>26.75</v>
      </c>
      <c r="CK9" s="45">
        <v>26.75</v>
      </c>
      <c r="CL9">
        <v>26.75</v>
      </c>
      <c r="CM9" s="45">
        <v>26.75</v>
      </c>
      <c r="CN9">
        <v>26.75</v>
      </c>
      <c r="CO9" s="45">
        <v>26.745000000000001</v>
      </c>
      <c r="CP9" s="45">
        <v>26.745000000000001</v>
      </c>
      <c r="CQ9" s="45">
        <v>26.78</v>
      </c>
      <c r="CR9" s="45">
        <v>26.78</v>
      </c>
      <c r="CS9" s="45">
        <v>26.78</v>
      </c>
      <c r="CT9">
        <v>26.78</v>
      </c>
      <c r="CU9" s="45">
        <v>26.78</v>
      </c>
      <c r="CV9" s="45">
        <v>26.78</v>
      </c>
      <c r="CW9" s="45">
        <v>26.78</v>
      </c>
      <c r="CX9" s="45">
        <v>26.78</v>
      </c>
    </row>
    <row r="10" spans="1:102" ht="18.75">
      <c r="A10" s="6" t="s">
        <v>9</v>
      </c>
      <c r="B10" s="23">
        <f t="shared" ref="B10" si="4">SUM(B8:B9)</f>
        <v>447.72500228881836</v>
      </c>
      <c r="C10" s="23">
        <f>C8+C9</f>
        <v>447.63</v>
      </c>
      <c r="D10" s="23">
        <f>D8+D9</f>
        <v>447.63</v>
      </c>
      <c r="E10" s="23">
        <f>E8+E9</f>
        <v>447.59000000000003</v>
      </c>
      <c r="F10" s="23">
        <f>F8+F9</f>
        <v>447.63</v>
      </c>
      <c r="G10" s="23">
        <f>G8+G9</f>
        <v>447.67</v>
      </c>
      <c r="H10" s="23">
        <f>SUM(H8:H9)</f>
        <v>447.64</v>
      </c>
      <c r="I10" s="23">
        <f>SUM(I8:I9)</f>
        <v>447.5</v>
      </c>
      <c r="J10" s="23">
        <f t="shared" ref="J10:N10" si="5">SUM(J8:J9)</f>
        <v>447.32</v>
      </c>
      <c r="K10" s="23">
        <f t="shared" si="5"/>
        <v>447.56</v>
      </c>
      <c r="L10" s="23">
        <f t="shared" si="5"/>
        <v>447.49100000000004</v>
      </c>
      <c r="M10" s="23">
        <f t="shared" si="5"/>
        <v>447.45</v>
      </c>
      <c r="N10" s="23">
        <f t="shared" si="5"/>
        <v>447.62900000000002</v>
      </c>
      <c r="O10" s="23">
        <f t="shared" ref="O10:AL10" si="6">SUM(O8:O9)</f>
        <v>448.24</v>
      </c>
      <c r="P10" s="23">
        <f t="shared" si="6"/>
        <v>448.60700000000003</v>
      </c>
      <c r="Q10" s="23">
        <f t="shared" si="6"/>
        <v>448.87599999999998</v>
      </c>
      <c r="R10" s="23">
        <f t="shared" si="6"/>
        <v>448.43</v>
      </c>
      <c r="S10" s="23">
        <f t="shared" si="6"/>
        <v>448.43</v>
      </c>
      <c r="T10" s="23">
        <f t="shared" si="6"/>
        <v>447.37</v>
      </c>
      <c r="U10" s="23">
        <f t="shared" si="6"/>
        <v>447.89</v>
      </c>
      <c r="V10" s="23">
        <f t="shared" si="6"/>
        <v>447.85500000000002</v>
      </c>
      <c r="W10" s="23">
        <f t="shared" si="6"/>
        <v>447.44799999999998</v>
      </c>
      <c r="X10" s="23">
        <f t="shared" si="6"/>
        <v>447.44799999999998</v>
      </c>
      <c r="Y10" s="23">
        <f t="shared" si="6"/>
        <v>447.07600000000002</v>
      </c>
      <c r="Z10" s="23">
        <f t="shared" si="6"/>
        <v>447.07600000000002</v>
      </c>
      <c r="AA10" s="23">
        <f t="shared" si="6"/>
        <v>444.87800000000004</v>
      </c>
      <c r="AB10" s="23">
        <f t="shared" si="6"/>
        <v>443.79999999999995</v>
      </c>
      <c r="AC10" s="23">
        <f t="shared" si="6"/>
        <v>442.72</v>
      </c>
      <c r="AD10" s="23">
        <f t="shared" si="6"/>
        <v>441.26</v>
      </c>
      <c r="AE10" s="23">
        <f t="shared" si="6"/>
        <v>439.84000000000003</v>
      </c>
      <c r="AF10" s="23">
        <f t="shared" si="6"/>
        <v>438.76</v>
      </c>
      <c r="AG10" s="23">
        <f t="shared" si="6"/>
        <v>437.61</v>
      </c>
      <c r="AH10" s="23">
        <f t="shared" si="6"/>
        <v>436.09</v>
      </c>
      <c r="AI10" s="23">
        <f t="shared" si="6"/>
        <v>434.56299999999999</v>
      </c>
      <c r="AJ10" s="23">
        <f t="shared" si="6"/>
        <v>431.56</v>
      </c>
      <c r="AK10" s="23">
        <f t="shared" si="6"/>
        <v>431.55099999999999</v>
      </c>
      <c r="AL10" s="23">
        <f t="shared" si="6"/>
        <v>424.78400000000005</v>
      </c>
      <c r="AM10" s="23">
        <f>SUM(AM8:AM9)</f>
        <v>420.65</v>
      </c>
      <c r="AN10" s="23">
        <f>SUM(AN8:AN9)</f>
        <v>416.61</v>
      </c>
      <c r="AO10" s="23">
        <f>SUM(AO8:AO9)</f>
        <v>412.06</v>
      </c>
      <c r="AP10" s="23">
        <f>SUM(AP8:AP9)</f>
        <v>407.54</v>
      </c>
      <c r="AQ10" s="23">
        <f t="shared" ref="AQ10:CX10" si="7">SUM(AQ8:AQ9)</f>
        <v>402.98</v>
      </c>
      <c r="AR10" s="42">
        <f t="shared" si="7"/>
        <v>398.5</v>
      </c>
      <c r="AS10" s="23">
        <f t="shared" si="7"/>
        <v>393.91</v>
      </c>
      <c r="AT10" s="23">
        <f t="shared" si="7"/>
        <v>388.38</v>
      </c>
      <c r="AU10" s="23">
        <f t="shared" si="7"/>
        <v>383.16</v>
      </c>
      <c r="AV10" s="23">
        <f t="shared" si="7"/>
        <v>378.85</v>
      </c>
      <c r="AW10" s="23">
        <f t="shared" si="7"/>
        <v>373.69</v>
      </c>
      <c r="AX10" s="23">
        <f t="shared" si="7"/>
        <v>368.6</v>
      </c>
      <c r="AY10" s="23">
        <f t="shared" si="7"/>
        <v>363.51400000000001</v>
      </c>
      <c r="AZ10" s="23">
        <f t="shared" si="7"/>
        <v>358.35399999999998</v>
      </c>
      <c r="BA10" s="23">
        <f t="shared" si="7"/>
        <v>353.19</v>
      </c>
      <c r="BB10" s="23">
        <f t="shared" si="7"/>
        <v>347.89000000000004</v>
      </c>
      <c r="BC10" s="23">
        <f t="shared" si="7"/>
        <v>342.8</v>
      </c>
      <c r="BD10" s="23">
        <f t="shared" si="7"/>
        <v>337.73</v>
      </c>
      <c r="BE10" s="23">
        <f t="shared" si="7"/>
        <v>332.68799999999999</v>
      </c>
      <c r="BF10" s="23">
        <f t="shared" si="7"/>
        <v>327.61</v>
      </c>
      <c r="BG10" s="23">
        <f t="shared" si="7"/>
        <v>322.56800000000004</v>
      </c>
      <c r="BH10" s="23">
        <f t="shared" si="7"/>
        <v>317.76</v>
      </c>
      <c r="BI10" s="23">
        <f t="shared" si="7"/>
        <v>313.37</v>
      </c>
      <c r="BJ10" s="23">
        <f t="shared" si="7"/>
        <v>309</v>
      </c>
      <c r="BK10" s="23">
        <f t="shared" si="7"/>
        <v>304.64</v>
      </c>
      <c r="BL10" s="23">
        <f t="shared" si="7"/>
        <v>300.82000000000005</v>
      </c>
      <c r="BM10" s="23">
        <f t="shared" si="7"/>
        <v>296.73</v>
      </c>
      <c r="BN10" s="23">
        <f t="shared" si="7"/>
        <v>292.41700000000003</v>
      </c>
      <c r="BO10" s="23">
        <f t="shared" si="7"/>
        <v>288.59000000000003</v>
      </c>
      <c r="BP10" s="23">
        <f t="shared" si="7"/>
        <v>285.24</v>
      </c>
      <c r="BQ10" s="23">
        <f t="shared" si="7"/>
        <v>281.91999999999996</v>
      </c>
      <c r="BR10" s="23">
        <f t="shared" si="7"/>
        <v>278.85000000000002</v>
      </c>
      <c r="BS10" s="23">
        <f t="shared" si="7"/>
        <v>275.52999999999997</v>
      </c>
      <c r="BT10" s="23">
        <f t="shared" si="7"/>
        <v>272.21000000000004</v>
      </c>
      <c r="BU10" s="23">
        <f t="shared" si="7"/>
        <v>269.14</v>
      </c>
      <c r="BV10" s="23">
        <f t="shared" si="7"/>
        <v>266.64999999999998</v>
      </c>
      <c r="BW10" s="23">
        <f t="shared" si="7"/>
        <v>264.49</v>
      </c>
      <c r="BX10" s="23">
        <f t="shared" si="7"/>
        <v>262.33000000000004</v>
      </c>
      <c r="BY10" s="23">
        <f t="shared" si="7"/>
        <v>260.40999999999997</v>
      </c>
      <c r="BZ10" s="23">
        <f t="shared" si="7"/>
        <v>258.48</v>
      </c>
      <c r="CA10" s="23">
        <f t="shared" si="7"/>
        <v>256.55599999999998</v>
      </c>
      <c r="CB10" s="23">
        <f t="shared" si="7"/>
        <v>254.874</v>
      </c>
      <c r="CC10" s="23">
        <f t="shared" si="7"/>
        <v>254.874</v>
      </c>
      <c r="CD10" s="23">
        <f t="shared" si="7"/>
        <v>252</v>
      </c>
      <c r="CE10" s="23">
        <f t="shared" si="7"/>
        <v>251.03</v>
      </c>
      <c r="CF10" s="23">
        <f t="shared" si="7"/>
        <v>249.83</v>
      </c>
      <c r="CG10" s="23">
        <f t="shared" si="7"/>
        <v>248.87</v>
      </c>
      <c r="CH10" s="23">
        <f t="shared" si="7"/>
        <v>247.91</v>
      </c>
      <c r="CI10" s="23">
        <f t="shared" si="7"/>
        <v>246.95</v>
      </c>
      <c r="CJ10" s="23">
        <f t="shared" si="7"/>
        <v>245.99</v>
      </c>
      <c r="CK10" s="23">
        <f t="shared" si="7"/>
        <v>245.03</v>
      </c>
      <c r="CL10" s="23">
        <f t="shared" si="7"/>
        <v>244.07</v>
      </c>
      <c r="CM10" s="23">
        <f t="shared" si="7"/>
        <v>242.93</v>
      </c>
      <c r="CN10" s="23">
        <f t="shared" si="7"/>
        <v>242.04</v>
      </c>
      <c r="CO10" s="23">
        <f t="shared" si="7"/>
        <v>241.155</v>
      </c>
      <c r="CP10" s="23">
        <f t="shared" si="7"/>
        <v>240.05100000000002</v>
      </c>
      <c r="CQ10" s="23">
        <f t="shared" si="7"/>
        <v>238.98</v>
      </c>
      <c r="CR10" s="23">
        <f t="shared" si="7"/>
        <v>237.88</v>
      </c>
      <c r="CS10" s="23">
        <f t="shared" si="7"/>
        <v>237</v>
      </c>
      <c r="CT10" s="23">
        <f t="shared" si="7"/>
        <v>236.11</v>
      </c>
      <c r="CU10" s="23">
        <f t="shared" si="7"/>
        <v>235.23</v>
      </c>
      <c r="CV10" s="23">
        <f t="shared" si="7"/>
        <v>234.35</v>
      </c>
      <c r="CW10" s="23">
        <f t="shared" si="7"/>
        <v>233.24</v>
      </c>
      <c r="CX10" s="23">
        <f t="shared" si="7"/>
        <v>230.37</v>
      </c>
    </row>
    <row r="11" spans="1:102">
      <c r="A11" s="10" t="s">
        <v>2</v>
      </c>
      <c r="B11" s="22"/>
      <c r="C11" s="22"/>
      <c r="D11" s="22"/>
      <c r="E11" s="25"/>
      <c r="F11" s="25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Q11" s="40"/>
      <c r="AS11" s="40"/>
      <c r="AT11" s="40"/>
      <c r="AU11" s="40"/>
      <c r="AW11" s="45"/>
      <c r="AX11" s="45"/>
      <c r="AY11" s="45"/>
      <c r="AZ11" s="45"/>
      <c r="BA11" s="45"/>
      <c r="BB11" s="45"/>
      <c r="BC11" s="45"/>
      <c r="BE11" s="45"/>
      <c r="BF11" s="45"/>
      <c r="BG11" s="45"/>
      <c r="BH11" s="45"/>
      <c r="BI11" s="45"/>
      <c r="BJ11" s="45"/>
      <c r="BK11" s="45"/>
      <c r="BQ11" s="21"/>
      <c r="BR11" s="21"/>
      <c r="BZ11" s="21"/>
      <c r="CD11" s="21"/>
      <c r="CF11" s="45"/>
      <c r="CG11" s="45"/>
      <c r="CH11" s="40"/>
      <c r="CI11" s="45"/>
      <c r="CJ11" s="45"/>
      <c r="CK11" s="45"/>
      <c r="CO11" s="45"/>
      <c r="CP11" s="45"/>
      <c r="CQ11" s="45"/>
      <c r="CR11" s="45"/>
      <c r="CS11" s="45"/>
      <c r="CU11" s="45"/>
      <c r="CV11" s="45"/>
      <c r="CW11" s="45"/>
      <c r="CX11" s="45"/>
    </row>
    <row r="12" spans="1:102" ht="18.75">
      <c r="A12" s="11" t="s">
        <v>10</v>
      </c>
      <c r="B12" s="22">
        <v>15.340000152587891</v>
      </c>
      <c r="C12" s="22" t="s">
        <v>196</v>
      </c>
      <c r="D12" s="22" t="s">
        <v>197</v>
      </c>
      <c r="E12" s="25" t="s">
        <v>198</v>
      </c>
      <c r="F12" s="25" t="s">
        <v>197</v>
      </c>
      <c r="G12" s="22">
        <v>14.9</v>
      </c>
      <c r="H12" s="22">
        <v>14.82</v>
      </c>
      <c r="I12" s="22">
        <v>14.74</v>
      </c>
      <c r="J12" s="22">
        <v>14.66</v>
      </c>
      <c r="K12" s="22">
        <v>14.57</v>
      </c>
      <c r="L12" s="22">
        <v>14.493</v>
      </c>
      <c r="M12" s="22">
        <v>14.41</v>
      </c>
      <c r="N12" s="22">
        <v>14.332000000000001</v>
      </c>
      <c r="O12" s="22">
        <v>14.25</v>
      </c>
      <c r="P12" s="22">
        <v>14.17</v>
      </c>
      <c r="Q12" s="22">
        <v>14.09</v>
      </c>
      <c r="R12" s="22">
        <v>14.01</v>
      </c>
      <c r="S12" s="22">
        <v>14.01</v>
      </c>
      <c r="T12" s="22">
        <v>13.928000000000001</v>
      </c>
      <c r="U12" s="22">
        <v>13.85</v>
      </c>
      <c r="V12" s="22">
        <v>13.766999999999999</v>
      </c>
      <c r="W12" s="22">
        <v>13.727</v>
      </c>
      <c r="X12" s="22">
        <v>13.686</v>
      </c>
      <c r="Y12" s="22">
        <v>13.565</v>
      </c>
      <c r="Z12" s="22">
        <v>13.525</v>
      </c>
      <c r="AA12" s="22">
        <v>13.444000000000001</v>
      </c>
      <c r="AB12" s="22">
        <v>13.32</v>
      </c>
      <c r="AC12" s="22">
        <v>13.25</v>
      </c>
      <c r="AD12" s="22">
        <v>13.18</v>
      </c>
      <c r="AE12" s="22">
        <v>13.12</v>
      </c>
      <c r="AF12" s="22">
        <v>13.05</v>
      </c>
      <c r="AG12" s="22">
        <v>12.95</v>
      </c>
      <c r="AH12" s="22">
        <v>12.85</v>
      </c>
      <c r="AI12" s="22">
        <v>12.78</v>
      </c>
      <c r="AJ12">
        <v>12.71</v>
      </c>
      <c r="AK12">
        <v>12.613</v>
      </c>
      <c r="AL12">
        <v>12.512</v>
      </c>
      <c r="AM12" s="22">
        <v>12.55</v>
      </c>
      <c r="AN12" s="22">
        <v>12.51</v>
      </c>
      <c r="AO12" s="22">
        <v>12.48</v>
      </c>
      <c r="AP12">
        <v>12.45</v>
      </c>
      <c r="AQ12" s="40">
        <v>12.38</v>
      </c>
      <c r="AR12">
        <v>12.31</v>
      </c>
      <c r="AS12" s="40">
        <v>12.24</v>
      </c>
      <c r="AT12" s="40">
        <v>12.24</v>
      </c>
      <c r="AU12" s="40">
        <v>12.18</v>
      </c>
      <c r="AV12">
        <v>12.11</v>
      </c>
      <c r="AW12" s="45">
        <v>12.04</v>
      </c>
      <c r="AX12" s="45">
        <v>11.98</v>
      </c>
      <c r="AY12" s="45">
        <v>11.909000000000001</v>
      </c>
      <c r="AZ12" s="45">
        <v>11.909000000000001</v>
      </c>
      <c r="BA12" s="45">
        <v>11.88</v>
      </c>
      <c r="BB12" s="45">
        <v>11.84</v>
      </c>
      <c r="BC12" s="45">
        <v>11.81</v>
      </c>
      <c r="BD12">
        <v>11.78</v>
      </c>
      <c r="BE12" s="45">
        <v>11.742000000000001</v>
      </c>
      <c r="BF12" s="45">
        <v>11.708</v>
      </c>
      <c r="BG12" s="45">
        <v>11.675000000000001</v>
      </c>
      <c r="BH12" s="45">
        <v>11.61</v>
      </c>
      <c r="BI12" s="45">
        <v>11.57</v>
      </c>
      <c r="BJ12" s="45">
        <v>11.54</v>
      </c>
      <c r="BK12" s="45">
        <v>11.51</v>
      </c>
      <c r="BL12">
        <v>11.47</v>
      </c>
      <c r="BM12">
        <v>11.44</v>
      </c>
      <c r="BN12">
        <v>11.406000000000001</v>
      </c>
      <c r="BO12">
        <v>11.47</v>
      </c>
      <c r="BP12">
        <v>11.44</v>
      </c>
      <c r="BQ12" s="21">
        <v>11.44</v>
      </c>
      <c r="BR12" s="21">
        <v>11.44</v>
      </c>
      <c r="BS12" s="21">
        <v>11.41</v>
      </c>
      <c r="BT12" s="21">
        <v>11.41</v>
      </c>
      <c r="BU12" s="21">
        <v>11.41</v>
      </c>
      <c r="BV12" s="21">
        <v>11.37</v>
      </c>
      <c r="BW12" s="21">
        <v>11.34</v>
      </c>
      <c r="BX12" s="21">
        <v>11.34</v>
      </c>
      <c r="BY12">
        <v>11.31</v>
      </c>
      <c r="BZ12" s="21">
        <v>11.31</v>
      </c>
      <c r="CA12">
        <v>11.239000000000001</v>
      </c>
      <c r="CB12">
        <v>11.205</v>
      </c>
      <c r="CC12">
        <v>11.172000000000001</v>
      </c>
      <c r="CD12" s="21">
        <v>11.14</v>
      </c>
      <c r="CE12">
        <v>11.105</v>
      </c>
      <c r="CF12" s="45">
        <v>11.07</v>
      </c>
      <c r="CG12" s="45">
        <v>11.07</v>
      </c>
      <c r="CH12" s="40">
        <v>11.04</v>
      </c>
      <c r="CI12" s="45">
        <v>11.04</v>
      </c>
      <c r="CJ12" s="45">
        <v>11.04</v>
      </c>
      <c r="CK12" s="45">
        <v>11</v>
      </c>
      <c r="CL12" s="45">
        <v>11</v>
      </c>
      <c r="CM12" s="45">
        <v>10.97</v>
      </c>
      <c r="CN12" s="45">
        <v>10.97</v>
      </c>
      <c r="CO12" s="45">
        <v>10.97</v>
      </c>
      <c r="CP12" s="45">
        <v>10.936999999999999</v>
      </c>
      <c r="CQ12" s="45">
        <v>10.94</v>
      </c>
      <c r="CR12" s="45">
        <v>10.9</v>
      </c>
      <c r="CS12" s="45">
        <v>10.9</v>
      </c>
      <c r="CT12">
        <v>10.87</v>
      </c>
      <c r="CU12">
        <v>10.87</v>
      </c>
      <c r="CV12" s="45">
        <v>10.84</v>
      </c>
      <c r="CW12" s="45">
        <v>10.8</v>
      </c>
      <c r="CX12" s="45">
        <v>10.8</v>
      </c>
    </row>
    <row r="13" spans="1:102" ht="18.75">
      <c r="A13" s="11" t="s">
        <v>11</v>
      </c>
      <c r="B13" s="22">
        <v>0.15299999713897705</v>
      </c>
      <c r="C13" s="22" t="s">
        <v>199</v>
      </c>
      <c r="D13" s="22" t="s">
        <v>200</v>
      </c>
      <c r="E13" s="25" t="s">
        <v>200</v>
      </c>
      <c r="F13" s="25" t="s">
        <v>200</v>
      </c>
      <c r="G13" s="22">
        <v>0.14000000000000001</v>
      </c>
      <c r="H13" s="22">
        <v>0.12</v>
      </c>
      <c r="I13" s="22">
        <v>0.12</v>
      </c>
      <c r="J13" s="22">
        <v>0.12</v>
      </c>
      <c r="K13" s="22">
        <v>0.1</v>
      </c>
      <c r="L13" s="22">
        <v>0.104</v>
      </c>
      <c r="M13" s="22">
        <v>0.1</v>
      </c>
      <c r="N13" s="22">
        <v>0.104</v>
      </c>
      <c r="O13" s="22">
        <v>0.09</v>
      </c>
      <c r="P13" s="22">
        <v>8.7999999999999995E-2</v>
      </c>
      <c r="Q13" s="22">
        <v>8.7999999999999995E-2</v>
      </c>
      <c r="R13" s="22">
        <v>0.09</v>
      </c>
      <c r="S13" s="22">
        <v>0.09</v>
      </c>
      <c r="T13" s="22">
        <v>7.0000000000000007E-2</v>
      </c>
      <c r="U13" s="22">
        <v>7.0000000000000007E-2</v>
      </c>
      <c r="V13" s="22">
        <v>5.6000000000000001E-2</v>
      </c>
      <c r="W13" s="22">
        <v>5.6000000000000001E-2</v>
      </c>
      <c r="X13" s="22">
        <v>5.6000000000000001E-2</v>
      </c>
      <c r="Y13" s="22">
        <v>3.9E-2</v>
      </c>
      <c r="Z13" s="22">
        <v>3.9E-2</v>
      </c>
      <c r="AA13" s="22">
        <v>3.9E-2</v>
      </c>
      <c r="AB13" s="22">
        <v>0.02</v>
      </c>
      <c r="AC13" s="22">
        <v>0.02</v>
      </c>
      <c r="AD13" s="22">
        <v>0.01</v>
      </c>
      <c r="AE13" s="22">
        <v>0.01</v>
      </c>
      <c r="AF13" s="22">
        <v>0.01</v>
      </c>
      <c r="AG13" s="22">
        <v>0.01</v>
      </c>
      <c r="AH13" s="22">
        <v>0.01</v>
      </c>
      <c r="AI13" s="22">
        <v>7.0000000000000001E-3</v>
      </c>
      <c r="AJ13">
        <v>0.01</v>
      </c>
      <c r="AK13">
        <v>7.0000000000000001E-3</v>
      </c>
      <c r="AL13">
        <v>7.0000000000000001E-3</v>
      </c>
      <c r="AM13" s="22">
        <v>0.01</v>
      </c>
      <c r="AN13" s="22">
        <v>0.01</v>
      </c>
      <c r="AO13" s="22">
        <v>0.01</v>
      </c>
      <c r="AP13">
        <v>0.01</v>
      </c>
      <c r="AQ13" s="40">
        <v>0.01</v>
      </c>
      <c r="AR13">
        <v>0.01</v>
      </c>
      <c r="AS13" s="40">
        <v>0.01</v>
      </c>
      <c r="AT13" s="40">
        <v>0.01</v>
      </c>
      <c r="AU13" s="40">
        <v>0.01</v>
      </c>
      <c r="AV13">
        <v>0.01</v>
      </c>
      <c r="AW13" s="45">
        <v>0.01</v>
      </c>
      <c r="AX13" s="45">
        <v>0.01</v>
      </c>
      <c r="AY13" s="45">
        <v>7.0000000000000001E-3</v>
      </c>
      <c r="AZ13" s="45">
        <v>6.0000000000000001E-3</v>
      </c>
      <c r="BA13" s="45">
        <v>0.01</v>
      </c>
      <c r="BB13" s="45">
        <v>0.01</v>
      </c>
      <c r="BC13" s="45">
        <v>0.01</v>
      </c>
      <c r="BD13">
        <v>0.01</v>
      </c>
      <c r="BE13" s="45">
        <v>6.0000000000000001E-3</v>
      </c>
      <c r="BF13" s="45">
        <v>6.0000000000000001E-3</v>
      </c>
      <c r="BG13" s="45">
        <v>6.0000000000000001E-3</v>
      </c>
      <c r="BH13" s="45">
        <v>0.01</v>
      </c>
      <c r="BI13" s="45">
        <v>0.01</v>
      </c>
      <c r="BJ13" s="45">
        <v>0.01</v>
      </c>
      <c r="BK13" s="45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 s="21">
        <v>0.01</v>
      </c>
      <c r="BR13" s="21">
        <v>0.01</v>
      </c>
      <c r="BS13" s="21">
        <v>0.01</v>
      </c>
      <c r="BT13" s="21">
        <v>0.01</v>
      </c>
      <c r="BU13" s="21">
        <v>0.01</v>
      </c>
      <c r="BV13" s="21">
        <v>0.01</v>
      </c>
      <c r="BW13" s="21">
        <v>0.01</v>
      </c>
      <c r="BX13" s="21">
        <v>0.01</v>
      </c>
      <c r="BY13">
        <v>0.01</v>
      </c>
      <c r="BZ13" s="21">
        <v>0.01</v>
      </c>
      <c r="CA13">
        <v>0.01</v>
      </c>
      <c r="CB13">
        <v>0.01</v>
      </c>
      <c r="CC13">
        <v>0.01</v>
      </c>
      <c r="CD13" s="21">
        <v>0.01</v>
      </c>
      <c r="CE13">
        <v>5.0000000000000001E-3</v>
      </c>
      <c r="CF13" s="45">
        <v>0.01</v>
      </c>
      <c r="CG13" s="45">
        <v>0.01</v>
      </c>
      <c r="CH13" s="40">
        <v>0.01</v>
      </c>
      <c r="CI13" s="45">
        <v>0.01</v>
      </c>
      <c r="CJ13" s="45">
        <v>0.01</v>
      </c>
      <c r="CK13" s="45">
        <v>0.01</v>
      </c>
      <c r="CL13" s="45">
        <v>0.01</v>
      </c>
      <c r="CM13" s="45">
        <v>0.01</v>
      </c>
      <c r="CN13" s="45">
        <v>0.01</v>
      </c>
      <c r="CO13" s="45">
        <v>0.01</v>
      </c>
      <c r="CP13" s="45">
        <v>5.0000000000000001E-3</v>
      </c>
      <c r="CQ13" s="45">
        <v>0.01</v>
      </c>
      <c r="CR13" s="45">
        <v>0.01</v>
      </c>
      <c r="CS13" s="45">
        <v>0.01</v>
      </c>
      <c r="CT13">
        <v>0.01</v>
      </c>
      <c r="CU13">
        <v>0.01</v>
      </c>
      <c r="CV13" s="45">
        <v>0.01</v>
      </c>
      <c r="CW13" s="45">
        <v>0.01</v>
      </c>
      <c r="CX13" s="45">
        <v>0.01</v>
      </c>
    </row>
    <row r="14" spans="1:102" ht="18.75">
      <c r="A14" s="12" t="s">
        <v>12</v>
      </c>
      <c r="B14" s="23">
        <f t="shared" ref="B14" si="8">SUM(B12:B13)</f>
        <v>15.493000149726868</v>
      </c>
      <c r="C14" s="23">
        <f>C12+C13</f>
        <v>15.41</v>
      </c>
      <c r="D14" s="23">
        <f>D12+D13</f>
        <v>15.32</v>
      </c>
      <c r="E14" s="23">
        <f>E12+E13</f>
        <v>15.24</v>
      </c>
      <c r="F14" s="23">
        <f>F12+F13</f>
        <v>15.32</v>
      </c>
      <c r="G14" s="23">
        <f>G12+G13</f>
        <v>15.040000000000001</v>
      </c>
      <c r="H14" s="23">
        <f>SUM(H12:H13)</f>
        <v>14.94</v>
      </c>
      <c r="I14" s="23">
        <f>SUM(I12:I13)</f>
        <v>14.86</v>
      </c>
      <c r="J14" s="23">
        <f t="shared" ref="J14:N14" si="9">SUM(J12:J13)</f>
        <v>14.78</v>
      </c>
      <c r="K14" s="23">
        <f t="shared" si="9"/>
        <v>14.67</v>
      </c>
      <c r="L14" s="23">
        <f t="shared" si="9"/>
        <v>14.597</v>
      </c>
      <c r="M14" s="23">
        <f t="shared" si="9"/>
        <v>14.51</v>
      </c>
      <c r="N14" s="23">
        <f t="shared" si="9"/>
        <v>14.436</v>
      </c>
      <c r="O14" s="23">
        <f t="shared" ref="O14:AL14" si="10">SUM(O12:O13)</f>
        <v>14.34</v>
      </c>
      <c r="P14" s="23">
        <f t="shared" si="10"/>
        <v>14.257999999999999</v>
      </c>
      <c r="Q14" s="23">
        <f t="shared" si="10"/>
        <v>14.177999999999999</v>
      </c>
      <c r="R14" s="23">
        <f t="shared" si="10"/>
        <v>14.1</v>
      </c>
      <c r="S14" s="23">
        <f t="shared" si="10"/>
        <v>14.1</v>
      </c>
      <c r="T14" s="23">
        <f t="shared" si="10"/>
        <v>13.998000000000001</v>
      </c>
      <c r="U14" s="23">
        <f t="shared" si="10"/>
        <v>13.92</v>
      </c>
      <c r="V14" s="23">
        <f t="shared" si="10"/>
        <v>13.822999999999999</v>
      </c>
      <c r="W14" s="23">
        <f t="shared" si="10"/>
        <v>13.782999999999999</v>
      </c>
      <c r="X14" s="23">
        <f t="shared" si="10"/>
        <v>13.741999999999999</v>
      </c>
      <c r="Y14" s="23">
        <f t="shared" si="10"/>
        <v>13.603999999999999</v>
      </c>
      <c r="Z14" s="23">
        <f t="shared" si="10"/>
        <v>13.564</v>
      </c>
      <c r="AA14" s="23">
        <f t="shared" si="10"/>
        <v>13.483000000000001</v>
      </c>
      <c r="AB14" s="23">
        <f t="shared" si="10"/>
        <v>13.34</v>
      </c>
      <c r="AC14" s="23">
        <f t="shared" si="10"/>
        <v>13.27</v>
      </c>
      <c r="AD14" s="23">
        <f t="shared" si="10"/>
        <v>13.19</v>
      </c>
      <c r="AE14" s="23">
        <f t="shared" si="10"/>
        <v>13.129999999999999</v>
      </c>
      <c r="AF14" s="23">
        <f t="shared" si="10"/>
        <v>13.06</v>
      </c>
      <c r="AG14" s="23">
        <f t="shared" si="10"/>
        <v>12.959999999999999</v>
      </c>
      <c r="AH14" s="23">
        <f t="shared" si="10"/>
        <v>12.86</v>
      </c>
      <c r="AI14" s="23">
        <f t="shared" si="10"/>
        <v>12.786999999999999</v>
      </c>
      <c r="AJ14" s="23">
        <f t="shared" si="10"/>
        <v>12.72</v>
      </c>
      <c r="AK14" s="23">
        <f t="shared" si="10"/>
        <v>12.62</v>
      </c>
      <c r="AL14" s="23">
        <f t="shared" si="10"/>
        <v>12.519</v>
      </c>
      <c r="AM14" s="23">
        <f>SUM(AM12:AM13)</f>
        <v>12.56</v>
      </c>
      <c r="AN14" s="23">
        <f>SUM(AN12:AN13)</f>
        <v>12.52</v>
      </c>
      <c r="AO14" s="23">
        <f>SUM(AO12:AO13)</f>
        <v>12.49</v>
      </c>
      <c r="AP14" s="23">
        <f>SUM(AP12:AP13)</f>
        <v>12.459999999999999</v>
      </c>
      <c r="AQ14" s="23">
        <f t="shared" ref="AQ14:CX14" si="11">SUM(AQ12:AQ13)</f>
        <v>12.39</v>
      </c>
      <c r="AR14" s="42">
        <f t="shared" si="11"/>
        <v>12.32</v>
      </c>
      <c r="AS14" s="23">
        <f t="shared" si="11"/>
        <v>12.25</v>
      </c>
      <c r="AT14" s="23">
        <f t="shared" si="11"/>
        <v>12.25</v>
      </c>
      <c r="AU14" s="23">
        <f t="shared" si="11"/>
        <v>12.19</v>
      </c>
      <c r="AV14" s="23">
        <f t="shared" si="11"/>
        <v>12.12</v>
      </c>
      <c r="AW14" s="23">
        <f t="shared" si="11"/>
        <v>12.049999999999999</v>
      </c>
      <c r="AX14" s="23">
        <f t="shared" si="11"/>
        <v>11.99</v>
      </c>
      <c r="AY14" s="23">
        <f t="shared" si="11"/>
        <v>11.916</v>
      </c>
      <c r="AZ14" s="23">
        <f t="shared" si="11"/>
        <v>11.915000000000001</v>
      </c>
      <c r="BA14" s="23">
        <f t="shared" si="11"/>
        <v>11.89</v>
      </c>
      <c r="BB14" s="23">
        <f t="shared" si="11"/>
        <v>11.85</v>
      </c>
      <c r="BC14" s="23">
        <f t="shared" si="11"/>
        <v>11.82</v>
      </c>
      <c r="BD14" s="23">
        <f t="shared" si="11"/>
        <v>11.79</v>
      </c>
      <c r="BE14" s="23">
        <f t="shared" si="11"/>
        <v>11.748000000000001</v>
      </c>
      <c r="BF14" s="23">
        <f t="shared" si="11"/>
        <v>11.714</v>
      </c>
      <c r="BG14" s="23">
        <f t="shared" si="11"/>
        <v>11.681000000000001</v>
      </c>
      <c r="BH14" s="23">
        <f t="shared" si="11"/>
        <v>11.62</v>
      </c>
      <c r="BI14" s="23">
        <f t="shared" si="11"/>
        <v>11.58</v>
      </c>
      <c r="BJ14" s="23">
        <f t="shared" si="11"/>
        <v>11.549999999999999</v>
      </c>
      <c r="BK14" s="23">
        <f t="shared" si="11"/>
        <v>11.52</v>
      </c>
      <c r="BL14" s="23">
        <f t="shared" si="11"/>
        <v>11.48</v>
      </c>
      <c r="BM14" s="23">
        <f t="shared" si="11"/>
        <v>11.45</v>
      </c>
      <c r="BN14" s="23">
        <f t="shared" si="11"/>
        <v>11.416</v>
      </c>
      <c r="BO14" s="23">
        <f t="shared" si="11"/>
        <v>11.48</v>
      </c>
      <c r="BP14" s="23">
        <f t="shared" si="11"/>
        <v>11.45</v>
      </c>
      <c r="BQ14" s="23">
        <f t="shared" si="11"/>
        <v>11.45</v>
      </c>
      <c r="BR14" s="23">
        <f t="shared" si="11"/>
        <v>11.45</v>
      </c>
      <c r="BS14" s="23">
        <f t="shared" si="11"/>
        <v>11.42</v>
      </c>
      <c r="BT14" s="23">
        <f t="shared" si="11"/>
        <v>11.42</v>
      </c>
      <c r="BU14" s="23">
        <f t="shared" si="11"/>
        <v>11.42</v>
      </c>
      <c r="BV14" s="23">
        <f t="shared" si="11"/>
        <v>11.379999999999999</v>
      </c>
      <c r="BW14" s="23">
        <f t="shared" si="11"/>
        <v>11.35</v>
      </c>
      <c r="BX14" s="23">
        <f t="shared" si="11"/>
        <v>11.35</v>
      </c>
      <c r="BY14" s="23">
        <f t="shared" si="11"/>
        <v>11.32</v>
      </c>
      <c r="BZ14" s="23">
        <f t="shared" si="11"/>
        <v>11.32</v>
      </c>
      <c r="CA14" s="23">
        <f t="shared" si="11"/>
        <v>11.249000000000001</v>
      </c>
      <c r="CB14" s="23">
        <f t="shared" si="11"/>
        <v>11.215</v>
      </c>
      <c r="CC14" s="23">
        <f t="shared" si="11"/>
        <v>11.182</v>
      </c>
      <c r="CD14" s="23">
        <f t="shared" si="11"/>
        <v>11.15</v>
      </c>
      <c r="CE14" s="23">
        <f t="shared" si="11"/>
        <v>11.110000000000001</v>
      </c>
      <c r="CF14" s="23">
        <f t="shared" si="11"/>
        <v>11.08</v>
      </c>
      <c r="CG14" s="23">
        <f t="shared" si="11"/>
        <v>11.08</v>
      </c>
      <c r="CH14" s="23">
        <f t="shared" si="11"/>
        <v>11.049999999999999</v>
      </c>
      <c r="CI14" s="23">
        <f t="shared" si="11"/>
        <v>11.049999999999999</v>
      </c>
      <c r="CJ14" s="23">
        <f t="shared" si="11"/>
        <v>11.049999999999999</v>
      </c>
      <c r="CK14" s="23">
        <f t="shared" si="11"/>
        <v>11.01</v>
      </c>
      <c r="CL14" s="23">
        <f t="shared" si="11"/>
        <v>11.01</v>
      </c>
      <c r="CM14" s="23">
        <f t="shared" si="11"/>
        <v>10.98</v>
      </c>
      <c r="CN14" s="23">
        <f t="shared" si="11"/>
        <v>10.98</v>
      </c>
      <c r="CO14" s="23">
        <f t="shared" si="11"/>
        <v>10.98</v>
      </c>
      <c r="CP14" s="23">
        <f t="shared" si="11"/>
        <v>10.942</v>
      </c>
      <c r="CQ14" s="23">
        <f t="shared" si="11"/>
        <v>10.95</v>
      </c>
      <c r="CR14" s="23">
        <f t="shared" si="11"/>
        <v>10.91</v>
      </c>
      <c r="CS14" s="23">
        <f t="shared" si="11"/>
        <v>10.91</v>
      </c>
      <c r="CT14" s="23">
        <f t="shared" si="11"/>
        <v>10.879999999999999</v>
      </c>
      <c r="CU14" s="23">
        <f t="shared" si="11"/>
        <v>10.879999999999999</v>
      </c>
      <c r="CV14" s="23">
        <f t="shared" si="11"/>
        <v>10.85</v>
      </c>
      <c r="CW14" s="23">
        <f t="shared" si="11"/>
        <v>10.81</v>
      </c>
      <c r="CX14" s="23">
        <f t="shared" si="11"/>
        <v>10.81</v>
      </c>
    </row>
    <row r="15" spans="1:102">
      <c r="A15" s="13"/>
      <c r="B15" s="22"/>
      <c r="C15" s="22"/>
      <c r="D15" s="22"/>
      <c r="E15" s="25"/>
      <c r="F15" s="25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Q15" s="40"/>
      <c r="AS15" s="40"/>
      <c r="AT15" s="40"/>
      <c r="AU15" s="40"/>
      <c r="AW15" s="45"/>
      <c r="AX15" s="45"/>
      <c r="AY15" s="45"/>
      <c r="AZ15" s="45"/>
      <c r="BA15" s="45"/>
      <c r="BB15" s="45"/>
      <c r="BC15" s="45"/>
      <c r="BE15" s="45"/>
      <c r="BF15" s="45"/>
      <c r="BG15" s="45"/>
      <c r="BH15" s="45"/>
      <c r="BI15" s="45"/>
      <c r="BJ15" s="45"/>
      <c r="BK15" s="45"/>
      <c r="BQ15" s="21"/>
      <c r="BR15" s="21"/>
      <c r="BZ15" s="21"/>
      <c r="CD15" s="21"/>
      <c r="CF15" s="45"/>
      <c r="CG15" s="45"/>
      <c r="CH15" s="40"/>
      <c r="CI15" s="45"/>
      <c r="CJ15" s="45"/>
      <c r="CK15" s="45"/>
      <c r="CO15" s="45"/>
      <c r="CP15" s="45"/>
      <c r="CQ15" s="45"/>
      <c r="CR15" s="45"/>
      <c r="CS15" s="45"/>
      <c r="CU15" s="45"/>
      <c r="CV15" s="45"/>
      <c r="CW15" s="45"/>
      <c r="CX15" s="45"/>
    </row>
    <row r="16" spans="1:102" ht="18.75">
      <c r="A16" s="14" t="s">
        <v>13</v>
      </c>
      <c r="B16" s="22">
        <v>25.919000625610352</v>
      </c>
      <c r="C16" s="22" t="s">
        <v>201</v>
      </c>
      <c r="D16" s="22" t="s">
        <v>201</v>
      </c>
      <c r="E16" s="25" t="s">
        <v>202</v>
      </c>
      <c r="F16" s="25" t="s">
        <v>201</v>
      </c>
      <c r="G16" s="22">
        <v>25.85</v>
      </c>
      <c r="H16" s="22">
        <v>25.85</v>
      </c>
      <c r="I16" s="22">
        <v>25.81</v>
      </c>
      <c r="J16" s="22">
        <v>25.81</v>
      </c>
      <c r="K16" s="22">
        <v>25.77</v>
      </c>
      <c r="L16" s="22">
        <v>25.774999999999999</v>
      </c>
      <c r="M16" s="22">
        <v>25.74</v>
      </c>
      <c r="N16" s="22">
        <v>25.74</v>
      </c>
      <c r="O16" s="22">
        <v>25.71</v>
      </c>
      <c r="P16" s="22">
        <v>25.706</v>
      </c>
      <c r="Q16" s="22">
        <v>25.774999999999999</v>
      </c>
      <c r="R16" s="22">
        <v>25.67</v>
      </c>
      <c r="S16" s="22">
        <v>25.67</v>
      </c>
      <c r="T16" s="22">
        <v>25.64</v>
      </c>
      <c r="U16" s="22">
        <v>25.6</v>
      </c>
      <c r="V16" s="22">
        <v>25.603000000000002</v>
      </c>
      <c r="W16" s="22">
        <v>25.568999999999999</v>
      </c>
      <c r="X16" s="22">
        <v>25.568999999999999</v>
      </c>
      <c r="Y16" s="22">
        <v>25.533999999999999</v>
      </c>
      <c r="Z16" s="22">
        <v>25.533999999999999</v>
      </c>
      <c r="AA16" s="22">
        <v>25.5</v>
      </c>
      <c r="AB16" s="22">
        <v>25.5</v>
      </c>
      <c r="AC16" s="22">
        <v>25.47</v>
      </c>
      <c r="AD16" s="22">
        <v>25.47</v>
      </c>
      <c r="AE16" s="22">
        <v>25.43</v>
      </c>
      <c r="AF16" s="22">
        <v>25.43</v>
      </c>
      <c r="AG16" s="22">
        <v>25.43</v>
      </c>
      <c r="AH16" s="22">
        <v>25.4</v>
      </c>
      <c r="AI16" s="22">
        <v>25.396999999999998</v>
      </c>
      <c r="AJ16">
        <v>25.36</v>
      </c>
      <c r="AK16">
        <v>25.36</v>
      </c>
      <c r="AL16" s="22">
        <v>25.33</v>
      </c>
      <c r="AM16" s="22">
        <v>25.33</v>
      </c>
      <c r="AN16" s="22">
        <v>25.29</v>
      </c>
      <c r="AO16" s="22">
        <v>25.29</v>
      </c>
      <c r="AP16" s="22">
        <v>25.26</v>
      </c>
      <c r="AQ16" s="22">
        <v>25.26</v>
      </c>
      <c r="AR16">
        <v>25.23</v>
      </c>
      <c r="AS16" s="40">
        <v>25.23</v>
      </c>
      <c r="AT16" s="40">
        <v>25.19</v>
      </c>
      <c r="AU16" s="40">
        <v>25.19</v>
      </c>
      <c r="AV16">
        <v>25.19</v>
      </c>
      <c r="AW16" s="45">
        <v>25.16</v>
      </c>
      <c r="AX16" s="45">
        <v>25.16</v>
      </c>
      <c r="AY16" s="45">
        <v>25.155999999999999</v>
      </c>
      <c r="AZ16" s="45">
        <v>25.122</v>
      </c>
      <c r="BA16" s="45">
        <v>25.12</v>
      </c>
      <c r="BB16" s="45">
        <v>25.12</v>
      </c>
      <c r="BC16" s="45">
        <v>25.09</v>
      </c>
      <c r="BD16">
        <v>25.09</v>
      </c>
      <c r="BE16" s="45">
        <v>25.088000000000001</v>
      </c>
      <c r="BF16" s="45">
        <v>25.053000000000001</v>
      </c>
      <c r="BG16" s="45">
        <v>25.053000000000001</v>
      </c>
      <c r="BH16" s="45">
        <v>25.053000000000001</v>
      </c>
      <c r="BI16" s="45">
        <v>25.053000000000001</v>
      </c>
      <c r="BJ16" s="45">
        <v>25.02</v>
      </c>
      <c r="BK16" s="45">
        <v>24.99</v>
      </c>
      <c r="BL16" s="45">
        <v>24.99</v>
      </c>
      <c r="BM16">
        <v>24.95</v>
      </c>
      <c r="BN16">
        <v>24.95</v>
      </c>
      <c r="BO16">
        <v>24.92</v>
      </c>
      <c r="BP16">
        <v>24.92</v>
      </c>
      <c r="BQ16" s="21">
        <v>24.88</v>
      </c>
      <c r="BR16" s="21">
        <v>24.88</v>
      </c>
      <c r="BS16" s="21">
        <v>24.85</v>
      </c>
      <c r="BT16" s="21">
        <v>24.85</v>
      </c>
      <c r="BU16" s="21">
        <v>24.812999999999999</v>
      </c>
      <c r="BV16" s="21">
        <v>24.81</v>
      </c>
      <c r="BW16" s="21">
        <v>24.78</v>
      </c>
      <c r="BX16" s="21">
        <v>24.78</v>
      </c>
      <c r="BY16">
        <v>24.74</v>
      </c>
      <c r="BZ16" s="21">
        <v>24.74</v>
      </c>
      <c r="CA16">
        <v>24.71</v>
      </c>
      <c r="CB16">
        <v>24.71</v>
      </c>
      <c r="CC16" s="21">
        <v>24.675000000000001</v>
      </c>
      <c r="CD16" s="21">
        <v>24.68</v>
      </c>
      <c r="CE16">
        <v>24.640999999999998</v>
      </c>
      <c r="CF16" s="45">
        <v>24.64</v>
      </c>
      <c r="CG16" s="45">
        <v>24.61</v>
      </c>
      <c r="CH16" s="45">
        <v>24.61</v>
      </c>
      <c r="CI16" s="45">
        <v>24.57</v>
      </c>
      <c r="CJ16" s="45">
        <v>24.57</v>
      </c>
      <c r="CK16" s="45">
        <v>24.54</v>
      </c>
      <c r="CL16" s="45">
        <v>24.54</v>
      </c>
      <c r="CM16" s="45">
        <v>24.5</v>
      </c>
      <c r="CN16" s="45">
        <v>24.5</v>
      </c>
      <c r="CO16" s="45">
        <v>24.469000000000001</v>
      </c>
      <c r="CP16" s="45">
        <v>24.469000000000001</v>
      </c>
      <c r="CQ16" s="45">
        <v>24.44</v>
      </c>
      <c r="CR16" s="45">
        <v>24.44</v>
      </c>
      <c r="CS16" s="45">
        <v>24.4</v>
      </c>
      <c r="CT16" s="45">
        <v>24.4</v>
      </c>
      <c r="CU16" s="45">
        <v>24.37</v>
      </c>
      <c r="CV16" s="45">
        <v>24.37</v>
      </c>
      <c r="CW16" s="45">
        <v>24.33</v>
      </c>
      <c r="CX16" s="45">
        <v>24.33</v>
      </c>
    </row>
    <row r="17" spans="1:102" ht="18.75">
      <c r="A17" s="15" t="s">
        <v>14</v>
      </c>
      <c r="B17" s="22">
        <v>1.7599999904632568</v>
      </c>
      <c r="C17" s="22" t="s">
        <v>203</v>
      </c>
      <c r="D17" s="22" t="s">
        <v>203</v>
      </c>
      <c r="E17" s="25" t="s">
        <v>203</v>
      </c>
      <c r="F17" s="25" t="s">
        <v>203</v>
      </c>
      <c r="G17" s="22">
        <v>1.75</v>
      </c>
      <c r="H17" s="22">
        <v>1.75</v>
      </c>
      <c r="I17" s="22">
        <v>1.75</v>
      </c>
      <c r="J17" s="22">
        <v>1.73</v>
      </c>
      <c r="K17" s="22">
        <v>1.72</v>
      </c>
      <c r="L17" s="22">
        <v>1.722</v>
      </c>
      <c r="M17" s="22">
        <v>1.71</v>
      </c>
      <c r="N17" s="22">
        <v>1.712</v>
      </c>
      <c r="O17" s="22">
        <v>1.68</v>
      </c>
      <c r="P17" s="22">
        <v>1.6539999999999999</v>
      </c>
      <c r="Q17" s="22">
        <v>1.635</v>
      </c>
      <c r="R17" s="22">
        <v>1.62</v>
      </c>
      <c r="S17" s="22">
        <v>1.62</v>
      </c>
      <c r="T17" s="22">
        <v>1.6</v>
      </c>
      <c r="U17" s="22">
        <v>1.6</v>
      </c>
      <c r="V17" s="22">
        <v>1.5580000000000001</v>
      </c>
      <c r="W17" s="22">
        <v>1.5389999999999999</v>
      </c>
      <c r="X17" s="22">
        <v>1.52</v>
      </c>
      <c r="Y17" s="22">
        <v>1.5109999999999999</v>
      </c>
      <c r="Z17" s="22">
        <v>1.502</v>
      </c>
      <c r="AA17" s="22">
        <v>1.502</v>
      </c>
      <c r="AB17" s="22">
        <v>1.5</v>
      </c>
      <c r="AC17" s="22">
        <v>1.5</v>
      </c>
      <c r="AD17" s="22">
        <v>1.5</v>
      </c>
      <c r="AE17" s="22">
        <v>1.5</v>
      </c>
      <c r="AF17" s="22">
        <v>1.49</v>
      </c>
      <c r="AG17" s="22">
        <v>1.49</v>
      </c>
      <c r="AH17" s="22">
        <v>1.49</v>
      </c>
      <c r="AI17" s="22">
        <v>1.49</v>
      </c>
      <c r="AJ17" s="22">
        <v>1.49</v>
      </c>
      <c r="AK17" s="22">
        <v>1.49</v>
      </c>
      <c r="AL17" s="22">
        <v>1.49</v>
      </c>
      <c r="AM17" s="22">
        <v>1.48</v>
      </c>
      <c r="AN17" s="22">
        <v>1.48</v>
      </c>
      <c r="AO17" s="22">
        <v>1.48</v>
      </c>
      <c r="AP17" s="22">
        <v>1.48</v>
      </c>
      <c r="AQ17" s="22">
        <v>1.48</v>
      </c>
      <c r="AR17" s="43">
        <v>1.48</v>
      </c>
      <c r="AS17" s="22">
        <v>1.48</v>
      </c>
      <c r="AT17" s="40">
        <v>1.47</v>
      </c>
      <c r="AU17" s="40">
        <v>1.47</v>
      </c>
      <c r="AV17">
        <v>1.47</v>
      </c>
      <c r="AW17" s="45">
        <v>1.46</v>
      </c>
      <c r="AX17" s="45">
        <v>1.46</v>
      </c>
      <c r="AY17" s="45">
        <v>1.46</v>
      </c>
      <c r="AZ17" s="45">
        <v>1.46</v>
      </c>
      <c r="BA17" s="45">
        <v>1.44</v>
      </c>
      <c r="BB17" s="45">
        <v>1.44</v>
      </c>
      <c r="BC17" s="45">
        <v>1.44</v>
      </c>
      <c r="BD17" s="45">
        <v>1.44</v>
      </c>
      <c r="BE17" s="45">
        <v>1.44</v>
      </c>
      <c r="BF17" s="45">
        <v>1.43</v>
      </c>
      <c r="BG17" s="45">
        <v>1.43</v>
      </c>
      <c r="BH17" s="45">
        <v>1.43</v>
      </c>
      <c r="BI17" s="45">
        <v>1.42</v>
      </c>
      <c r="BJ17" s="45">
        <v>1.42</v>
      </c>
      <c r="BK17" s="45">
        <v>1.42</v>
      </c>
      <c r="BL17" s="45">
        <v>1.42</v>
      </c>
      <c r="BM17">
        <v>1.41</v>
      </c>
      <c r="BN17">
        <v>1.41</v>
      </c>
      <c r="BO17">
        <v>1.41</v>
      </c>
      <c r="BP17">
        <v>1.41</v>
      </c>
      <c r="BQ17" s="21">
        <v>1.4</v>
      </c>
      <c r="BR17" s="21">
        <v>1.39</v>
      </c>
      <c r="BS17" s="21">
        <v>1.38</v>
      </c>
      <c r="BT17" s="21">
        <v>1.37</v>
      </c>
      <c r="BU17" s="21">
        <v>1.349</v>
      </c>
      <c r="BV17" s="21">
        <v>1.34</v>
      </c>
      <c r="BW17" s="21">
        <v>1.33</v>
      </c>
      <c r="BX17" s="21">
        <v>1.33</v>
      </c>
      <c r="BY17">
        <v>1.33</v>
      </c>
      <c r="BZ17" s="21">
        <v>1.33</v>
      </c>
      <c r="CA17" s="21">
        <v>1.33</v>
      </c>
      <c r="CB17" s="21">
        <v>1.33</v>
      </c>
      <c r="CC17" s="21">
        <v>1.2949999999999999</v>
      </c>
      <c r="CD17" s="21">
        <v>1.33</v>
      </c>
      <c r="CE17">
        <v>1.2949999999999999</v>
      </c>
      <c r="CF17" s="45">
        <v>1.3</v>
      </c>
      <c r="CG17" s="45">
        <v>1.3</v>
      </c>
      <c r="CH17" s="45">
        <v>1.3</v>
      </c>
      <c r="CI17" s="45">
        <v>1.3</v>
      </c>
      <c r="CJ17" s="45">
        <v>1.3</v>
      </c>
      <c r="CK17" s="45">
        <v>1.29</v>
      </c>
      <c r="CL17" s="45">
        <v>1.29</v>
      </c>
      <c r="CM17" s="45">
        <v>1.29</v>
      </c>
      <c r="CN17" s="45">
        <v>1.28</v>
      </c>
      <c r="CO17" s="45">
        <v>1.2769999999999999</v>
      </c>
      <c r="CP17" s="45">
        <v>1.2769999999999999</v>
      </c>
      <c r="CQ17" s="45">
        <v>1.28</v>
      </c>
      <c r="CR17" s="45">
        <v>1.28</v>
      </c>
      <c r="CS17" s="45">
        <v>1.28</v>
      </c>
      <c r="CT17" s="45">
        <v>1.27</v>
      </c>
      <c r="CU17" s="45">
        <v>1.27</v>
      </c>
      <c r="CV17" s="45">
        <v>1.27</v>
      </c>
      <c r="CW17" s="45">
        <v>1.27</v>
      </c>
      <c r="CX17" s="45">
        <v>1.27</v>
      </c>
    </row>
    <row r="18" spans="1:102" ht="18.75">
      <c r="A18" s="14" t="s">
        <v>15</v>
      </c>
      <c r="B18" s="22">
        <v>0.12999999523162842</v>
      </c>
      <c r="C18" s="22" t="s">
        <v>204</v>
      </c>
      <c r="D18" s="22" t="s">
        <v>205</v>
      </c>
      <c r="E18" s="22" t="s">
        <v>206</v>
      </c>
      <c r="F18" s="22" t="s">
        <v>205</v>
      </c>
      <c r="G18" s="22">
        <v>7.0000000000000007E-2</v>
      </c>
      <c r="H18" s="22">
        <v>0.06</v>
      </c>
      <c r="I18" s="22">
        <v>0.05</v>
      </c>
      <c r="J18" s="22">
        <v>0.04</v>
      </c>
      <c r="K18" s="22">
        <v>0.03</v>
      </c>
      <c r="L18" s="22">
        <v>2.4E-2</v>
      </c>
      <c r="M18" s="22">
        <v>0.02</v>
      </c>
      <c r="N18" s="22">
        <v>5.0000000000000001E-3</v>
      </c>
      <c r="O18" s="22">
        <v>0</v>
      </c>
      <c r="P18" s="22">
        <v>1E-3</v>
      </c>
      <c r="Q18" s="22">
        <v>1E-3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43">
        <v>0</v>
      </c>
      <c r="AS18" s="22">
        <v>0</v>
      </c>
      <c r="AT18" s="22">
        <v>0</v>
      </c>
      <c r="AU18" s="22">
        <v>0</v>
      </c>
      <c r="AV18" s="22">
        <v>0</v>
      </c>
      <c r="AW18" s="45">
        <v>0</v>
      </c>
      <c r="AX18" s="45">
        <v>0</v>
      </c>
      <c r="AY18" s="45">
        <v>0</v>
      </c>
      <c r="AZ18" s="45">
        <v>0</v>
      </c>
      <c r="BA18" s="45">
        <v>0</v>
      </c>
      <c r="BB18" s="45">
        <v>0</v>
      </c>
      <c r="BC18" s="45">
        <v>0</v>
      </c>
      <c r="BD18" s="45">
        <v>0</v>
      </c>
      <c r="BE18" s="45"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0</v>
      </c>
      <c r="BK18" s="45">
        <v>0</v>
      </c>
      <c r="BL18" s="45">
        <v>0</v>
      </c>
      <c r="BM18" s="45">
        <v>0</v>
      </c>
      <c r="BN18" s="45">
        <v>0</v>
      </c>
      <c r="BO18" s="45">
        <v>0</v>
      </c>
      <c r="BP18" s="45">
        <v>0</v>
      </c>
      <c r="BQ18" s="45">
        <v>0</v>
      </c>
      <c r="BR18" s="45">
        <v>0</v>
      </c>
      <c r="BS18" s="45">
        <v>0</v>
      </c>
      <c r="BT18" s="45">
        <v>0</v>
      </c>
      <c r="BU18" s="45">
        <v>0</v>
      </c>
      <c r="BV18" s="45">
        <v>0</v>
      </c>
      <c r="BW18" s="45">
        <v>0</v>
      </c>
      <c r="BX18" s="45">
        <v>0</v>
      </c>
      <c r="BY18" s="45">
        <v>0</v>
      </c>
      <c r="BZ18" s="45">
        <v>0</v>
      </c>
      <c r="CA18" s="45">
        <v>0</v>
      </c>
      <c r="CB18" s="45">
        <v>0</v>
      </c>
      <c r="CC18" s="21">
        <v>0</v>
      </c>
      <c r="CD18" s="45">
        <v>0</v>
      </c>
      <c r="CE18" s="45">
        <v>0</v>
      </c>
      <c r="CF18" s="45">
        <v>0</v>
      </c>
      <c r="CG18" s="45">
        <v>0</v>
      </c>
      <c r="CH18" s="45">
        <v>0</v>
      </c>
      <c r="CI18" s="45">
        <v>0</v>
      </c>
      <c r="CJ18" s="45">
        <v>0</v>
      </c>
      <c r="CK18" s="45">
        <v>0</v>
      </c>
      <c r="CL18" s="45">
        <v>0</v>
      </c>
      <c r="CM18" s="45">
        <v>0</v>
      </c>
      <c r="CN18" s="45">
        <v>0</v>
      </c>
      <c r="CO18" s="45">
        <v>0</v>
      </c>
      <c r="CP18" s="45">
        <v>0</v>
      </c>
      <c r="CQ18" s="45">
        <v>0</v>
      </c>
      <c r="CR18" s="45">
        <v>0</v>
      </c>
      <c r="CS18" s="45">
        <v>0</v>
      </c>
      <c r="CT18" s="45">
        <v>0</v>
      </c>
      <c r="CU18" s="45">
        <v>0</v>
      </c>
      <c r="CV18" s="45">
        <v>0</v>
      </c>
      <c r="CW18" s="45">
        <v>0</v>
      </c>
      <c r="CX18" s="45">
        <v>0</v>
      </c>
    </row>
    <row r="19" spans="1:102">
      <c r="A19" s="16" t="s">
        <v>16</v>
      </c>
      <c r="B19" s="24">
        <f>SUM(B3:B5,B8:B9,B12:B13,B16:B18)</f>
        <v>3279.592066526413</v>
      </c>
      <c r="C19" s="24">
        <f ca="1">SUM(C3:C5,C8:C9,C12:C13,C16:C20)</f>
        <v>0</v>
      </c>
      <c r="D19" s="24">
        <f t="shared" ref="D19:AL19" si="12">SUM(D3:D5,D8:D9,D12:D13,D16:D18)</f>
        <v>0</v>
      </c>
      <c r="E19" s="24">
        <f ca="1">SUM(E3:E5,E8:E9,E12:E13,E16:E21)</f>
        <v>0</v>
      </c>
      <c r="F19" s="24">
        <f t="shared" si="12"/>
        <v>0</v>
      </c>
      <c r="G19" s="24">
        <f>SUM(G3:G5,G8:G9,G12:G13,G16:G17)</f>
        <v>3272.89</v>
      </c>
      <c r="H19" s="24">
        <f>SUM(H3:H5,H8:H9,H12:H13,H16:H17)</f>
        <v>3270.52</v>
      </c>
      <c r="I19" s="24">
        <f>SUM(I3:I5,I8:I9,I12:I13,I16:I17)</f>
        <v>3268.47</v>
      </c>
      <c r="J19" s="24">
        <f>SUM(J3:J5,J8:J9,J12:J13,J16:J17)</f>
        <v>3265.28</v>
      </c>
      <c r="K19" s="24">
        <f>SUM(K3:K5,K8:K9,K12:K13,K16:K17)</f>
        <v>3260.64</v>
      </c>
      <c r="L19" s="24">
        <f t="shared" si="12"/>
        <v>3257.8330000000001</v>
      </c>
      <c r="M19" s="24">
        <f t="shared" si="12"/>
        <v>3255.329999999999</v>
      </c>
      <c r="N19" s="24">
        <f t="shared" si="12"/>
        <v>3253.0869999999991</v>
      </c>
      <c r="O19" s="24">
        <f t="shared" si="12"/>
        <v>3250.7799999999997</v>
      </c>
      <c r="P19" s="24">
        <f t="shared" si="12"/>
        <v>3248.2740000000003</v>
      </c>
      <c r="Q19" s="24">
        <f t="shared" si="12"/>
        <v>3246.8650000000007</v>
      </c>
      <c r="R19" s="24">
        <f t="shared" si="12"/>
        <v>3245.1700000000005</v>
      </c>
      <c r="S19" s="24">
        <f t="shared" si="12"/>
        <v>3242.85</v>
      </c>
      <c r="T19" s="24">
        <f t="shared" si="12"/>
        <v>3239.6079999999997</v>
      </c>
      <c r="U19" s="24">
        <f t="shared" si="12"/>
        <v>3238.56</v>
      </c>
      <c r="V19" s="24">
        <f t="shared" si="12"/>
        <v>3235.5349999999999</v>
      </c>
      <c r="W19" s="24">
        <f t="shared" si="12"/>
        <v>3227.0520000000001</v>
      </c>
      <c r="X19" s="24">
        <f t="shared" si="12"/>
        <v>3226.0890000000009</v>
      </c>
      <c r="Y19" s="24">
        <f t="shared" si="12"/>
        <v>3222.6310000000003</v>
      </c>
      <c r="Z19" s="24">
        <f t="shared" si="12"/>
        <v>3219.4590000000007</v>
      </c>
      <c r="AA19" s="24">
        <f t="shared" si="12"/>
        <v>3215.2090000000003</v>
      </c>
      <c r="AB19" s="24">
        <f t="shared" si="12"/>
        <v>3211.1600000000003</v>
      </c>
      <c r="AC19" s="24">
        <f t="shared" si="12"/>
        <v>3207.2399999999993</v>
      </c>
      <c r="AD19" s="24">
        <f t="shared" si="12"/>
        <v>3203.44</v>
      </c>
      <c r="AE19" s="24">
        <f t="shared" si="12"/>
        <v>3198.25</v>
      </c>
      <c r="AF19" s="24">
        <f t="shared" si="12"/>
        <v>3192.4300000000003</v>
      </c>
      <c r="AG19" s="24">
        <f t="shared" si="12"/>
        <v>3185.3799999999997</v>
      </c>
      <c r="AH19" s="24">
        <f t="shared" si="12"/>
        <v>3173.66</v>
      </c>
      <c r="AI19" s="24">
        <f t="shared" si="12"/>
        <v>3165.7429999999999</v>
      </c>
      <c r="AJ19" s="24">
        <f t="shared" si="12"/>
        <v>3154.1</v>
      </c>
      <c r="AK19" s="24">
        <f t="shared" si="12"/>
        <v>3143.5409999999997</v>
      </c>
      <c r="AL19" s="24">
        <f t="shared" si="12"/>
        <v>3125.9029999999998</v>
      </c>
      <c r="AM19" s="24">
        <f>SUM(AM3:AM5,AM8:AM9,AM12:AM13,AM16:AM18)</f>
        <v>3111.78</v>
      </c>
      <c r="AN19" s="24">
        <f>SUM(AN3:AN5,AN8:AN9,AN12:AN13,AN16:AN18)</f>
        <v>3097.2000000000003</v>
      </c>
      <c r="AO19" s="24">
        <f>SUM(AO3:AO5,AO8:AO9,AO12:AO13,AO16:AO18)</f>
        <v>3073.9900000000002</v>
      </c>
      <c r="AP19" s="24">
        <f>SUM(AP3:AP5,AP8:AP9,AP12:AP13,AP16:AP18)</f>
        <v>3050.61</v>
      </c>
      <c r="AQ19" s="24">
        <f t="shared" ref="AQ19:CX19" si="13">SUM(AQ3:AQ5,AQ8:AQ9,AQ12:AQ13,AQ16:AQ18)</f>
        <v>3027.2400000000007</v>
      </c>
      <c r="AR19" s="44">
        <f t="shared" si="13"/>
        <v>3007.0800000000004</v>
      </c>
      <c r="AS19" s="24">
        <f t="shared" si="13"/>
        <v>2984.46</v>
      </c>
      <c r="AT19" s="24">
        <f t="shared" si="13"/>
        <v>2964.9799999999996</v>
      </c>
      <c r="AU19" s="24">
        <f t="shared" si="13"/>
        <v>2943.64</v>
      </c>
      <c r="AV19" s="24">
        <f t="shared" si="13"/>
        <v>2920.6800000000003</v>
      </c>
      <c r="AW19" s="24">
        <f t="shared" si="13"/>
        <v>2892.6200000000003</v>
      </c>
      <c r="AX19" s="24">
        <f t="shared" si="13"/>
        <v>2868.5400000000004</v>
      </c>
      <c r="AY19" s="24">
        <f t="shared" si="13"/>
        <v>2845.9450000000002</v>
      </c>
      <c r="AZ19" s="24">
        <f t="shared" si="13"/>
        <v>2824.7580000000003</v>
      </c>
      <c r="BA19" s="24">
        <f t="shared" si="13"/>
        <v>2799.3300000000004</v>
      </c>
      <c r="BB19" s="24">
        <f t="shared" si="13"/>
        <v>2780.4</v>
      </c>
      <c r="BC19" s="24">
        <f t="shared" si="13"/>
        <v>2761.5000000000009</v>
      </c>
      <c r="BD19" s="24">
        <f t="shared" si="13"/>
        <v>2728.9600000000005</v>
      </c>
      <c r="BE19" s="24">
        <f t="shared" si="13"/>
        <v>2697.2770000000005</v>
      </c>
      <c r="BF19" s="24">
        <f t="shared" si="13"/>
        <v>2665.6899999999991</v>
      </c>
      <c r="BG19" s="24">
        <f t="shared" si="13"/>
        <v>2634.1749999999997</v>
      </c>
      <c r="BH19" s="24">
        <f t="shared" si="13"/>
        <v>2624.3029999999999</v>
      </c>
      <c r="BI19" s="24">
        <f t="shared" si="13"/>
        <v>2604.353000000001</v>
      </c>
      <c r="BJ19" s="24">
        <f t="shared" si="13"/>
        <v>2586.59</v>
      </c>
      <c r="BK19" s="24">
        <f t="shared" si="13"/>
        <v>2571.9700000000007</v>
      </c>
      <c r="BL19" s="24">
        <f t="shared" si="13"/>
        <v>2556.2000000000003</v>
      </c>
      <c r="BM19" s="24">
        <f t="shared" si="13"/>
        <v>2538.37</v>
      </c>
      <c r="BN19" s="24">
        <f t="shared" si="13"/>
        <v>2523.44</v>
      </c>
      <c r="BO19" s="24">
        <f t="shared" si="13"/>
        <v>2508.1799999999998</v>
      </c>
      <c r="BP19" s="24">
        <f t="shared" si="13"/>
        <v>2489.2999999999997</v>
      </c>
      <c r="BQ19" s="24">
        <f t="shared" si="13"/>
        <v>2472.9700000000003</v>
      </c>
      <c r="BR19" s="24">
        <f t="shared" si="13"/>
        <v>2451.11</v>
      </c>
      <c r="BS19" s="24">
        <f t="shared" si="13"/>
        <v>2440.0500000000002</v>
      </c>
      <c r="BT19" s="24">
        <f t="shared" si="13"/>
        <v>2430.2799999999997</v>
      </c>
      <c r="BU19" s="24">
        <f t="shared" si="13"/>
        <v>2421.248</v>
      </c>
      <c r="BV19" s="24">
        <f t="shared" si="13"/>
        <v>2413.4300000000003</v>
      </c>
      <c r="BW19" s="24">
        <f t="shared" si="13"/>
        <v>2399.8000000000006</v>
      </c>
      <c r="BX19" s="24">
        <f t="shared" si="13"/>
        <v>2392.1600000000003</v>
      </c>
      <c r="BY19" s="24">
        <f t="shared" si="13"/>
        <v>2384.1299999999997</v>
      </c>
      <c r="BZ19" s="24">
        <f t="shared" si="13"/>
        <v>2378.23</v>
      </c>
      <c r="CA19" s="24">
        <f t="shared" si="13"/>
        <v>2378.3910000000005</v>
      </c>
      <c r="CB19" s="24">
        <f t="shared" si="13"/>
        <v>2370.346</v>
      </c>
      <c r="CC19" s="24">
        <f t="shared" si="13"/>
        <v>2371.6950000000002</v>
      </c>
      <c r="CD19" s="24">
        <f t="shared" si="13"/>
        <v>2364.3799999999997</v>
      </c>
      <c r="CE19" s="24">
        <f t="shared" si="13"/>
        <v>2352.69</v>
      </c>
      <c r="CF19" s="24">
        <f t="shared" si="13"/>
        <v>2341.4500000000003</v>
      </c>
      <c r="CG19" s="24">
        <f t="shared" si="13"/>
        <v>2334.5000000000005</v>
      </c>
      <c r="CH19" s="24">
        <f t="shared" si="13"/>
        <v>2329.11</v>
      </c>
      <c r="CI19" s="24">
        <f t="shared" si="13"/>
        <v>2329.4800000000005</v>
      </c>
      <c r="CJ19" s="24">
        <f t="shared" si="13"/>
        <v>2328.6700000000005</v>
      </c>
      <c r="CK19" s="24">
        <f t="shared" si="13"/>
        <v>2321.8100000000004</v>
      </c>
      <c r="CL19" s="24">
        <f t="shared" si="13"/>
        <v>2312.4500000000003</v>
      </c>
      <c r="CM19" s="24">
        <f t="shared" si="13"/>
        <v>2312.02</v>
      </c>
      <c r="CN19" s="24">
        <f t="shared" si="13"/>
        <v>2306.88</v>
      </c>
      <c r="CO19" s="24">
        <f t="shared" si="13"/>
        <v>2305.21</v>
      </c>
      <c r="CP19" s="24">
        <f t="shared" si="13"/>
        <v>2308.422</v>
      </c>
      <c r="CQ19" s="24">
        <f t="shared" si="13"/>
        <v>2309.3800000000006</v>
      </c>
      <c r="CR19" s="24">
        <f t="shared" si="13"/>
        <v>2306.9600000000005</v>
      </c>
      <c r="CS19" s="24">
        <f t="shared" si="13"/>
        <v>2290.9600000000005</v>
      </c>
      <c r="CT19" s="24">
        <f t="shared" si="13"/>
        <v>2285.6400000000003</v>
      </c>
      <c r="CU19" s="24">
        <f t="shared" si="13"/>
        <v>2273.4300000000003</v>
      </c>
      <c r="CV19" s="24">
        <f t="shared" si="13"/>
        <v>2261.8300000000004</v>
      </c>
      <c r="CW19" s="24">
        <f t="shared" si="13"/>
        <v>2256.4500000000003</v>
      </c>
      <c r="CX19" s="24">
        <f t="shared" si="13"/>
        <v>2245.9300000000007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D4D5-B73A-4020-BC5A-DB879CD8C81B}">
  <dimension ref="A1:AG19"/>
  <sheetViews>
    <sheetView workbookViewId="0">
      <pane xSplit="1" topLeftCell="AB1" activePane="topRight" state="frozen"/>
      <selection pane="topRight" activeCell="AB26" sqref="AB26"/>
    </sheetView>
  </sheetViews>
  <sheetFormatPr defaultRowHeight="15"/>
  <cols>
    <col min="1" max="1" width="25.140625" customWidth="1"/>
    <col min="2" max="33" width="10.28515625" customWidth="1"/>
  </cols>
  <sheetData>
    <row r="1" spans="1:33" ht="26.25">
      <c r="A1" s="2" t="s">
        <v>207</v>
      </c>
      <c r="B1" s="18">
        <v>45169</v>
      </c>
      <c r="C1" s="18">
        <v>45170</v>
      </c>
      <c r="D1" s="18">
        <v>45171</v>
      </c>
      <c r="E1" s="18">
        <v>45172</v>
      </c>
      <c r="F1" s="18">
        <v>45173</v>
      </c>
      <c r="G1" s="18">
        <v>45174</v>
      </c>
      <c r="H1" s="18">
        <v>45175</v>
      </c>
      <c r="I1" s="18">
        <v>45176</v>
      </c>
      <c r="J1" s="18">
        <v>45177</v>
      </c>
      <c r="K1" s="18">
        <v>45178</v>
      </c>
      <c r="L1" s="18">
        <v>45179</v>
      </c>
      <c r="M1" s="18">
        <v>45180</v>
      </c>
      <c r="N1" s="18">
        <v>45181</v>
      </c>
      <c r="O1" s="18">
        <v>45182</v>
      </c>
      <c r="P1" s="18">
        <v>45183</v>
      </c>
      <c r="Q1" s="18">
        <v>45184</v>
      </c>
      <c r="R1" s="18">
        <v>45185</v>
      </c>
      <c r="S1" s="18">
        <v>45186</v>
      </c>
      <c r="T1" s="18">
        <v>45187</v>
      </c>
      <c r="U1" s="18">
        <v>45188</v>
      </c>
      <c r="V1" s="18">
        <v>45189</v>
      </c>
      <c r="W1" s="18">
        <v>45190</v>
      </c>
      <c r="X1" s="18">
        <v>45191</v>
      </c>
      <c r="Y1" s="18">
        <v>45192</v>
      </c>
      <c r="Z1" s="18">
        <v>45193</v>
      </c>
      <c r="AA1" s="18">
        <v>45194</v>
      </c>
      <c r="AB1" s="18">
        <v>45195</v>
      </c>
      <c r="AC1" s="18">
        <v>45196</v>
      </c>
      <c r="AD1" s="18">
        <v>45197</v>
      </c>
      <c r="AE1" s="18">
        <v>45198</v>
      </c>
      <c r="AF1" s="18">
        <v>45199</v>
      </c>
      <c r="AG1" s="18">
        <v>45200</v>
      </c>
    </row>
    <row r="2" spans="1:33" ht="31.5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8.75">
      <c r="A3" s="4" t="s">
        <v>3</v>
      </c>
      <c r="B3" s="25">
        <v>464.37</v>
      </c>
      <c r="C3" s="25">
        <v>463.76</v>
      </c>
      <c r="D3" s="25">
        <v>463.14300537109375</v>
      </c>
      <c r="E3" s="25">
        <v>463.14300537109375</v>
      </c>
      <c r="F3" s="25">
        <v>462.52999877929688</v>
      </c>
      <c r="G3" s="22">
        <v>462.53</v>
      </c>
      <c r="H3" s="22">
        <v>461.31</v>
      </c>
      <c r="I3" s="22">
        <v>461</v>
      </c>
      <c r="J3" s="22">
        <v>460.69</v>
      </c>
      <c r="K3" s="22">
        <v>460.39</v>
      </c>
      <c r="L3" s="22">
        <v>460.07998657226563</v>
      </c>
      <c r="M3" s="22">
        <v>459.77</v>
      </c>
      <c r="N3" s="22">
        <v>459.47</v>
      </c>
      <c r="O3" s="22">
        <v>460.08</v>
      </c>
      <c r="P3" s="22">
        <v>460.69</v>
      </c>
      <c r="Q3" s="22">
        <v>460.39</v>
      </c>
      <c r="R3" s="22">
        <v>460.08100000000002</v>
      </c>
      <c r="S3" s="22">
        <v>459.774</v>
      </c>
      <c r="T3" s="22">
        <v>459.47</v>
      </c>
      <c r="U3" s="22">
        <v>459.47</v>
      </c>
      <c r="V3" s="22">
        <v>458.55</v>
      </c>
      <c r="W3" s="22">
        <v>457.63</v>
      </c>
      <c r="X3" s="22">
        <v>457.32</v>
      </c>
      <c r="Y3" s="22">
        <v>457.02</v>
      </c>
      <c r="Z3" s="22">
        <v>456.71</v>
      </c>
      <c r="AA3" s="22">
        <v>456.1</v>
      </c>
      <c r="AB3" s="22">
        <v>456.1</v>
      </c>
      <c r="AC3" s="22">
        <v>455.49</v>
      </c>
      <c r="AD3" s="22">
        <v>454.87399291992188</v>
      </c>
      <c r="AE3" s="22">
        <v>454.26199340820313</v>
      </c>
      <c r="AF3" s="22">
        <v>453.64898681640625</v>
      </c>
      <c r="AG3" s="22" t="s">
        <v>183</v>
      </c>
    </row>
    <row r="4" spans="1:33" ht="18.75">
      <c r="A4" s="5" t="s">
        <v>4</v>
      </c>
      <c r="B4" s="25">
        <v>1019.8</v>
      </c>
      <c r="C4" s="25">
        <v>1018.77</v>
      </c>
      <c r="D4" s="25">
        <v>1017.75</v>
      </c>
      <c r="E4" s="25">
        <v>1016.72998046875</v>
      </c>
      <c r="F4" s="25">
        <v>1013.6599731445313</v>
      </c>
      <c r="G4" s="22">
        <v>1013.66</v>
      </c>
      <c r="H4" s="22">
        <v>1003.43</v>
      </c>
      <c r="I4" s="22">
        <v>999.34</v>
      </c>
      <c r="J4" s="22">
        <v>995.25</v>
      </c>
      <c r="K4" s="22">
        <v>991.15</v>
      </c>
      <c r="L4" s="22">
        <v>987.06097412109375</v>
      </c>
      <c r="M4" s="22">
        <v>981.95</v>
      </c>
      <c r="N4" s="22">
        <v>976.83</v>
      </c>
      <c r="O4" s="22">
        <v>971.86</v>
      </c>
      <c r="P4" s="22">
        <v>969.43</v>
      </c>
      <c r="Q4" s="22">
        <v>966.02</v>
      </c>
      <c r="R4" s="22">
        <v>963.58600000000001</v>
      </c>
      <c r="S4" s="22">
        <v>958.23</v>
      </c>
      <c r="T4" s="22">
        <v>957.26</v>
      </c>
      <c r="U4" s="22">
        <v>957.26</v>
      </c>
      <c r="V4" s="22">
        <v>948.49</v>
      </c>
      <c r="W4" s="22">
        <v>943.62</v>
      </c>
      <c r="X4" s="22">
        <v>939.24</v>
      </c>
      <c r="Y4" s="22">
        <v>936.81</v>
      </c>
      <c r="Z4" s="22">
        <v>932.91</v>
      </c>
      <c r="AA4" s="22">
        <v>927.07</v>
      </c>
      <c r="AB4" s="22">
        <v>922.44</v>
      </c>
      <c r="AC4" s="22">
        <v>918.33</v>
      </c>
      <c r="AD4" s="22">
        <v>914.21697998046875</v>
      </c>
      <c r="AE4" s="22">
        <v>911.47698974609375</v>
      </c>
      <c r="AF4" s="22">
        <v>908.73602294921875</v>
      </c>
      <c r="AG4" s="22" t="s">
        <v>186</v>
      </c>
    </row>
    <row r="5" spans="1:33" ht="18.75">
      <c r="A5" s="5" t="s">
        <v>5</v>
      </c>
      <c r="B5" s="25">
        <v>1330.21</v>
      </c>
      <c r="C5" s="25">
        <v>1333.36</v>
      </c>
      <c r="D5" s="25">
        <v>1335.4599609375</v>
      </c>
      <c r="E5" s="25">
        <v>1337.56005859375</v>
      </c>
      <c r="F5" s="25">
        <v>1339.719970703125</v>
      </c>
      <c r="G5" s="22">
        <v>1339.72</v>
      </c>
      <c r="H5" s="22">
        <v>1346.37</v>
      </c>
      <c r="I5" s="22">
        <v>1349.7</v>
      </c>
      <c r="J5" s="22">
        <v>1354.13</v>
      </c>
      <c r="K5" s="22">
        <v>1357.45</v>
      </c>
      <c r="L5" s="22">
        <v>1363</v>
      </c>
      <c r="M5" s="22">
        <v>1367.43</v>
      </c>
      <c r="N5" s="22">
        <v>1370.76</v>
      </c>
      <c r="O5" s="22">
        <v>1374.08</v>
      </c>
      <c r="P5" s="22">
        <v>1378.52</v>
      </c>
      <c r="Q5" s="22">
        <v>1382.95</v>
      </c>
      <c r="R5" s="22">
        <v>1386.28</v>
      </c>
      <c r="S5" s="22">
        <v>1389.6</v>
      </c>
      <c r="T5" s="22">
        <v>1391.82</v>
      </c>
      <c r="U5" s="22">
        <v>1391.82</v>
      </c>
      <c r="V5" s="22">
        <v>1396.25</v>
      </c>
      <c r="W5" s="22">
        <v>1398.47</v>
      </c>
      <c r="X5" s="22">
        <v>1401.8</v>
      </c>
      <c r="Y5" s="22">
        <v>1404.01</v>
      </c>
      <c r="Z5" s="22">
        <v>1406.23</v>
      </c>
      <c r="AA5" s="22">
        <v>1410.66</v>
      </c>
      <c r="AB5" s="22">
        <v>1412.88</v>
      </c>
      <c r="AC5" s="22">
        <v>1417.31</v>
      </c>
      <c r="AD5" s="22">
        <v>1421.75</v>
      </c>
      <c r="AE5" s="22">
        <v>1423.9599609375</v>
      </c>
      <c r="AF5" s="22">
        <v>1426.1800537109375</v>
      </c>
      <c r="AG5" s="22" t="s">
        <v>189</v>
      </c>
    </row>
    <row r="6" spans="1:33" ht="18.75">
      <c r="A6" s="6" t="s">
        <v>6</v>
      </c>
      <c r="B6" s="26">
        <f t="shared" ref="B6:AG6" si="0">SUM(B3:B5)</f>
        <v>2814.38</v>
      </c>
      <c r="C6" s="26">
        <f t="shared" si="0"/>
        <v>2815.89</v>
      </c>
      <c r="D6" s="26">
        <f t="shared" si="0"/>
        <v>2816.3529663085938</v>
      </c>
      <c r="E6" s="26">
        <f t="shared" si="0"/>
        <v>2817.4330444335938</v>
      </c>
      <c r="F6" s="26">
        <f t="shared" si="0"/>
        <v>2815.9099426269531</v>
      </c>
      <c r="G6" s="23">
        <f t="shared" si="0"/>
        <v>2815.91</v>
      </c>
      <c r="H6" s="23">
        <f t="shared" si="0"/>
        <v>2811.1099999999997</v>
      </c>
      <c r="I6" s="23">
        <f t="shared" si="0"/>
        <v>2810.04</v>
      </c>
      <c r="J6" s="23">
        <f t="shared" si="0"/>
        <v>2810.07</v>
      </c>
      <c r="K6" s="23">
        <f t="shared" si="0"/>
        <v>2808.99</v>
      </c>
      <c r="L6" s="23">
        <f t="shared" si="0"/>
        <v>2810.1409606933594</v>
      </c>
      <c r="M6" s="23">
        <f t="shared" si="0"/>
        <v>2809.15</v>
      </c>
      <c r="N6" s="23">
        <f t="shared" si="0"/>
        <v>2807.0600000000004</v>
      </c>
      <c r="O6" s="23">
        <f t="shared" si="0"/>
        <v>2806.02</v>
      </c>
      <c r="P6" s="23">
        <f t="shared" si="0"/>
        <v>2808.64</v>
      </c>
      <c r="Q6" s="23">
        <f t="shared" si="0"/>
        <v>2809.3599999999997</v>
      </c>
      <c r="R6" s="23">
        <f t="shared" si="0"/>
        <v>2809.9470000000001</v>
      </c>
      <c r="S6" s="23">
        <f t="shared" si="0"/>
        <v>2807.6039999999998</v>
      </c>
      <c r="T6" s="23">
        <f t="shared" si="0"/>
        <v>2808.55</v>
      </c>
      <c r="U6" s="23">
        <f t="shared" si="0"/>
        <v>2808.55</v>
      </c>
      <c r="V6" s="23">
        <f t="shared" si="0"/>
        <v>2803.29</v>
      </c>
      <c r="W6" s="23">
        <f t="shared" si="0"/>
        <v>2799.7200000000003</v>
      </c>
      <c r="X6" s="23">
        <f t="shared" si="0"/>
        <v>2798.3599999999997</v>
      </c>
      <c r="Y6" s="23">
        <f t="shared" si="0"/>
        <v>2797.84</v>
      </c>
      <c r="Z6" s="23">
        <f t="shared" si="0"/>
        <v>2795.85</v>
      </c>
      <c r="AA6" s="23">
        <f t="shared" si="0"/>
        <v>2793.83</v>
      </c>
      <c r="AB6" s="23">
        <f t="shared" si="0"/>
        <v>2791.42</v>
      </c>
      <c r="AC6" s="23">
        <f t="shared" si="0"/>
        <v>2791.13</v>
      </c>
      <c r="AD6" s="23">
        <f t="shared" si="0"/>
        <v>2790.8409729003906</v>
      </c>
      <c r="AE6" s="23">
        <f t="shared" si="0"/>
        <v>2789.6989440917969</v>
      </c>
      <c r="AF6" s="23">
        <f t="shared" si="0"/>
        <v>2788.5650634765625</v>
      </c>
      <c r="AG6" s="23">
        <f>AG3+AG4+AG5</f>
        <v>2788.9500000000003</v>
      </c>
    </row>
    <row r="7" spans="1:33" ht="18.75">
      <c r="A7" s="7" t="s">
        <v>2</v>
      </c>
      <c r="B7" s="25"/>
      <c r="C7" s="25"/>
      <c r="D7" s="25"/>
      <c r="E7" s="25"/>
      <c r="F7" s="25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1:33" ht="18.75">
      <c r="A8" s="5" t="s">
        <v>7</v>
      </c>
      <c r="B8" s="25">
        <v>414.17</v>
      </c>
      <c r="C8" s="25">
        <v>414.17</v>
      </c>
      <c r="D8" s="25">
        <v>414.91400146484375</v>
      </c>
      <c r="E8" s="25">
        <v>415.2869873046875</v>
      </c>
      <c r="F8" s="25">
        <v>415.65899658203125</v>
      </c>
      <c r="G8" s="22">
        <v>415.66</v>
      </c>
      <c r="H8" s="22">
        <v>416.78</v>
      </c>
      <c r="I8" s="22">
        <v>417.52</v>
      </c>
      <c r="J8" s="22">
        <v>417.89</v>
      </c>
      <c r="K8" s="22">
        <v>418.26</v>
      </c>
      <c r="L8" s="22">
        <v>418.635986328125</v>
      </c>
      <c r="M8" s="22">
        <v>418.64</v>
      </c>
      <c r="N8" s="22">
        <v>418.64</v>
      </c>
      <c r="O8" s="22">
        <v>418.64</v>
      </c>
      <c r="P8" s="22">
        <v>418.64</v>
      </c>
      <c r="Q8" s="22">
        <v>419.01</v>
      </c>
      <c r="R8" s="22">
        <v>419.38</v>
      </c>
      <c r="S8" s="22">
        <v>419.38</v>
      </c>
      <c r="T8" s="22">
        <v>419.38</v>
      </c>
      <c r="U8" s="22">
        <v>419.38</v>
      </c>
      <c r="V8" s="22">
        <v>419.75</v>
      </c>
      <c r="W8" s="22">
        <v>419.75</v>
      </c>
      <c r="X8" s="22">
        <v>419.75</v>
      </c>
      <c r="Y8" s="22">
        <v>419.75</v>
      </c>
      <c r="Z8" s="22">
        <v>420.12</v>
      </c>
      <c r="AA8" s="22">
        <v>420.12</v>
      </c>
      <c r="AB8" s="22">
        <v>420.12</v>
      </c>
      <c r="AC8" s="22">
        <v>420.12</v>
      </c>
      <c r="AD8" s="22">
        <v>420.12399291992188</v>
      </c>
      <c r="AE8" s="22">
        <v>420.49600219726563</v>
      </c>
      <c r="AF8" s="22">
        <v>420.49600219726563</v>
      </c>
      <c r="AG8" s="22" t="s">
        <v>192</v>
      </c>
    </row>
    <row r="9" spans="1:33" ht="18.75">
      <c r="A9" s="8" t="s">
        <v>8</v>
      </c>
      <c r="B9" s="25">
        <v>27.85</v>
      </c>
      <c r="C9" s="25">
        <v>28.54</v>
      </c>
      <c r="D9" s="25">
        <v>28.610000610351563</v>
      </c>
      <c r="E9" s="25">
        <v>28.506000518798828</v>
      </c>
      <c r="F9" s="25">
        <v>29.288000106811523</v>
      </c>
      <c r="G9" s="22">
        <v>29.29</v>
      </c>
      <c r="H9" s="22">
        <v>28.68</v>
      </c>
      <c r="I9" s="22">
        <v>28.33</v>
      </c>
      <c r="J9" s="22">
        <v>28.09</v>
      </c>
      <c r="K9" s="22">
        <v>27.92</v>
      </c>
      <c r="L9" s="22">
        <v>27.885000228881836</v>
      </c>
      <c r="M9" s="22">
        <v>27.85</v>
      </c>
      <c r="N9" s="22">
        <v>27.78</v>
      </c>
      <c r="O9" s="22">
        <v>27.71</v>
      </c>
      <c r="P9" s="22">
        <v>27.78</v>
      </c>
      <c r="Q9" s="22">
        <v>27.92</v>
      </c>
      <c r="R9" s="22">
        <v>27.885000000000002</v>
      </c>
      <c r="S9" s="22">
        <v>27.780999999999999</v>
      </c>
      <c r="T9" s="22">
        <v>27.64</v>
      </c>
      <c r="U9" s="22">
        <v>27.64</v>
      </c>
      <c r="V9" s="22">
        <v>27.44</v>
      </c>
      <c r="W9" s="22">
        <v>27.33</v>
      </c>
      <c r="X9" s="22">
        <v>27.23</v>
      </c>
      <c r="Y9" s="22">
        <v>28.02</v>
      </c>
      <c r="Z9" s="22">
        <v>28.09</v>
      </c>
      <c r="AA9" s="22">
        <v>28.02</v>
      </c>
      <c r="AB9" s="22">
        <v>27.82</v>
      </c>
      <c r="AC9" s="22">
        <v>27.61</v>
      </c>
      <c r="AD9" s="22">
        <v>27.469999313354492</v>
      </c>
      <c r="AE9" s="22">
        <v>27.332000732421875</v>
      </c>
      <c r="AF9" s="22">
        <v>27.229000091552734</v>
      </c>
      <c r="AG9" s="22" t="s">
        <v>194</v>
      </c>
    </row>
    <row r="10" spans="1:33" ht="18.75">
      <c r="A10" s="6" t="s">
        <v>9</v>
      </c>
      <c r="B10" s="26">
        <f t="shared" ref="B10:AG10" si="1">SUM(B8:B9)</f>
        <v>442.02000000000004</v>
      </c>
      <c r="C10" s="26">
        <f t="shared" si="1"/>
        <v>442.71000000000004</v>
      </c>
      <c r="D10" s="26">
        <f t="shared" si="1"/>
        <v>443.52400207519531</v>
      </c>
      <c r="E10" s="26">
        <f t="shared" si="1"/>
        <v>443.79298782348633</v>
      </c>
      <c r="F10" s="26">
        <f t="shared" si="1"/>
        <v>444.94699668884277</v>
      </c>
      <c r="G10" s="23">
        <f t="shared" si="1"/>
        <v>444.95000000000005</v>
      </c>
      <c r="H10" s="23">
        <f t="shared" si="1"/>
        <v>445.46</v>
      </c>
      <c r="I10" s="23">
        <f t="shared" si="1"/>
        <v>445.84999999999997</v>
      </c>
      <c r="J10" s="23">
        <f t="shared" si="1"/>
        <v>445.97999999999996</v>
      </c>
      <c r="K10" s="23">
        <f t="shared" si="1"/>
        <v>446.18</v>
      </c>
      <c r="L10" s="23">
        <f t="shared" si="1"/>
        <v>446.52098655700684</v>
      </c>
      <c r="M10" s="23">
        <f t="shared" si="1"/>
        <v>446.49</v>
      </c>
      <c r="N10" s="23">
        <f t="shared" si="1"/>
        <v>446.41999999999996</v>
      </c>
      <c r="O10" s="23">
        <f t="shared" si="1"/>
        <v>446.34999999999997</v>
      </c>
      <c r="P10" s="23">
        <f t="shared" si="1"/>
        <v>446.41999999999996</v>
      </c>
      <c r="Q10" s="23">
        <f t="shared" si="1"/>
        <v>446.93</v>
      </c>
      <c r="R10" s="23">
        <f t="shared" si="1"/>
        <v>447.26499999999999</v>
      </c>
      <c r="S10" s="23">
        <f t="shared" si="1"/>
        <v>447.161</v>
      </c>
      <c r="T10" s="23">
        <f t="shared" si="1"/>
        <v>447.02</v>
      </c>
      <c r="U10" s="23">
        <f t="shared" si="1"/>
        <v>447.02</v>
      </c>
      <c r="V10" s="23">
        <f t="shared" si="1"/>
        <v>447.19</v>
      </c>
      <c r="W10" s="23">
        <f t="shared" si="1"/>
        <v>447.08</v>
      </c>
      <c r="X10" s="23">
        <f t="shared" si="1"/>
        <v>446.98</v>
      </c>
      <c r="Y10" s="23">
        <f t="shared" si="1"/>
        <v>447.77</v>
      </c>
      <c r="Z10" s="23">
        <f t="shared" si="1"/>
        <v>448.21</v>
      </c>
      <c r="AA10" s="23">
        <f t="shared" si="1"/>
        <v>448.14</v>
      </c>
      <c r="AB10" s="23">
        <f t="shared" si="1"/>
        <v>447.94</v>
      </c>
      <c r="AC10" s="23">
        <f t="shared" si="1"/>
        <v>447.73</v>
      </c>
      <c r="AD10" s="23">
        <f t="shared" si="1"/>
        <v>447.59399223327637</v>
      </c>
      <c r="AE10" s="23">
        <f t="shared" si="1"/>
        <v>447.8280029296875</v>
      </c>
      <c r="AF10" s="23">
        <f t="shared" si="1"/>
        <v>447.72500228881836</v>
      </c>
      <c r="AG10" s="23">
        <f>AG8+AG9</f>
        <v>447.63</v>
      </c>
    </row>
    <row r="11" spans="1:33">
      <c r="A11" s="10" t="s">
        <v>2</v>
      </c>
      <c r="B11" s="25"/>
      <c r="C11" s="25"/>
      <c r="D11" s="25"/>
      <c r="E11" s="25"/>
      <c r="F11" s="25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8.75">
      <c r="A12" s="11" t="s">
        <v>10</v>
      </c>
      <c r="B12" s="25">
        <v>17.52</v>
      </c>
      <c r="C12" s="25">
        <v>17.62</v>
      </c>
      <c r="D12" s="25">
        <v>17.813999176025391</v>
      </c>
      <c r="E12" s="25">
        <v>17.813999176025391</v>
      </c>
      <c r="F12" s="25">
        <v>17.763999938964844</v>
      </c>
      <c r="G12" s="22">
        <v>17.760000000000002</v>
      </c>
      <c r="H12" s="22">
        <v>17.52</v>
      </c>
      <c r="I12" s="22">
        <v>17.420000000000002</v>
      </c>
      <c r="J12" s="22">
        <v>17.32</v>
      </c>
      <c r="K12" s="22">
        <v>17.239999999999998</v>
      </c>
      <c r="L12" s="22">
        <v>17.156000137329102</v>
      </c>
      <c r="M12" s="22">
        <v>17.079999999999998</v>
      </c>
      <c r="N12" s="22">
        <v>16.989999999999998</v>
      </c>
      <c r="O12" s="22">
        <v>16.91</v>
      </c>
      <c r="P12" s="22">
        <v>16.829999999999998</v>
      </c>
      <c r="Q12" s="22">
        <v>16.75</v>
      </c>
      <c r="R12" s="22">
        <v>16.672000000000001</v>
      </c>
      <c r="S12" s="22">
        <v>16.591000000000001</v>
      </c>
      <c r="T12" s="22">
        <v>16.510000000000002</v>
      </c>
      <c r="U12" s="22">
        <v>16.510000000000002</v>
      </c>
      <c r="V12" s="22">
        <v>16.350000000000001</v>
      </c>
      <c r="W12" s="22">
        <v>16.23</v>
      </c>
      <c r="X12" s="22">
        <v>16.11</v>
      </c>
      <c r="Y12" s="22">
        <v>16.07</v>
      </c>
      <c r="Z12" s="22">
        <v>15.99</v>
      </c>
      <c r="AA12" s="22">
        <v>15.78</v>
      </c>
      <c r="AB12" s="22">
        <v>15.66</v>
      </c>
      <c r="AC12" s="22">
        <v>15.58</v>
      </c>
      <c r="AD12" s="22">
        <v>15.501999855041504</v>
      </c>
      <c r="AE12" s="22">
        <v>15.420999526977539</v>
      </c>
      <c r="AF12" s="22">
        <v>15.340000152587891</v>
      </c>
      <c r="AG12" s="22" t="s">
        <v>196</v>
      </c>
    </row>
    <row r="13" spans="1:33" ht="18.75">
      <c r="A13" s="11" t="s">
        <v>11</v>
      </c>
      <c r="B13" s="25">
        <v>0.46</v>
      </c>
      <c r="C13" s="25">
        <v>0.44</v>
      </c>
      <c r="D13" s="25">
        <v>0.42800000309944153</v>
      </c>
      <c r="E13" s="25">
        <v>0.41100001335144043</v>
      </c>
      <c r="F13" s="25">
        <v>0.39500001072883606</v>
      </c>
      <c r="G13" s="22">
        <v>0.4</v>
      </c>
      <c r="H13" s="22">
        <v>0.38</v>
      </c>
      <c r="I13" s="22">
        <v>0.36</v>
      </c>
      <c r="J13" s="22">
        <v>0.35</v>
      </c>
      <c r="K13" s="22">
        <v>0.33</v>
      </c>
      <c r="L13" s="22">
        <v>0.31400001049041748</v>
      </c>
      <c r="M13" s="22">
        <v>0.31</v>
      </c>
      <c r="N13" s="22">
        <v>0.3</v>
      </c>
      <c r="O13" s="22">
        <v>0.3</v>
      </c>
      <c r="P13" s="22">
        <v>0.28000000000000003</v>
      </c>
      <c r="Q13" s="22">
        <v>0.27</v>
      </c>
      <c r="R13" s="22">
        <v>0.26600000000000001</v>
      </c>
      <c r="S13" s="22">
        <v>0.25</v>
      </c>
      <c r="T13" s="22">
        <v>0.25</v>
      </c>
      <c r="U13" s="22">
        <v>0.25</v>
      </c>
      <c r="V13" s="22">
        <v>0.22</v>
      </c>
      <c r="W13" s="22">
        <v>0.22</v>
      </c>
      <c r="X13" s="22">
        <v>0.2</v>
      </c>
      <c r="Y13" s="22">
        <v>0.2</v>
      </c>
      <c r="Z13" s="22">
        <v>0.19</v>
      </c>
      <c r="AA13" s="22">
        <v>0.19</v>
      </c>
      <c r="AB13" s="22">
        <v>0.17</v>
      </c>
      <c r="AC13" s="22">
        <v>0.17</v>
      </c>
      <c r="AD13" s="22">
        <v>0.15299999713897705</v>
      </c>
      <c r="AE13" s="22">
        <v>0.15299999713897705</v>
      </c>
      <c r="AF13" s="22">
        <v>0.15299999713897705</v>
      </c>
      <c r="AG13" s="22" t="s">
        <v>199</v>
      </c>
    </row>
    <row r="14" spans="1:33" ht="18.75">
      <c r="A14" s="12" t="s">
        <v>12</v>
      </c>
      <c r="B14" s="26">
        <f t="shared" ref="B14:AG14" si="2">SUM(B12:B13)</f>
        <v>17.98</v>
      </c>
      <c r="C14" s="26">
        <f t="shared" si="2"/>
        <v>18.060000000000002</v>
      </c>
      <c r="D14" s="26">
        <f t="shared" si="2"/>
        <v>18.241999179124832</v>
      </c>
      <c r="E14" s="26">
        <f t="shared" si="2"/>
        <v>18.224999189376831</v>
      </c>
      <c r="F14" s="26">
        <f t="shared" si="2"/>
        <v>18.15899994969368</v>
      </c>
      <c r="G14" s="23">
        <f t="shared" si="2"/>
        <v>18.16</v>
      </c>
      <c r="H14" s="23">
        <f t="shared" si="2"/>
        <v>17.899999999999999</v>
      </c>
      <c r="I14" s="23">
        <f t="shared" si="2"/>
        <v>17.78</v>
      </c>
      <c r="J14" s="23">
        <f t="shared" si="2"/>
        <v>17.670000000000002</v>
      </c>
      <c r="K14" s="23">
        <f t="shared" si="2"/>
        <v>17.569999999999997</v>
      </c>
      <c r="L14" s="23">
        <f t="shared" si="2"/>
        <v>17.470000147819519</v>
      </c>
      <c r="M14" s="23">
        <f t="shared" si="2"/>
        <v>17.389999999999997</v>
      </c>
      <c r="N14" s="23">
        <f t="shared" si="2"/>
        <v>17.29</v>
      </c>
      <c r="O14" s="23">
        <f t="shared" si="2"/>
        <v>17.21</v>
      </c>
      <c r="P14" s="23">
        <f t="shared" si="2"/>
        <v>17.11</v>
      </c>
      <c r="Q14" s="23">
        <f t="shared" si="2"/>
        <v>17.02</v>
      </c>
      <c r="R14" s="23">
        <f t="shared" si="2"/>
        <v>16.938000000000002</v>
      </c>
      <c r="S14" s="23">
        <f t="shared" si="2"/>
        <v>16.841000000000001</v>
      </c>
      <c r="T14" s="23">
        <f t="shared" si="2"/>
        <v>16.760000000000002</v>
      </c>
      <c r="U14" s="23">
        <f t="shared" si="2"/>
        <v>16.760000000000002</v>
      </c>
      <c r="V14" s="23">
        <f t="shared" si="2"/>
        <v>16.57</v>
      </c>
      <c r="W14" s="23">
        <f t="shared" si="2"/>
        <v>16.45</v>
      </c>
      <c r="X14" s="23">
        <f t="shared" si="2"/>
        <v>16.309999999999999</v>
      </c>
      <c r="Y14" s="23">
        <f t="shared" si="2"/>
        <v>16.27</v>
      </c>
      <c r="Z14" s="23">
        <f t="shared" si="2"/>
        <v>16.18</v>
      </c>
      <c r="AA14" s="23">
        <f t="shared" si="2"/>
        <v>15.969999999999999</v>
      </c>
      <c r="AB14" s="23">
        <f t="shared" si="2"/>
        <v>15.83</v>
      </c>
      <c r="AC14" s="23">
        <f t="shared" si="2"/>
        <v>15.75</v>
      </c>
      <c r="AD14" s="23">
        <f t="shared" si="2"/>
        <v>15.654999852180481</v>
      </c>
      <c r="AE14" s="23">
        <f t="shared" si="2"/>
        <v>15.573999524116516</v>
      </c>
      <c r="AF14" s="23">
        <f t="shared" si="2"/>
        <v>15.493000149726868</v>
      </c>
      <c r="AG14" s="23">
        <f>AG12+AG13</f>
        <v>15.41</v>
      </c>
    </row>
    <row r="15" spans="1:33">
      <c r="A15" s="13"/>
      <c r="B15" s="25"/>
      <c r="C15" s="25"/>
      <c r="D15" s="25"/>
      <c r="E15" s="25"/>
      <c r="F15" s="25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8.75">
      <c r="A16" s="14" t="s">
        <v>13</v>
      </c>
      <c r="B16" s="25">
        <v>30.65</v>
      </c>
      <c r="C16" s="25">
        <v>30.53</v>
      </c>
      <c r="D16" s="25">
        <v>30.413000106811523</v>
      </c>
      <c r="E16" s="25">
        <v>30.295999526977539</v>
      </c>
      <c r="F16" s="25">
        <v>30.179000854492188</v>
      </c>
      <c r="G16" s="22">
        <v>30.18</v>
      </c>
      <c r="H16" s="22">
        <v>29.71</v>
      </c>
      <c r="I16" s="22">
        <v>29.44</v>
      </c>
      <c r="J16" s="22">
        <v>29.44</v>
      </c>
      <c r="K16" s="22">
        <v>28.93</v>
      </c>
      <c r="L16" s="22">
        <v>28.670000076293945</v>
      </c>
      <c r="M16" s="22">
        <v>28.38</v>
      </c>
      <c r="N16" s="22">
        <v>28.05</v>
      </c>
      <c r="O16" s="22">
        <v>27.68</v>
      </c>
      <c r="P16" s="22">
        <v>27.31</v>
      </c>
      <c r="Q16" s="22">
        <v>26.98</v>
      </c>
      <c r="R16" s="22">
        <v>26.725999999999999</v>
      </c>
      <c r="S16" s="22">
        <v>26.469000000000001</v>
      </c>
      <c r="T16" s="22">
        <v>26.21</v>
      </c>
      <c r="U16" s="22">
        <v>26.21</v>
      </c>
      <c r="V16" s="22">
        <v>26.03</v>
      </c>
      <c r="W16" s="22">
        <v>25.96</v>
      </c>
      <c r="X16" s="22">
        <v>25.88</v>
      </c>
      <c r="Y16" s="22">
        <v>25.85</v>
      </c>
      <c r="Z16" s="22">
        <v>25.81</v>
      </c>
      <c r="AA16" s="22">
        <v>25.78</v>
      </c>
      <c r="AB16" s="22">
        <v>25.74</v>
      </c>
      <c r="AC16" s="22">
        <v>25.71</v>
      </c>
      <c r="AD16" s="22">
        <v>25.809000015258789</v>
      </c>
      <c r="AE16" s="22">
        <v>25.881999969482422</v>
      </c>
      <c r="AF16" s="22">
        <v>25.919000625610352</v>
      </c>
      <c r="AG16" s="22" t="s">
        <v>201</v>
      </c>
    </row>
    <row r="17" spans="1:33" ht="18.75">
      <c r="A17" s="15" t="s">
        <v>14</v>
      </c>
      <c r="B17" s="25">
        <v>1.91</v>
      </c>
      <c r="C17" s="25">
        <v>1.91</v>
      </c>
      <c r="D17" s="25">
        <v>1.9140000343322754</v>
      </c>
      <c r="E17" s="25">
        <v>1.9040000438690186</v>
      </c>
      <c r="F17" s="25">
        <v>1.9040000438690186</v>
      </c>
      <c r="G17" s="22">
        <v>1.9</v>
      </c>
      <c r="H17" s="22">
        <v>1.9</v>
      </c>
      <c r="I17" s="22">
        <v>1.9</v>
      </c>
      <c r="J17" s="22">
        <v>1.89</v>
      </c>
      <c r="K17" s="22">
        <v>1.89</v>
      </c>
      <c r="L17" s="22">
        <v>1.8940000534057617</v>
      </c>
      <c r="M17" s="22">
        <v>1.89</v>
      </c>
      <c r="N17" s="22">
        <v>1.89</v>
      </c>
      <c r="O17" s="22">
        <v>1.88</v>
      </c>
      <c r="P17" s="22">
        <v>1.88</v>
      </c>
      <c r="Q17" s="22">
        <v>1.87</v>
      </c>
      <c r="R17" s="22">
        <v>1.8660000000000001</v>
      </c>
      <c r="S17" s="22">
        <v>1.8660000000000001</v>
      </c>
      <c r="T17" s="22">
        <v>1.86</v>
      </c>
      <c r="U17" s="22">
        <v>1.86</v>
      </c>
      <c r="V17" s="22">
        <v>1.86</v>
      </c>
      <c r="W17" s="22">
        <v>1.84</v>
      </c>
      <c r="X17" s="22">
        <v>1.81</v>
      </c>
      <c r="Y17" s="22">
        <v>1.79</v>
      </c>
      <c r="Z17" s="22">
        <v>1.78</v>
      </c>
      <c r="AA17" s="22">
        <v>1.78</v>
      </c>
      <c r="AB17" s="22">
        <v>1.78</v>
      </c>
      <c r="AC17" s="22">
        <v>1.77</v>
      </c>
      <c r="AD17" s="22">
        <v>1.7699999809265137</v>
      </c>
      <c r="AE17" s="22">
        <v>1.7699999809265137</v>
      </c>
      <c r="AF17" s="22">
        <v>1.7599999904632568</v>
      </c>
      <c r="AG17" s="35" t="s">
        <v>204</v>
      </c>
    </row>
    <row r="18" spans="1:33" ht="18.75">
      <c r="A18" s="14" t="s">
        <v>15</v>
      </c>
      <c r="B18" s="36">
        <v>0.25</v>
      </c>
      <c r="C18" s="36">
        <v>0.25</v>
      </c>
      <c r="D18" s="36">
        <v>0.24300000071525574</v>
      </c>
      <c r="E18" s="36">
        <v>0.23899999260902405</v>
      </c>
      <c r="F18" s="36">
        <v>0.23499999940395355</v>
      </c>
      <c r="G18" s="35">
        <v>0.24</v>
      </c>
      <c r="H18" s="35">
        <v>0.23</v>
      </c>
      <c r="I18" s="35">
        <v>0.22</v>
      </c>
      <c r="J18" s="35">
        <v>0.22</v>
      </c>
      <c r="K18" s="35">
        <v>0.22</v>
      </c>
      <c r="L18" s="35">
        <v>0.210999995470047</v>
      </c>
      <c r="M18" s="35">
        <v>0.21</v>
      </c>
      <c r="N18" s="35">
        <v>0.2</v>
      </c>
      <c r="O18" s="35">
        <v>0.2</v>
      </c>
      <c r="P18" s="35">
        <v>0.19</v>
      </c>
      <c r="Q18" s="35">
        <v>0.19</v>
      </c>
      <c r="R18" s="35">
        <v>0.186</v>
      </c>
      <c r="S18" s="35">
        <v>0.182</v>
      </c>
      <c r="T18" s="35">
        <v>0.18</v>
      </c>
      <c r="U18" s="35">
        <v>0.18</v>
      </c>
      <c r="V18" s="35">
        <v>0.17</v>
      </c>
      <c r="W18" s="35">
        <v>0.17</v>
      </c>
      <c r="X18" s="35">
        <v>0.16</v>
      </c>
      <c r="Y18" s="35">
        <v>0.16</v>
      </c>
      <c r="Z18" s="35">
        <v>0.15</v>
      </c>
      <c r="AA18" s="35">
        <v>0.15</v>
      </c>
      <c r="AB18" s="35">
        <v>0.15</v>
      </c>
      <c r="AC18" s="35">
        <v>0.14000000000000001</v>
      </c>
      <c r="AD18" s="35">
        <v>0.1379999965429306</v>
      </c>
      <c r="AE18" s="35">
        <v>0.13400000333786011</v>
      </c>
      <c r="AF18" s="35">
        <v>0.12999999523162842</v>
      </c>
      <c r="AG18" s="22" t="s">
        <v>203</v>
      </c>
    </row>
    <row r="19" spans="1:33">
      <c r="A19" s="16" t="s">
        <v>16</v>
      </c>
      <c r="B19" s="27">
        <f>SUM(B3:B5,B8:B9,B12:B13,B16:B18)</f>
        <v>3307.19</v>
      </c>
      <c r="C19" s="27">
        <f>SUM(C3:C5,C8:C9,C12:C13,C16:C18)</f>
        <v>3309.35</v>
      </c>
      <c r="D19" s="27">
        <f>SUM(D3:D5,D8:D9,D12:D13,D16:D18)</f>
        <v>3310.6889677047729</v>
      </c>
      <c r="E19" s="27">
        <f>SUM(E3:E5,E8:E9,E12:E13,E16:E18)</f>
        <v>3311.8900310099125</v>
      </c>
      <c r="F19" s="27">
        <f>SUM(F3:F5,F8:F9,F12:F13,F16:F18)</f>
        <v>3311.3339401632547</v>
      </c>
      <c r="G19" s="24">
        <f>SUM(G3:G5,G8:G9,G12:G13,G16:G18)</f>
        <v>3311.3399999999997</v>
      </c>
      <c r="H19" s="24">
        <f>SUM(H3:H5,H8:H9,H12:H13,H16:H18)</f>
        <v>3306.3099999999995</v>
      </c>
      <c r="I19" s="24">
        <f>SUM(I3:I5,I8:I9,I12:I13,I16:I18)</f>
        <v>3305.23</v>
      </c>
      <c r="J19" s="24">
        <f>SUM(J3:J5,J8:J9,J12:J13,J16:J18)</f>
        <v>3305.27</v>
      </c>
      <c r="K19" s="24">
        <f>SUM(K3:K5,K8:K9,K12:K13,K16:K18)</f>
        <v>3303.7799999999993</v>
      </c>
      <c r="L19" s="24">
        <f>SUM(L3:L5,L8:L9,L12:L13,L16:L18)</f>
        <v>3304.9069475233555</v>
      </c>
      <c r="M19" s="24">
        <f>SUM(M3:M5,M8:M9,M12:M13,M16:M18)</f>
        <v>3303.5099999999998</v>
      </c>
      <c r="N19" s="24">
        <f>SUM(N3:N5,N8:N9,N12:N13,N16:N18)</f>
        <v>3300.9100000000003</v>
      </c>
      <c r="O19" s="24">
        <f>SUM(O3:O5,O8:O9,O12:O13,O16:O18)</f>
        <v>3299.3399999999997</v>
      </c>
      <c r="P19" s="24">
        <f>SUM(P3:P5,P8:P9,P12:P13,P16:P18)</f>
        <v>3301.55</v>
      </c>
      <c r="Q19" s="24">
        <f>SUM(Q3:Q5,Q8:Q9,Q12:Q13,Q16:Q18)</f>
        <v>3302.35</v>
      </c>
      <c r="R19" s="24">
        <f>SUM(R3:R5,R8:R9,R12:R13,R16:R18)</f>
        <v>3302.9280000000008</v>
      </c>
      <c r="S19" s="24">
        <f>SUM(S3:S5,S8:S9,S12:S13,S16:S18)</f>
        <v>3300.1229999999996</v>
      </c>
      <c r="T19" s="24">
        <f>SUM(T3:T5,T8:T9,T12:T13,T16:T18)</f>
        <v>3300.5800000000004</v>
      </c>
      <c r="U19" s="24">
        <f>SUM(U3:U5,U8:U9,U12:U13,U16:U18)</f>
        <v>3300.5800000000004</v>
      </c>
      <c r="V19" s="24">
        <f>SUM(V3:V5,V8:V9,V12:V13,V16:V18)</f>
        <v>3295.11</v>
      </c>
      <c r="W19" s="24">
        <f>SUM(W3:W5,W8:W9,W12:W13,W16:W18)</f>
        <v>3291.2200000000003</v>
      </c>
      <c r="X19" s="24">
        <f>SUM(X3:X5,X8:X9,X12:X13,X16:X18)</f>
        <v>3289.4999999999995</v>
      </c>
      <c r="Y19" s="24">
        <f>SUM(Y3:Y5,Y8:Y9,Y12:Y13,Y16:Y18)</f>
        <v>3289.68</v>
      </c>
      <c r="Z19" s="24">
        <f>SUM(Z3:Z5,Z8:Z9,Z12:Z13,Z16:Z18)</f>
        <v>3287.98</v>
      </c>
      <c r="AA19" s="24">
        <f>SUM(AA3:AA5,AA8:AA9,AA12:AA13,AA16:AA18)</f>
        <v>3285.6500000000005</v>
      </c>
      <c r="AB19" s="24">
        <f>SUM(AB3:AB5,AB8:AB9,AB12:AB13,AB16:AB18)</f>
        <v>3282.86</v>
      </c>
      <c r="AC19" s="24">
        <f>SUM(AC3:AC5,AC8:AC9,AC12:AC13,AC16:AC18)</f>
        <v>3282.23</v>
      </c>
      <c r="AD19" s="24">
        <f>SUM(AD3:AD5,AD8:AD9,AD12:AD13,AD16:AD18)</f>
        <v>3281.8069649785757</v>
      </c>
      <c r="AE19" s="24">
        <f>SUM(AE3:AE5,AE8:AE9,AE12:AE13,AE16:AE18)</f>
        <v>3280.8869464993477</v>
      </c>
      <c r="AF19" s="24">
        <f>SUM(AF3:AF5,AF8:AF9,AF12:AF13,AF16:AF18)</f>
        <v>3279.592066526413</v>
      </c>
      <c r="AG19" s="24">
        <f>AG6+AG10+AG14+AG16+AG17+AG18</f>
        <v>3279.8000000000006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A700-E64A-4768-A585-EAC92E104156}">
  <sheetPr>
    <tabColor theme="5" tint="0.79998168889431442"/>
  </sheetPr>
  <dimension ref="A1:AG21"/>
  <sheetViews>
    <sheetView workbookViewId="0">
      <pane xSplit="1" topLeftCell="B1" activePane="topRight" state="frozen"/>
      <selection pane="topRight" activeCell="D13" sqref="D13"/>
    </sheetView>
  </sheetViews>
  <sheetFormatPr defaultRowHeight="15"/>
  <cols>
    <col min="1" max="1" width="25.140625" customWidth="1"/>
  </cols>
  <sheetData>
    <row r="1" spans="1:33" ht="26.25">
      <c r="A1" s="49" t="s">
        <v>208</v>
      </c>
      <c r="B1" s="18">
        <v>45292</v>
      </c>
      <c r="C1" s="18">
        <v>45293</v>
      </c>
      <c r="D1" s="18">
        <v>45294</v>
      </c>
      <c r="E1" s="18">
        <v>45295</v>
      </c>
      <c r="F1" s="18">
        <v>45296</v>
      </c>
      <c r="G1" s="18">
        <v>45297</v>
      </c>
      <c r="H1" s="18">
        <v>45298</v>
      </c>
      <c r="I1" s="18">
        <v>45299</v>
      </c>
      <c r="J1" s="18">
        <v>45300</v>
      </c>
      <c r="K1" s="18">
        <v>45301</v>
      </c>
      <c r="L1" s="18">
        <v>45302</v>
      </c>
      <c r="M1" s="18">
        <v>45303</v>
      </c>
      <c r="N1" s="18">
        <v>45304</v>
      </c>
      <c r="O1" s="18">
        <v>45305</v>
      </c>
      <c r="P1" s="18">
        <v>45306</v>
      </c>
      <c r="Q1" s="18">
        <v>45307</v>
      </c>
      <c r="R1" s="18">
        <v>45308</v>
      </c>
      <c r="S1" s="18">
        <v>45309</v>
      </c>
      <c r="T1" s="18">
        <v>45310</v>
      </c>
      <c r="U1" s="18">
        <v>45311</v>
      </c>
      <c r="V1" s="18">
        <v>45312</v>
      </c>
      <c r="W1" s="18">
        <v>45313</v>
      </c>
      <c r="X1" s="18">
        <v>45314</v>
      </c>
      <c r="Y1" s="18">
        <v>45315</v>
      </c>
      <c r="Z1" s="18">
        <v>45316</v>
      </c>
      <c r="AA1" s="18">
        <v>45317</v>
      </c>
      <c r="AB1" s="18">
        <v>45318</v>
      </c>
      <c r="AC1" s="18">
        <v>45319</v>
      </c>
      <c r="AD1" s="18">
        <v>45320</v>
      </c>
      <c r="AE1" s="18">
        <v>45321</v>
      </c>
      <c r="AF1" s="18">
        <v>45322</v>
      </c>
    </row>
    <row r="2" spans="1:33" ht="31.5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</row>
    <row r="3" spans="1:33" ht="18.75">
      <c r="A3" s="4" t="s">
        <v>3</v>
      </c>
      <c r="B3" s="45">
        <v>345.48</v>
      </c>
      <c r="C3" s="45">
        <v>345.21</v>
      </c>
      <c r="D3" s="45">
        <v>344.94</v>
      </c>
      <c r="E3">
        <v>344.41</v>
      </c>
      <c r="F3" s="45">
        <v>343.07</v>
      </c>
      <c r="G3" s="45">
        <v>341.47</v>
      </c>
      <c r="H3" s="45">
        <v>339.33</v>
      </c>
      <c r="I3" s="45">
        <v>337.46</v>
      </c>
      <c r="J3" s="45">
        <v>335.59</v>
      </c>
      <c r="K3" s="45">
        <v>333.72</v>
      </c>
      <c r="L3" s="45">
        <v>331.85</v>
      </c>
      <c r="M3" s="45">
        <v>329.98</v>
      </c>
      <c r="N3" s="45">
        <v>328.15</v>
      </c>
      <c r="O3" s="45">
        <v>326.33</v>
      </c>
      <c r="P3" s="45">
        <v>324.51</v>
      </c>
      <c r="Q3" s="45">
        <v>322.69</v>
      </c>
      <c r="R3" s="45">
        <v>321.13</v>
      </c>
      <c r="S3" s="45">
        <v>319.31</v>
      </c>
      <c r="T3" s="45">
        <v>317.49</v>
      </c>
      <c r="U3" s="45">
        <v>315.93299999999999</v>
      </c>
      <c r="V3" s="45">
        <v>314.113</v>
      </c>
      <c r="W3" s="45">
        <v>312.29300000000001</v>
      </c>
      <c r="X3" s="45">
        <v>310.47000000000003</v>
      </c>
      <c r="Y3" s="45">
        <v>308.91000000000003</v>
      </c>
      <c r="Z3" s="45">
        <v>307.09300000000002</v>
      </c>
      <c r="AA3" s="45">
        <v>305.27199999999999</v>
      </c>
      <c r="AB3" s="45">
        <v>303.45999999999998</v>
      </c>
      <c r="AC3" s="45">
        <v>301.68</v>
      </c>
      <c r="AD3" s="45">
        <v>299.91000000000003</v>
      </c>
      <c r="AE3" s="45">
        <v>298.39</v>
      </c>
      <c r="AF3" s="45">
        <v>295.60000000000002</v>
      </c>
      <c r="AG3" s="45"/>
    </row>
    <row r="4" spans="1:33" ht="18.75">
      <c r="A4" s="5" t="s">
        <v>4</v>
      </c>
      <c r="B4" s="45">
        <v>713.1</v>
      </c>
      <c r="C4" s="45">
        <v>706.83</v>
      </c>
      <c r="D4" s="45">
        <v>701.66</v>
      </c>
      <c r="E4">
        <v>694.29</v>
      </c>
      <c r="F4" s="45">
        <v>684.33</v>
      </c>
      <c r="G4" s="45">
        <v>671.74</v>
      </c>
      <c r="H4" s="45">
        <v>665.31</v>
      </c>
      <c r="I4" s="45">
        <v>656.02</v>
      </c>
      <c r="J4" s="45">
        <v>646.37</v>
      </c>
      <c r="K4" s="45">
        <v>637.46</v>
      </c>
      <c r="L4" s="45">
        <v>629.92999999999995</v>
      </c>
      <c r="M4" s="45">
        <v>622.4</v>
      </c>
      <c r="N4" s="45">
        <v>614.87</v>
      </c>
      <c r="O4" s="45">
        <v>606.4</v>
      </c>
      <c r="P4" s="45">
        <v>594.26</v>
      </c>
      <c r="Q4" s="45">
        <v>585.16</v>
      </c>
      <c r="R4" s="45">
        <v>576.47</v>
      </c>
      <c r="S4" s="45">
        <v>567.14</v>
      </c>
      <c r="T4" s="45">
        <v>558.14</v>
      </c>
      <c r="U4" s="45">
        <v>548.48500000000001</v>
      </c>
      <c r="V4" s="45">
        <v>538.44200000000001</v>
      </c>
      <c r="W4" s="45">
        <v>528.48199999999997</v>
      </c>
      <c r="X4" s="45">
        <v>519.77</v>
      </c>
      <c r="Y4" s="45">
        <v>512.67999999999995</v>
      </c>
      <c r="Z4" s="45">
        <v>509.67599999999999</v>
      </c>
      <c r="AA4" s="45">
        <v>506.97</v>
      </c>
      <c r="AB4" s="45">
        <v>503.66</v>
      </c>
      <c r="AC4" s="45">
        <v>501.26</v>
      </c>
      <c r="AD4" s="45">
        <v>498.55</v>
      </c>
      <c r="AE4" s="45">
        <v>496.15</v>
      </c>
      <c r="AF4" s="45">
        <v>493.74</v>
      </c>
      <c r="AG4" s="45"/>
    </row>
    <row r="5" spans="1:33" ht="18.75">
      <c r="A5" s="5" t="s">
        <v>5</v>
      </c>
      <c r="B5" s="45">
        <v>975.15</v>
      </c>
      <c r="C5" s="45">
        <v>980.41</v>
      </c>
      <c r="D5" s="45">
        <v>970.77</v>
      </c>
      <c r="E5">
        <v>974.28</v>
      </c>
      <c r="F5" s="45">
        <v>974.28</v>
      </c>
      <c r="G5" s="45">
        <v>977.78</v>
      </c>
      <c r="H5" s="45">
        <v>982.16</v>
      </c>
      <c r="I5" s="45">
        <v>985.67</v>
      </c>
      <c r="J5" s="45">
        <v>985.67</v>
      </c>
      <c r="K5" s="45">
        <v>987.42</v>
      </c>
      <c r="L5" s="45">
        <v>989.18</v>
      </c>
      <c r="M5" s="45">
        <v>989.18</v>
      </c>
      <c r="N5" s="45">
        <v>989.18</v>
      </c>
      <c r="O5" s="45">
        <v>990.05</v>
      </c>
      <c r="P5" s="45">
        <v>991.81</v>
      </c>
      <c r="Q5" s="45">
        <v>991.8</v>
      </c>
      <c r="R5" s="45">
        <v>991.8</v>
      </c>
      <c r="S5" s="45">
        <v>990.93</v>
      </c>
      <c r="T5" s="45">
        <v>990.93</v>
      </c>
      <c r="U5" s="45">
        <v>990.928</v>
      </c>
      <c r="V5" s="45">
        <v>992.68100000000004</v>
      </c>
      <c r="W5" s="45">
        <v>992.68100000000004</v>
      </c>
      <c r="X5" s="45">
        <v>992.68</v>
      </c>
      <c r="Y5" s="45">
        <v>990.93</v>
      </c>
      <c r="Z5" s="45">
        <v>990.05200000000002</v>
      </c>
      <c r="AA5" s="45">
        <v>986.54600000000005</v>
      </c>
      <c r="AB5" s="45">
        <v>979.54</v>
      </c>
      <c r="AC5" s="45">
        <v>971.65</v>
      </c>
      <c r="AD5" s="45">
        <v>964.64</v>
      </c>
      <c r="AE5" s="45">
        <v>957.63</v>
      </c>
      <c r="AF5" s="45">
        <v>947.51</v>
      </c>
      <c r="AG5" s="45"/>
    </row>
    <row r="6" spans="1:33" ht="18.75">
      <c r="A6" s="6" t="s">
        <v>6</v>
      </c>
      <c r="B6" s="23">
        <f t="shared" ref="B6:AF6" si="0">SUM(B3:B5)</f>
        <v>2033.73</v>
      </c>
      <c r="C6" s="23">
        <f t="shared" si="0"/>
        <v>2032.4499999999998</v>
      </c>
      <c r="D6" s="23">
        <f t="shared" si="0"/>
        <v>2017.37</v>
      </c>
      <c r="E6" s="23">
        <f t="shared" si="0"/>
        <v>2012.98</v>
      </c>
      <c r="F6" s="23">
        <f t="shared" si="0"/>
        <v>2001.68</v>
      </c>
      <c r="G6" s="23">
        <f t="shared" si="0"/>
        <v>1990.99</v>
      </c>
      <c r="H6" s="23">
        <f t="shared" si="0"/>
        <v>1986.7999999999997</v>
      </c>
      <c r="I6" s="23">
        <f t="shared" si="0"/>
        <v>1979.15</v>
      </c>
      <c r="J6" s="23">
        <f t="shared" si="0"/>
        <v>1967.63</v>
      </c>
      <c r="K6" s="23">
        <f t="shared" si="0"/>
        <v>1958.6</v>
      </c>
      <c r="L6" s="23">
        <f t="shared" si="0"/>
        <v>1950.96</v>
      </c>
      <c r="M6" s="23">
        <f t="shared" si="0"/>
        <v>1941.56</v>
      </c>
      <c r="N6" s="23">
        <f t="shared" si="0"/>
        <v>1932.1999999999998</v>
      </c>
      <c r="O6" s="23">
        <f t="shared" si="0"/>
        <v>1922.78</v>
      </c>
      <c r="P6" s="23">
        <f t="shared" si="0"/>
        <v>1910.58</v>
      </c>
      <c r="Q6" s="23">
        <f t="shared" si="0"/>
        <v>1899.6499999999999</v>
      </c>
      <c r="R6" s="23">
        <f t="shared" si="0"/>
        <v>1889.4</v>
      </c>
      <c r="S6" s="23">
        <f t="shared" si="0"/>
        <v>1877.38</v>
      </c>
      <c r="T6" s="23">
        <f t="shared" si="0"/>
        <v>1866.56</v>
      </c>
      <c r="U6" s="23">
        <f t="shared" si="0"/>
        <v>1855.346</v>
      </c>
      <c r="V6" s="23">
        <f t="shared" si="0"/>
        <v>1845.2360000000001</v>
      </c>
      <c r="W6" s="23">
        <f t="shared" si="0"/>
        <v>1833.4560000000001</v>
      </c>
      <c r="X6" s="23">
        <f t="shared" si="0"/>
        <v>1822.92</v>
      </c>
      <c r="Y6" s="23">
        <f t="shared" si="0"/>
        <v>1812.52</v>
      </c>
      <c r="Z6" s="23">
        <f t="shared" si="0"/>
        <v>1806.8209999999999</v>
      </c>
      <c r="AA6" s="23">
        <f t="shared" si="0"/>
        <v>1798.788</v>
      </c>
      <c r="AB6" s="23">
        <f t="shared" si="0"/>
        <v>1786.6599999999999</v>
      </c>
      <c r="AC6" s="23">
        <f t="shared" si="0"/>
        <v>1774.5900000000001</v>
      </c>
      <c r="AD6" s="23">
        <f t="shared" si="0"/>
        <v>1763.1</v>
      </c>
      <c r="AE6" s="23">
        <f t="shared" si="0"/>
        <v>1752.17</v>
      </c>
      <c r="AF6" s="23">
        <f t="shared" si="0"/>
        <v>1736.85</v>
      </c>
      <c r="AG6" s="45"/>
    </row>
    <row r="7" spans="1:33" ht="18.75">
      <c r="A7" s="7" t="s">
        <v>2</v>
      </c>
      <c r="B7" s="45"/>
      <c r="C7" s="45"/>
      <c r="D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33" ht="18.75">
      <c r="A8" s="5" t="s">
        <v>7</v>
      </c>
      <c r="B8" s="45">
        <v>212.2</v>
      </c>
      <c r="C8" s="45">
        <v>211.1</v>
      </c>
      <c r="D8" s="45">
        <v>210.22</v>
      </c>
      <c r="E8">
        <v>209.33</v>
      </c>
      <c r="F8" s="45">
        <v>208.45</v>
      </c>
      <c r="G8" s="45">
        <v>207.57</v>
      </c>
      <c r="H8" s="45">
        <v>206.46</v>
      </c>
      <c r="I8" s="45">
        <v>203.59</v>
      </c>
      <c r="J8" s="45">
        <v>200.72</v>
      </c>
      <c r="K8" s="45">
        <v>197.85</v>
      </c>
      <c r="L8" s="45">
        <v>194.98</v>
      </c>
      <c r="M8" s="45">
        <v>192.14</v>
      </c>
      <c r="N8" s="45">
        <v>189.32</v>
      </c>
      <c r="O8" s="45">
        <v>186.5</v>
      </c>
      <c r="P8" s="45">
        <v>182.88</v>
      </c>
      <c r="Q8" s="45">
        <v>179.05</v>
      </c>
      <c r="R8" s="45">
        <v>175.23</v>
      </c>
      <c r="S8" s="45">
        <v>171.67</v>
      </c>
      <c r="T8" s="45">
        <v>168.16</v>
      </c>
      <c r="U8" s="45">
        <v>164.66</v>
      </c>
      <c r="V8" s="45">
        <v>161.13999999999999</v>
      </c>
      <c r="W8" s="45">
        <v>157.273</v>
      </c>
      <c r="X8" s="45">
        <v>153.62</v>
      </c>
      <c r="Y8" s="45">
        <v>150.05000000000001</v>
      </c>
      <c r="Z8" s="45">
        <v>146.31</v>
      </c>
      <c r="AA8" s="45">
        <v>142.56700000000001</v>
      </c>
      <c r="AB8" s="45">
        <v>138.86000000000001</v>
      </c>
      <c r="AC8" s="45">
        <v>135.44</v>
      </c>
      <c r="AD8" s="45">
        <v>131.72</v>
      </c>
      <c r="AE8" s="45">
        <v>127.84</v>
      </c>
      <c r="AF8" s="45">
        <v>123.96</v>
      </c>
      <c r="AG8" s="45"/>
    </row>
    <row r="9" spans="1:33" ht="18.75">
      <c r="A9" s="8" t="s">
        <v>8</v>
      </c>
      <c r="B9" s="45">
        <v>26.78</v>
      </c>
      <c r="C9" s="45">
        <v>26.78</v>
      </c>
      <c r="D9" s="45">
        <v>26.78</v>
      </c>
      <c r="E9">
        <v>26.78</v>
      </c>
      <c r="F9" s="45">
        <v>26.78</v>
      </c>
      <c r="G9" s="45">
        <v>26.78</v>
      </c>
      <c r="H9" s="45">
        <v>26.78</v>
      </c>
      <c r="I9" s="45">
        <v>26.78</v>
      </c>
      <c r="J9" s="45">
        <v>26.78</v>
      </c>
      <c r="K9" s="45">
        <v>26.78</v>
      </c>
      <c r="L9" s="45">
        <v>26.78</v>
      </c>
      <c r="M9" s="45">
        <v>26.78</v>
      </c>
      <c r="N9" s="45">
        <v>26.78</v>
      </c>
      <c r="O9" s="45">
        <v>26.78</v>
      </c>
      <c r="P9" s="45">
        <v>26.78</v>
      </c>
      <c r="Q9" s="45">
        <v>26.78</v>
      </c>
      <c r="R9" s="45">
        <v>26.78</v>
      </c>
      <c r="S9" s="45">
        <v>26.78</v>
      </c>
      <c r="T9" s="45">
        <v>26.78</v>
      </c>
      <c r="U9" s="45">
        <v>26.78</v>
      </c>
      <c r="V9" s="45">
        <v>26.81</v>
      </c>
      <c r="W9" s="45">
        <v>26.81</v>
      </c>
      <c r="X9" s="45">
        <v>26.85</v>
      </c>
      <c r="Y9" s="45">
        <v>26.85</v>
      </c>
      <c r="Z9" s="45">
        <v>26.85</v>
      </c>
      <c r="AA9" s="45">
        <v>26.849</v>
      </c>
      <c r="AB9" s="45">
        <v>26.85</v>
      </c>
      <c r="AC9" s="45">
        <v>26.99</v>
      </c>
      <c r="AD9" s="45">
        <v>27.09</v>
      </c>
      <c r="AE9" s="45">
        <v>27.13</v>
      </c>
      <c r="AF9" s="45">
        <v>27.13</v>
      </c>
      <c r="AG9" s="45"/>
    </row>
    <row r="10" spans="1:33" ht="18.75">
      <c r="A10" s="6" t="s">
        <v>9</v>
      </c>
      <c r="B10" s="23">
        <f t="shared" ref="B10:AF10" si="1">SUM(B8:B9)</f>
        <v>238.98</v>
      </c>
      <c r="C10" s="23">
        <f t="shared" si="1"/>
        <v>237.88</v>
      </c>
      <c r="D10" s="23">
        <f t="shared" si="1"/>
        <v>237</v>
      </c>
      <c r="E10" s="23">
        <f t="shared" si="1"/>
        <v>236.11</v>
      </c>
      <c r="F10" s="23">
        <f t="shared" si="1"/>
        <v>235.23</v>
      </c>
      <c r="G10" s="23">
        <f t="shared" si="1"/>
        <v>234.35</v>
      </c>
      <c r="H10" s="23">
        <f t="shared" si="1"/>
        <v>233.24</v>
      </c>
      <c r="I10" s="23">
        <f t="shared" si="1"/>
        <v>230.37</v>
      </c>
      <c r="J10" s="23">
        <f t="shared" si="1"/>
        <v>227.5</v>
      </c>
      <c r="K10" s="23">
        <f t="shared" si="1"/>
        <v>224.63</v>
      </c>
      <c r="L10" s="23">
        <f t="shared" si="1"/>
        <v>221.76</v>
      </c>
      <c r="M10" s="23">
        <f t="shared" si="1"/>
        <v>218.92</v>
      </c>
      <c r="N10" s="23">
        <f t="shared" si="1"/>
        <v>216.1</v>
      </c>
      <c r="O10" s="23">
        <f t="shared" si="1"/>
        <v>213.28</v>
      </c>
      <c r="P10" s="23">
        <f t="shared" si="1"/>
        <v>209.66</v>
      </c>
      <c r="Q10" s="23">
        <f t="shared" si="1"/>
        <v>205.83</v>
      </c>
      <c r="R10" s="23">
        <f t="shared" si="1"/>
        <v>202.01</v>
      </c>
      <c r="S10" s="23">
        <f t="shared" si="1"/>
        <v>198.45</v>
      </c>
      <c r="T10" s="23">
        <f t="shared" si="1"/>
        <v>194.94</v>
      </c>
      <c r="U10" s="23">
        <f t="shared" si="1"/>
        <v>191.44</v>
      </c>
      <c r="V10" s="23">
        <f t="shared" si="1"/>
        <v>187.95</v>
      </c>
      <c r="W10" s="23">
        <f t="shared" si="1"/>
        <v>184.083</v>
      </c>
      <c r="X10" s="23">
        <f t="shared" si="1"/>
        <v>180.47</v>
      </c>
      <c r="Y10" s="23">
        <f t="shared" si="1"/>
        <v>176.9</v>
      </c>
      <c r="Z10" s="23">
        <f t="shared" si="1"/>
        <v>173.16</v>
      </c>
      <c r="AA10" s="23">
        <f t="shared" si="1"/>
        <v>169.416</v>
      </c>
      <c r="AB10" s="23">
        <f t="shared" si="1"/>
        <v>165.71</v>
      </c>
      <c r="AC10" s="23">
        <f t="shared" si="1"/>
        <v>162.43</v>
      </c>
      <c r="AD10" s="23">
        <f t="shared" si="1"/>
        <v>158.81</v>
      </c>
      <c r="AE10" s="23">
        <f t="shared" si="1"/>
        <v>154.97</v>
      </c>
      <c r="AF10" s="23">
        <f t="shared" si="1"/>
        <v>151.09</v>
      </c>
      <c r="AG10" s="45"/>
    </row>
    <row r="11" spans="1:33">
      <c r="A11" s="10" t="s">
        <v>2</v>
      </c>
      <c r="B11" s="45"/>
      <c r="C11" s="45"/>
      <c r="D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 ht="18.75">
      <c r="A12" s="11" t="s">
        <v>10</v>
      </c>
      <c r="B12" s="45">
        <v>10.94</v>
      </c>
      <c r="C12" s="45">
        <v>10.9</v>
      </c>
      <c r="D12" s="45">
        <v>10.9</v>
      </c>
      <c r="E12">
        <v>10.87</v>
      </c>
      <c r="F12">
        <v>10.87</v>
      </c>
      <c r="G12" s="45">
        <v>10.84</v>
      </c>
      <c r="H12" s="45">
        <v>10.8</v>
      </c>
      <c r="I12" s="45">
        <v>10.8</v>
      </c>
      <c r="J12" s="45">
        <v>10.8</v>
      </c>
      <c r="K12" s="45">
        <v>10.8</v>
      </c>
      <c r="L12" s="45">
        <v>10.77</v>
      </c>
      <c r="M12" s="45">
        <v>10.77</v>
      </c>
      <c r="N12" s="45">
        <v>10.74</v>
      </c>
      <c r="O12" s="45">
        <v>10.74</v>
      </c>
      <c r="P12" s="45">
        <v>10.67</v>
      </c>
      <c r="Q12" s="45">
        <v>10.64</v>
      </c>
      <c r="R12" s="45">
        <v>10.64</v>
      </c>
      <c r="S12" s="45">
        <v>10.6</v>
      </c>
      <c r="T12" s="45">
        <v>10.6</v>
      </c>
      <c r="U12" s="45">
        <v>10.569000000000001</v>
      </c>
      <c r="V12" s="45">
        <v>10.569000000000001</v>
      </c>
      <c r="W12" s="45">
        <v>10.53</v>
      </c>
      <c r="X12" s="45">
        <v>10.54</v>
      </c>
      <c r="Y12" s="45">
        <v>10.64</v>
      </c>
      <c r="Z12" s="45">
        <v>10.64</v>
      </c>
      <c r="AA12" s="45">
        <v>10.602</v>
      </c>
      <c r="AB12" s="45">
        <v>10.57</v>
      </c>
      <c r="AC12" s="45">
        <v>10.54</v>
      </c>
      <c r="AD12" s="45">
        <v>10.54</v>
      </c>
      <c r="AE12" s="45">
        <v>10.54</v>
      </c>
      <c r="AF12" s="45">
        <v>10.54</v>
      </c>
      <c r="AG12" s="45"/>
    </row>
    <row r="13" spans="1:33" ht="18.75">
      <c r="A13" s="11" t="s">
        <v>11</v>
      </c>
      <c r="B13" s="45">
        <v>0.01</v>
      </c>
      <c r="C13" s="45">
        <v>0.01</v>
      </c>
      <c r="D13" s="45">
        <v>0.01</v>
      </c>
      <c r="E13">
        <v>0.01</v>
      </c>
      <c r="F13">
        <v>0.01</v>
      </c>
      <c r="G13" s="45">
        <v>0.01</v>
      </c>
      <c r="H13" s="45">
        <v>0.01</v>
      </c>
      <c r="I13" s="45">
        <v>0.01</v>
      </c>
      <c r="J13" s="45">
        <v>0.01</v>
      </c>
      <c r="K13" s="45">
        <v>0.01</v>
      </c>
      <c r="L13" s="45">
        <v>0.01</v>
      </c>
      <c r="M13" s="45">
        <v>0.01</v>
      </c>
      <c r="N13" s="45">
        <v>0.01</v>
      </c>
      <c r="O13" s="45">
        <v>0.01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/>
    </row>
    <row r="14" spans="1:33" ht="18.75">
      <c r="A14" s="12" t="s">
        <v>12</v>
      </c>
      <c r="B14" s="23">
        <f t="shared" ref="B14:AF14" si="2">SUM(B12:B13)</f>
        <v>10.95</v>
      </c>
      <c r="C14" s="23">
        <f t="shared" si="2"/>
        <v>10.91</v>
      </c>
      <c r="D14" s="23">
        <f t="shared" si="2"/>
        <v>10.91</v>
      </c>
      <c r="E14" s="23">
        <f t="shared" si="2"/>
        <v>10.879999999999999</v>
      </c>
      <c r="F14" s="23">
        <f t="shared" si="2"/>
        <v>10.879999999999999</v>
      </c>
      <c r="G14" s="23">
        <f t="shared" si="2"/>
        <v>10.85</v>
      </c>
      <c r="H14" s="23">
        <f t="shared" si="2"/>
        <v>10.81</v>
      </c>
      <c r="I14" s="23">
        <f t="shared" si="2"/>
        <v>10.81</v>
      </c>
      <c r="J14" s="23">
        <f t="shared" si="2"/>
        <v>10.81</v>
      </c>
      <c r="K14" s="23">
        <f t="shared" si="2"/>
        <v>10.81</v>
      </c>
      <c r="L14" s="23">
        <f t="shared" si="2"/>
        <v>10.78</v>
      </c>
      <c r="M14" s="23">
        <f t="shared" si="2"/>
        <v>10.78</v>
      </c>
      <c r="N14" s="23">
        <f t="shared" si="2"/>
        <v>10.75</v>
      </c>
      <c r="O14" s="23">
        <f t="shared" si="2"/>
        <v>10.75</v>
      </c>
      <c r="P14" s="23">
        <f t="shared" si="2"/>
        <v>10.67</v>
      </c>
      <c r="Q14" s="23">
        <f t="shared" si="2"/>
        <v>10.64</v>
      </c>
      <c r="R14" s="23">
        <f t="shared" si="2"/>
        <v>10.64</v>
      </c>
      <c r="S14" s="23">
        <f t="shared" si="2"/>
        <v>10.6</v>
      </c>
      <c r="T14" s="23">
        <f t="shared" si="2"/>
        <v>10.6</v>
      </c>
      <c r="U14" s="23">
        <f t="shared" si="2"/>
        <v>10.569000000000001</v>
      </c>
      <c r="V14" s="23">
        <f t="shared" si="2"/>
        <v>10.569000000000001</v>
      </c>
      <c r="W14" s="23">
        <f t="shared" si="2"/>
        <v>10.53</v>
      </c>
      <c r="X14" s="23">
        <f t="shared" si="2"/>
        <v>10.54</v>
      </c>
      <c r="Y14" s="23">
        <f t="shared" si="2"/>
        <v>10.64</v>
      </c>
      <c r="Z14" s="23">
        <f t="shared" si="2"/>
        <v>10.64</v>
      </c>
      <c r="AA14" s="23">
        <f t="shared" si="2"/>
        <v>10.602</v>
      </c>
      <c r="AB14" s="23">
        <f t="shared" si="2"/>
        <v>10.57</v>
      </c>
      <c r="AC14" s="23">
        <f t="shared" si="2"/>
        <v>10.54</v>
      </c>
      <c r="AD14" s="23">
        <f t="shared" si="2"/>
        <v>10.54</v>
      </c>
      <c r="AE14" s="23">
        <f t="shared" si="2"/>
        <v>10.54</v>
      </c>
      <c r="AF14" s="23">
        <f t="shared" si="2"/>
        <v>10.54</v>
      </c>
      <c r="AG14" s="45"/>
    </row>
    <row r="15" spans="1:33">
      <c r="A15" s="13"/>
      <c r="B15" s="45"/>
      <c r="C15" s="45"/>
      <c r="D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ht="18.75">
      <c r="A16" s="14" t="s">
        <v>13</v>
      </c>
      <c r="B16" s="45">
        <v>24.44</v>
      </c>
      <c r="C16" s="45">
        <v>24.44</v>
      </c>
      <c r="D16" s="45">
        <v>24.4</v>
      </c>
      <c r="E16" s="45">
        <v>24.4</v>
      </c>
      <c r="F16" s="45">
        <v>24.37</v>
      </c>
      <c r="G16" s="45">
        <v>24.37</v>
      </c>
      <c r="H16" s="45">
        <v>24.33</v>
      </c>
      <c r="I16" s="45">
        <v>24.33</v>
      </c>
      <c r="J16" s="45">
        <v>24.78</v>
      </c>
      <c r="K16" s="45">
        <v>24.3</v>
      </c>
      <c r="L16" s="45">
        <v>24.26</v>
      </c>
      <c r="M16" s="45">
        <v>24.24</v>
      </c>
      <c r="N16" s="45">
        <v>24.23</v>
      </c>
      <c r="O16" s="45">
        <v>24.23</v>
      </c>
      <c r="P16" s="45">
        <v>24.2</v>
      </c>
      <c r="Q16" s="45">
        <v>24.2</v>
      </c>
      <c r="R16" s="45">
        <v>24.16</v>
      </c>
      <c r="S16" s="45">
        <v>24.16</v>
      </c>
      <c r="T16" s="45">
        <v>24.13</v>
      </c>
      <c r="U16" s="45">
        <v>24.126000000000001</v>
      </c>
      <c r="V16" s="45">
        <v>24.091999999999999</v>
      </c>
      <c r="W16" s="45">
        <v>24.091999999999999</v>
      </c>
      <c r="X16" s="45">
        <v>24.06</v>
      </c>
      <c r="Y16" s="45">
        <v>24.06</v>
      </c>
      <c r="Z16" s="45">
        <v>24.02</v>
      </c>
      <c r="AA16" s="45">
        <v>24.023</v>
      </c>
      <c r="AB16" s="45">
        <v>23.99</v>
      </c>
      <c r="AC16" s="45">
        <v>23.99</v>
      </c>
      <c r="AD16" s="45">
        <v>23.95</v>
      </c>
      <c r="AE16" s="45">
        <v>23.95</v>
      </c>
      <c r="AF16" s="45">
        <v>23.92</v>
      </c>
      <c r="AG16" s="45"/>
    </row>
    <row r="17" spans="1:33" ht="18.75">
      <c r="A17" s="15" t="s">
        <v>14</v>
      </c>
      <c r="B17" s="45">
        <v>1.28</v>
      </c>
      <c r="C17" s="45">
        <v>1.28</v>
      </c>
      <c r="D17" s="45">
        <v>1.28</v>
      </c>
      <c r="E17" s="45">
        <v>1.27</v>
      </c>
      <c r="F17" s="45">
        <v>1.27</v>
      </c>
      <c r="G17" s="45">
        <v>1.27</v>
      </c>
      <c r="H17" s="45">
        <v>1.27</v>
      </c>
      <c r="I17" s="45">
        <v>1.27</v>
      </c>
      <c r="J17" s="45">
        <v>1.27</v>
      </c>
      <c r="K17" s="45">
        <v>1.26</v>
      </c>
      <c r="L17" s="45">
        <v>1.26</v>
      </c>
      <c r="M17" s="45">
        <v>1.26</v>
      </c>
      <c r="N17" s="45">
        <v>1.26</v>
      </c>
      <c r="O17" s="45">
        <v>1.26</v>
      </c>
      <c r="P17" s="45">
        <v>1.26</v>
      </c>
      <c r="Q17" s="45">
        <v>1.26</v>
      </c>
      <c r="R17" s="45">
        <v>1.25</v>
      </c>
      <c r="S17" s="45">
        <v>1.24</v>
      </c>
      <c r="T17" s="45">
        <v>1.24</v>
      </c>
      <c r="U17" s="45">
        <v>1.2410000000000001</v>
      </c>
      <c r="V17" s="45">
        <v>1.2410000000000001</v>
      </c>
      <c r="W17" s="45">
        <v>1.232</v>
      </c>
      <c r="X17" s="45">
        <v>1.23</v>
      </c>
      <c r="Y17" s="45">
        <v>1.23</v>
      </c>
      <c r="Z17" s="45">
        <v>1.23</v>
      </c>
      <c r="AA17" s="45">
        <v>1.23</v>
      </c>
      <c r="AB17" s="45">
        <v>1.23</v>
      </c>
      <c r="AC17" s="45">
        <v>1.23</v>
      </c>
      <c r="AD17" s="45">
        <v>1.23</v>
      </c>
      <c r="AE17" s="45">
        <v>1.23</v>
      </c>
      <c r="AF17" s="45">
        <v>1.22</v>
      </c>
      <c r="AG17" s="45"/>
    </row>
    <row r="18" spans="1:33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/>
    </row>
    <row r="19" spans="1:33">
      <c r="A19" s="16" t="s">
        <v>16</v>
      </c>
      <c r="B19" s="24">
        <f t="shared" ref="B19:AF19" si="3">SUM(B3:B5,B8:B9,B12:B13,B16:B18)</f>
        <v>2309.3800000000006</v>
      </c>
      <c r="C19" s="24">
        <f t="shared" si="3"/>
        <v>2306.9600000000005</v>
      </c>
      <c r="D19" s="24">
        <f t="shared" si="3"/>
        <v>2290.9600000000005</v>
      </c>
      <c r="E19" s="24">
        <f t="shared" si="3"/>
        <v>2285.6400000000003</v>
      </c>
      <c r="F19" s="24">
        <f t="shared" si="3"/>
        <v>2273.4300000000003</v>
      </c>
      <c r="G19" s="24">
        <f t="shared" si="3"/>
        <v>2261.8300000000004</v>
      </c>
      <c r="H19" s="24">
        <f t="shared" si="3"/>
        <v>2256.4500000000003</v>
      </c>
      <c r="I19" s="24">
        <f t="shared" si="3"/>
        <v>2245.9300000000007</v>
      </c>
      <c r="J19" s="24">
        <f t="shared" si="3"/>
        <v>2231.9900000000007</v>
      </c>
      <c r="K19" s="24">
        <f t="shared" si="3"/>
        <v>2219.6000000000008</v>
      </c>
      <c r="L19" s="24">
        <f t="shared" si="3"/>
        <v>2209.0200000000009</v>
      </c>
      <c r="M19" s="24">
        <f t="shared" si="3"/>
        <v>2196.7600000000002</v>
      </c>
      <c r="N19" s="24">
        <f t="shared" si="3"/>
        <v>2184.5400000000004</v>
      </c>
      <c r="O19" s="24">
        <f t="shared" si="3"/>
        <v>2172.3000000000002</v>
      </c>
      <c r="P19" s="24">
        <f t="shared" si="3"/>
        <v>2156.3700000000003</v>
      </c>
      <c r="Q19" s="24">
        <f t="shared" si="3"/>
        <v>2141.58</v>
      </c>
      <c r="R19" s="24">
        <f t="shared" si="3"/>
        <v>2127.46</v>
      </c>
      <c r="S19" s="24">
        <f t="shared" si="3"/>
        <v>2111.83</v>
      </c>
      <c r="T19" s="24">
        <f t="shared" si="3"/>
        <v>2097.4699999999998</v>
      </c>
      <c r="U19" s="24">
        <f t="shared" si="3"/>
        <v>2082.7220000000002</v>
      </c>
      <c r="V19" s="24">
        <f t="shared" si="3"/>
        <v>2069.0880000000002</v>
      </c>
      <c r="W19" s="24">
        <f t="shared" si="3"/>
        <v>2053.393</v>
      </c>
      <c r="X19" s="24">
        <f t="shared" si="3"/>
        <v>2039.2199999999998</v>
      </c>
      <c r="Y19" s="24">
        <f t="shared" si="3"/>
        <v>2025.35</v>
      </c>
      <c r="Z19" s="24">
        <f t="shared" si="3"/>
        <v>2015.8709999999999</v>
      </c>
      <c r="AA19" s="24">
        <f t="shared" si="3"/>
        <v>2004.059</v>
      </c>
      <c r="AB19" s="24">
        <f t="shared" si="3"/>
        <v>1988.1599999999999</v>
      </c>
      <c r="AC19" s="24">
        <f t="shared" si="3"/>
        <v>1972.7800000000002</v>
      </c>
      <c r="AD19" s="24">
        <f t="shared" si="3"/>
        <v>1957.6299999999999</v>
      </c>
      <c r="AE19" s="24">
        <f t="shared" si="3"/>
        <v>1942.8600000000001</v>
      </c>
      <c r="AF19" s="24">
        <f t="shared" si="3"/>
        <v>1923.6200000000001</v>
      </c>
      <c r="AG19" s="45"/>
    </row>
    <row r="20" spans="1:33">
      <c r="U20" s="45"/>
      <c r="V20" s="45"/>
      <c r="W20" s="45"/>
      <c r="X20" s="45"/>
      <c r="Y20" s="45"/>
      <c r="AB20" s="45"/>
      <c r="AC20" s="45"/>
      <c r="AD20" s="45"/>
      <c r="AE20" s="45"/>
      <c r="AF20" s="45"/>
      <c r="AG20" s="45"/>
    </row>
    <row r="21" spans="1:33">
      <c r="AF21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F6D1-5A01-4364-AB67-E6D4DE4EB1E6}">
  <dimension ref="A1:AE19"/>
  <sheetViews>
    <sheetView workbookViewId="0">
      <pane xSplit="1" topLeftCell="O1" activePane="topRight" state="frozen"/>
      <selection pane="topRight" activeCell="AD1" sqref="AD1:AD1048576"/>
    </sheetView>
  </sheetViews>
  <sheetFormatPr defaultRowHeight="15"/>
  <cols>
    <col min="1" max="1" width="25.140625" customWidth="1"/>
  </cols>
  <sheetData>
    <row r="1" spans="1:31" ht="26.25">
      <c r="A1" s="2" t="s">
        <v>209</v>
      </c>
      <c r="B1" s="18">
        <v>45323</v>
      </c>
      <c r="C1" s="18">
        <v>45324</v>
      </c>
      <c r="D1" s="18">
        <v>45325</v>
      </c>
      <c r="E1" s="18">
        <v>45326</v>
      </c>
      <c r="F1" s="18">
        <v>45327</v>
      </c>
      <c r="G1" s="18">
        <v>45328</v>
      </c>
      <c r="H1" s="18">
        <v>45329</v>
      </c>
      <c r="I1" s="18">
        <v>45330</v>
      </c>
      <c r="J1" s="18">
        <v>45331</v>
      </c>
      <c r="K1" s="18">
        <v>45332</v>
      </c>
      <c r="L1" s="18">
        <v>45333</v>
      </c>
      <c r="M1" s="18">
        <v>45334</v>
      </c>
      <c r="N1" s="18">
        <v>45335</v>
      </c>
      <c r="O1" s="18">
        <v>45336</v>
      </c>
      <c r="P1" s="18">
        <v>45337</v>
      </c>
      <c r="Q1" s="18">
        <v>45338</v>
      </c>
      <c r="R1" s="18">
        <v>45339</v>
      </c>
      <c r="S1" s="18">
        <v>45340</v>
      </c>
      <c r="T1" s="18">
        <v>45341</v>
      </c>
      <c r="U1" s="18">
        <v>45342</v>
      </c>
      <c r="V1" s="18">
        <v>45343</v>
      </c>
      <c r="W1" s="18">
        <v>45344</v>
      </c>
      <c r="X1" s="18">
        <v>45345</v>
      </c>
      <c r="Y1" s="18">
        <v>45346</v>
      </c>
      <c r="Z1" s="18">
        <v>45347</v>
      </c>
      <c r="AA1" s="18">
        <v>45348</v>
      </c>
      <c r="AB1" s="18">
        <v>45349</v>
      </c>
      <c r="AC1" s="18">
        <v>45350</v>
      </c>
      <c r="AD1" s="18">
        <v>45351</v>
      </c>
      <c r="AE1" s="18"/>
    </row>
    <row r="2" spans="1:31" ht="31.5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spans="1:31" ht="18.75">
      <c r="A3" s="4" t="s">
        <v>3</v>
      </c>
      <c r="B3" s="45">
        <v>291.8</v>
      </c>
      <c r="C3" s="45">
        <v>287.74200000000002</v>
      </c>
      <c r="D3" s="45">
        <v>283.7</v>
      </c>
      <c r="E3" s="45">
        <v>279.63</v>
      </c>
      <c r="F3" s="45">
        <v>273.68</v>
      </c>
      <c r="G3" s="45">
        <v>273.68</v>
      </c>
      <c r="H3" s="45">
        <v>270.70999999999998</v>
      </c>
      <c r="I3" s="45">
        <v>266.77</v>
      </c>
      <c r="J3" s="45">
        <v>262.327</v>
      </c>
      <c r="K3" s="45">
        <v>259.12</v>
      </c>
      <c r="L3" s="45">
        <v>256.16000000000003</v>
      </c>
      <c r="M3" s="45">
        <v>253.22</v>
      </c>
      <c r="N3">
        <v>252.03</v>
      </c>
      <c r="O3" s="45">
        <v>250.37</v>
      </c>
      <c r="P3" s="45">
        <v>246.81</v>
      </c>
      <c r="Q3" s="45">
        <v>243.24</v>
      </c>
      <c r="R3" s="45">
        <v>239.68199999999999</v>
      </c>
      <c r="S3" s="45">
        <v>235.88300000000001</v>
      </c>
      <c r="T3" s="45">
        <v>232.084</v>
      </c>
      <c r="U3" s="45">
        <v>230.422</v>
      </c>
      <c r="V3" s="45">
        <v>228.149</v>
      </c>
      <c r="W3" s="45">
        <v>224.327</v>
      </c>
      <c r="X3" s="45">
        <v>220.28</v>
      </c>
      <c r="Y3" s="45">
        <v>216.458</v>
      </c>
      <c r="Z3" s="45">
        <v>212.86199999999999</v>
      </c>
      <c r="AA3" s="45">
        <v>209.27</v>
      </c>
      <c r="AB3" s="45">
        <v>207.26</v>
      </c>
      <c r="AC3" s="45">
        <v>204.95</v>
      </c>
      <c r="AD3" s="45">
        <v>200.54599999999999</v>
      </c>
    </row>
    <row r="4" spans="1:31" ht="18.75">
      <c r="A4" s="5" t="s">
        <v>4</v>
      </c>
      <c r="B4" s="45">
        <v>491.64</v>
      </c>
      <c r="C4" s="45">
        <v>489.53199999999998</v>
      </c>
      <c r="D4" s="45">
        <v>487.4</v>
      </c>
      <c r="E4" s="45">
        <v>485.32</v>
      </c>
      <c r="F4" s="45">
        <v>490.13</v>
      </c>
      <c r="G4" s="45">
        <v>490.74</v>
      </c>
      <c r="H4" s="45">
        <v>488.63</v>
      </c>
      <c r="I4" s="45">
        <v>488.93</v>
      </c>
      <c r="J4" s="45">
        <v>488.63</v>
      </c>
      <c r="K4" s="45">
        <v>489.23200000000003</v>
      </c>
      <c r="L4" s="45">
        <v>489.83</v>
      </c>
      <c r="M4" s="45">
        <v>491.64</v>
      </c>
      <c r="N4">
        <v>491.64</v>
      </c>
      <c r="O4" s="45">
        <v>491.94</v>
      </c>
      <c r="P4" s="45">
        <v>491.94</v>
      </c>
      <c r="Q4" s="45">
        <v>490.74</v>
      </c>
      <c r="R4" s="45">
        <v>490.73500000000001</v>
      </c>
      <c r="S4" s="45">
        <v>490.73500000000001</v>
      </c>
      <c r="T4" s="45">
        <v>491.33600000000001</v>
      </c>
      <c r="U4" s="45">
        <v>493.14</v>
      </c>
      <c r="V4" s="45">
        <v>492.839</v>
      </c>
      <c r="W4" s="45">
        <v>491.637</v>
      </c>
      <c r="X4" s="45">
        <v>489.53199999999998</v>
      </c>
      <c r="Y4" s="45">
        <v>489.23200000000003</v>
      </c>
      <c r="Z4" s="45">
        <v>489.23200000000003</v>
      </c>
      <c r="AA4" s="45">
        <v>488.33</v>
      </c>
      <c r="AB4" s="45">
        <v>488.03</v>
      </c>
      <c r="AC4" s="45">
        <v>488.029</v>
      </c>
      <c r="AD4" s="45">
        <v>488.33</v>
      </c>
    </row>
    <row r="5" spans="1:31" ht="18.75">
      <c r="A5" s="5" t="s">
        <v>5</v>
      </c>
      <c r="B5" s="45">
        <v>940.96</v>
      </c>
      <c r="C5" s="45">
        <v>934.40599999999995</v>
      </c>
      <c r="D5" s="45">
        <v>927.9</v>
      </c>
      <c r="E5" s="45">
        <v>921.3</v>
      </c>
      <c r="F5" s="45">
        <v>913.11</v>
      </c>
      <c r="G5" s="45">
        <v>904.1</v>
      </c>
      <c r="H5" s="45">
        <v>895.91</v>
      </c>
      <c r="I5" s="45">
        <v>887.72</v>
      </c>
      <c r="J5" s="45">
        <v>879.529</v>
      </c>
      <c r="K5" s="45">
        <v>871.33799999999997</v>
      </c>
      <c r="L5" s="45">
        <v>864.47</v>
      </c>
      <c r="M5" s="45">
        <v>856.85</v>
      </c>
      <c r="N5">
        <v>849.98</v>
      </c>
      <c r="O5" s="45">
        <v>843.12</v>
      </c>
      <c r="P5" s="45">
        <v>835.49</v>
      </c>
      <c r="Q5" s="45">
        <v>827.86</v>
      </c>
      <c r="R5" s="45">
        <v>820.23099999999999</v>
      </c>
      <c r="S5" s="45">
        <v>812.60299999999995</v>
      </c>
      <c r="T5" s="45">
        <v>804.21199999999999</v>
      </c>
      <c r="U5" s="45">
        <v>794.35</v>
      </c>
      <c r="V5" s="45">
        <v>785.13599999999997</v>
      </c>
      <c r="W5" s="45">
        <v>776.63</v>
      </c>
      <c r="X5" s="45">
        <v>768.12400000000002</v>
      </c>
      <c r="Y5" s="45">
        <v>756.07500000000005</v>
      </c>
      <c r="Z5" s="45">
        <v>742.60799999999995</v>
      </c>
      <c r="AA5" s="45">
        <v>730.56</v>
      </c>
      <c r="AB5" s="45">
        <v>718.21</v>
      </c>
      <c r="AC5" s="45">
        <v>708.25900000000001</v>
      </c>
      <c r="AD5" s="45">
        <v>697.64599999999996</v>
      </c>
    </row>
    <row r="6" spans="1:31" ht="18.75">
      <c r="A6" s="6" t="s">
        <v>6</v>
      </c>
      <c r="B6" s="46">
        <f>SUM(B3:B5)</f>
        <v>1724.4</v>
      </c>
      <c r="C6" s="46">
        <f>SUM(C3:C5)</f>
        <v>1711.6799999999998</v>
      </c>
      <c r="D6" s="46">
        <f>SUM(D3:D5)</f>
        <v>1699</v>
      </c>
      <c r="E6" s="46">
        <f t="shared" ref="E6:V6" si="0">SUM(E3:E5)</f>
        <v>1686.25</v>
      </c>
      <c r="F6" s="46">
        <f t="shared" si="0"/>
        <v>1676.92</v>
      </c>
      <c r="G6" s="46">
        <f t="shared" si="0"/>
        <v>1668.52</v>
      </c>
      <c r="H6" s="46">
        <f t="shared" si="0"/>
        <v>1655.25</v>
      </c>
      <c r="I6" s="46">
        <f t="shared" si="0"/>
        <v>1643.42</v>
      </c>
      <c r="J6" s="46">
        <f t="shared" si="0"/>
        <v>1630.4859999999999</v>
      </c>
      <c r="K6" s="46">
        <f t="shared" si="0"/>
        <v>1619.69</v>
      </c>
      <c r="L6" s="46">
        <f t="shared" si="0"/>
        <v>1610.46</v>
      </c>
      <c r="M6" s="46">
        <f t="shared" si="0"/>
        <v>1601.71</v>
      </c>
      <c r="N6" s="46">
        <f t="shared" si="0"/>
        <v>1593.65</v>
      </c>
      <c r="O6" s="46">
        <f t="shared" si="0"/>
        <v>1585.4299999999998</v>
      </c>
      <c r="P6" s="46">
        <f t="shared" si="0"/>
        <v>1574.24</v>
      </c>
      <c r="Q6" s="46">
        <f t="shared" si="0"/>
        <v>1561.8400000000001</v>
      </c>
      <c r="R6" s="46">
        <f t="shared" si="0"/>
        <v>1550.6480000000001</v>
      </c>
      <c r="S6" s="46">
        <f t="shared" si="0"/>
        <v>1539.221</v>
      </c>
      <c r="T6" s="46">
        <f t="shared" si="0"/>
        <v>1527.6320000000001</v>
      </c>
      <c r="U6" s="46">
        <f t="shared" si="0"/>
        <v>1517.912</v>
      </c>
      <c r="V6" s="46">
        <f t="shared" si="0"/>
        <v>1506.124</v>
      </c>
      <c r="W6" s="46">
        <f>SUM(W3:W5)</f>
        <v>1492.5940000000001</v>
      </c>
      <c r="X6" s="46">
        <f>SUM(X3:X5)</f>
        <v>1477.9360000000001</v>
      </c>
      <c r="Y6" s="46">
        <f>SUM(Y3:Y5)</f>
        <v>1461.7650000000001</v>
      </c>
      <c r="Z6" s="46">
        <f t="shared" ref="Z6:AA6" si="1">SUM(Z3:Z5)</f>
        <v>1444.702</v>
      </c>
      <c r="AA6" s="46">
        <f>SUM(AA3:AA5)</f>
        <v>1428.1599999999999</v>
      </c>
      <c r="AB6" s="46">
        <f>SUM(AB3:AB5)</f>
        <v>1413.5</v>
      </c>
      <c r="AC6" s="46">
        <f>SUM(AC3:AC5)</f>
        <v>1401.2380000000001</v>
      </c>
      <c r="AD6" s="46">
        <f>SUM(AD3:AD5)</f>
        <v>1386.5219999999999</v>
      </c>
    </row>
    <row r="7" spans="1:31" ht="18.75">
      <c r="A7" s="7" t="s">
        <v>2</v>
      </c>
      <c r="B7" s="45"/>
      <c r="C7" s="45"/>
      <c r="D7" s="45"/>
      <c r="E7" s="45"/>
      <c r="F7" s="45"/>
      <c r="G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1" ht="18.75">
      <c r="A8" s="5" t="s">
        <v>7</v>
      </c>
      <c r="B8" s="45">
        <v>120.15</v>
      </c>
      <c r="C8" s="45">
        <v>116.52</v>
      </c>
      <c r="D8" s="45">
        <v>112.9</v>
      </c>
      <c r="E8" s="45">
        <v>109.17</v>
      </c>
      <c r="F8" s="45">
        <v>105.54</v>
      </c>
      <c r="G8" s="45">
        <v>102.03</v>
      </c>
      <c r="H8" s="45">
        <v>98.55</v>
      </c>
      <c r="I8" s="45">
        <v>95.21</v>
      </c>
      <c r="J8" s="45">
        <v>91.807000000000002</v>
      </c>
      <c r="K8" s="45">
        <v>88.174999999999997</v>
      </c>
      <c r="L8" s="45">
        <v>84.86</v>
      </c>
      <c r="M8" s="45">
        <v>81.569999999999993</v>
      </c>
      <c r="N8">
        <v>78.27</v>
      </c>
      <c r="O8" s="45">
        <v>75.03</v>
      </c>
      <c r="P8" s="45">
        <v>71.989999999999995</v>
      </c>
      <c r="Q8" s="45">
        <v>69.040000000000006</v>
      </c>
      <c r="R8" s="45">
        <v>66.275000000000006</v>
      </c>
      <c r="S8" s="45">
        <v>63.558</v>
      </c>
      <c r="T8" s="45">
        <v>60.512</v>
      </c>
      <c r="U8" s="45">
        <v>57.155000000000001</v>
      </c>
      <c r="V8" s="45">
        <v>54.052</v>
      </c>
      <c r="W8" s="45">
        <v>50.8</v>
      </c>
      <c r="X8" s="45">
        <v>47.76</v>
      </c>
      <c r="Y8" s="45">
        <v>44.374000000000002</v>
      </c>
      <c r="Z8" s="45">
        <v>41.642000000000003</v>
      </c>
      <c r="AA8" s="45">
        <v>38.119999999999997</v>
      </c>
      <c r="AB8" s="45">
        <v>34.61</v>
      </c>
      <c r="AC8" s="45">
        <v>31.023</v>
      </c>
      <c r="AD8" s="45">
        <v>27.373000000000001</v>
      </c>
    </row>
    <row r="9" spans="1:31" ht="18.75">
      <c r="A9" s="8" t="s">
        <v>8</v>
      </c>
      <c r="B9" s="45">
        <v>27.13</v>
      </c>
      <c r="C9" s="45">
        <v>27.09</v>
      </c>
      <c r="D9" s="45">
        <v>27.1</v>
      </c>
      <c r="E9" s="45">
        <v>27.02</v>
      </c>
      <c r="F9" s="45">
        <v>27.02</v>
      </c>
      <c r="G9" s="45">
        <v>26.99</v>
      </c>
      <c r="H9" s="45">
        <v>26.95</v>
      </c>
      <c r="I9" s="45">
        <v>26.95</v>
      </c>
      <c r="J9" s="45">
        <v>26</v>
      </c>
      <c r="K9" s="45">
        <v>26.952000000000002</v>
      </c>
      <c r="L9" s="45">
        <v>26.78</v>
      </c>
      <c r="M9" s="45">
        <v>26.57</v>
      </c>
      <c r="N9">
        <v>26.4</v>
      </c>
      <c r="O9" s="45">
        <v>26.26</v>
      </c>
      <c r="P9" s="45">
        <v>25.78</v>
      </c>
      <c r="Q9" s="45">
        <v>26.2</v>
      </c>
      <c r="R9" s="45">
        <v>24.603000000000002</v>
      </c>
      <c r="S9" s="45">
        <v>23.945</v>
      </c>
      <c r="T9" s="45">
        <v>23.35</v>
      </c>
      <c r="U9" s="45">
        <v>22.690999999999999</v>
      </c>
      <c r="V9" s="45">
        <v>22.04</v>
      </c>
      <c r="W9" s="45">
        <v>21.407</v>
      </c>
      <c r="X9" s="45">
        <v>20.774000000000001</v>
      </c>
      <c r="Y9" s="45">
        <v>20.053999999999998</v>
      </c>
      <c r="Z9" s="45">
        <v>19.41</v>
      </c>
      <c r="AA9" s="45">
        <v>18.75</v>
      </c>
      <c r="AB9" s="45">
        <v>18.07</v>
      </c>
      <c r="AC9" s="45">
        <v>17.388000000000002</v>
      </c>
      <c r="AD9" s="45">
        <v>17.204000000000001</v>
      </c>
    </row>
    <row r="10" spans="1:31" ht="18.75">
      <c r="A10" s="6" t="s">
        <v>9</v>
      </c>
      <c r="B10" s="46">
        <f>SUM(B8:B9)</f>
        <v>147.28</v>
      </c>
      <c r="C10" s="46">
        <f>SUM(C8:C9)</f>
        <v>143.60999999999999</v>
      </c>
      <c r="D10" s="46">
        <f>SUM(D8:D9)</f>
        <v>140</v>
      </c>
      <c r="E10" s="46">
        <f t="shared" ref="E10:V10" si="2">SUM(E8:E9)</f>
        <v>136.19</v>
      </c>
      <c r="F10" s="46">
        <f t="shared" si="2"/>
        <v>132.56</v>
      </c>
      <c r="G10" s="46">
        <f t="shared" si="2"/>
        <v>129.02000000000001</v>
      </c>
      <c r="H10" s="46">
        <f t="shared" si="2"/>
        <v>125.5</v>
      </c>
      <c r="I10" s="46">
        <f t="shared" si="2"/>
        <v>122.16</v>
      </c>
      <c r="J10" s="46">
        <f t="shared" si="2"/>
        <v>117.807</v>
      </c>
      <c r="K10" s="46">
        <f t="shared" si="2"/>
        <v>115.127</v>
      </c>
      <c r="L10" s="46">
        <f t="shared" si="2"/>
        <v>111.64</v>
      </c>
      <c r="M10" s="46">
        <f t="shared" si="2"/>
        <v>108.13999999999999</v>
      </c>
      <c r="N10" s="46">
        <f t="shared" si="2"/>
        <v>104.66999999999999</v>
      </c>
      <c r="O10" s="46">
        <f t="shared" si="2"/>
        <v>101.29</v>
      </c>
      <c r="P10" s="46">
        <f t="shared" si="2"/>
        <v>97.77</v>
      </c>
      <c r="Q10" s="46">
        <f t="shared" si="2"/>
        <v>95.240000000000009</v>
      </c>
      <c r="R10" s="46">
        <f t="shared" si="2"/>
        <v>90.878000000000014</v>
      </c>
      <c r="S10" s="46">
        <f t="shared" si="2"/>
        <v>87.503</v>
      </c>
      <c r="T10" s="46">
        <f t="shared" si="2"/>
        <v>83.861999999999995</v>
      </c>
      <c r="U10" s="46">
        <f t="shared" si="2"/>
        <v>79.846000000000004</v>
      </c>
      <c r="V10" s="46">
        <f t="shared" si="2"/>
        <v>76.091999999999999</v>
      </c>
      <c r="W10" s="46">
        <f>SUM(W8:W9)</f>
        <v>72.206999999999994</v>
      </c>
      <c r="X10" s="46">
        <f>SUM(X8:X9)</f>
        <v>68.533999999999992</v>
      </c>
      <c r="Y10" s="46">
        <f t="shared" ref="Y10:AD10" si="3">SUM(Y8:Y9)</f>
        <v>64.427999999999997</v>
      </c>
      <c r="Z10" s="46">
        <f t="shared" si="3"/>
        <v>61.052000000000007</v>
      </c>
      <c r="AA10" s="46">
        <f t="shared" si="3"/>
        <v>56.87</v>
      </c>
      <c r="AB10" s="46">
        <f t="shared" si="3"/>
        <v>52.68</v>
      </c>
      <c r="AC10" s="46">
        <f t="shared" si="3"/>
        <v>48.411000000000001</v>
      </c>
      <c r="AD10" s="46">
        <f t="shared" si="3"/>
        <v>44.576999999999998</v>
      </c>
    </row>
    <row r="11" spans="1:31">
      <c r="A11" s="10" t="s">
        <v>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</row>
    <row r="12" spans="1:31" ht="18.75">
      <c r="A12" s="11" t="s">
        <v>10</v>
      </c>
      <c r="B12" s="45">
        <v>10.5</v>
      </c>
      <c r="C12" s="45">
        <v>10.505000000000001</v>
      </c>
      <c r="D12" s="45">
        <v>10.5</v>
      </c>
      <c r="E12" s="45">
        <v>10.5</v>
      </c>
      <c r="F12" s="45">
        <v>10.47</v>
      </c>
      <c r="G12" s="45">
        <v>10.47</v>
      </c>
      <c r="H12" s="45">
        <v>10.47</v>
      </c>
      <c r="I12" s="45">
        <v>10.44</v>
      </c>
      <c r="J12" s="45">
        <v>10.435</v>
      </c>
      <c r="K12" s="45">
        <v>10.44</v>
      </c>
      <c r="L12" s="45">
        <v>10.4</v>
      </c>
      <c r="M12" s="45">
        <v>10.4</v>
      </c>
      <c r="N12" s="45">
        <v>10.4</v>
      </c>
      <c r="O12" s="45">
        <v>10.37</v>
      </c>
      <c r="P12" s="45">
        <v>10.33</v>
      </c>
      <c r="Q12" s="45">
        <v>10.33</v>
      </c>
      <c r="R12" s="45">
        <v>10.301</v>
      </c>
      <c r="S12" s="45">
        <v>10.301</v>
      </c>
      <c r="T12" s="45">
        <v>10.301</v>
      </c>
      <c r="U12" s="45">
        <v>10.266999999999999</v>
      </c>
      <c r="V12" s="45">
        <v>10.234</v>
      </c>
      <c r="W12" s="45">
        <v>10.234</v>
      </c>
      <c r="X12" s="45">
        <v>10.234</v>
      </c>
      <c r="Y12" s="45">
        <v>10.199999999999999</v>
      </c>
      <c r="Z12" s="45">
        <v>10.199999999999999</v>
      </c>
      <c r="AA12" s="45">
        <v>10.17</v>
      </c>
      <c r="AB12" s="45">
        <v>10.17</v>
      </c>
      <c r="AC12" s="45">
        <v>10.132999999999999</v>
      </c>
      <c r="AD12" s="45">
        <v>10.132999999999999</v>
      </c>
    </row>
    <row r="13" spans="1:31" ht="18.75">
      <c r="A13" s="11" t="s">
        <v>11</v>
      </c>
      <c r="B13" s="45">
        <v>0</v>
      </c>
      <c r="C13" s="45">
        <v>4.0000000000000001E-3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4.0000000000000001E-3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3.0000000000000001E-3</v>
      </c>
      <c r="V13" s="45">
        <v>3.0000000000000001E-3</v>
      </c>
      <c r="W13" s="45">
        <v>3.0000000000000001E-3</v>
      </c>
      <c r="X13" s="45">
        <v>3.0000000000000001E-3</v>
      </c>
      <c r="Y13" s="45">
        <v>0</v>
      </c>
      <c r="Z13" s="45">
        <v>0</v>
      </c>
      <c r="AA13" s="45">
        <v>0</v>
      </c>
      <c r="AB13" s="45">
        <v>0</v>
      </c>
      <c r="AC13" s="45">
        <v>3.0000000000000001E-3</v>
      </c>
      <c r="AD13" s="45">
        <v>3.0000000000000001E-3</v>
      </c>
    </row>
    <row r="14" spans="1:31" ht="18.75">
      <c r="A14" s="12" t="s">
        <v>12</v>
      </c>
      <c r="B14" s="46">
        <f>SUM(B12:B13)</f>
        <v>10.5</v>
      </c>
      <c r="C14" s="46">
        <f>SUM(C12:C13)</f>
        <v>10.509</v>
      </c>
      <c r="D14" s="46">
        <f>SUM(D12:D13)</f>
        <v>10.5</v>
      </c>
      <c r="E14" s="46">
        <f t="shared" ref="E14:V14" si="4">SUM(E12:E13)</f>
        <v>10.5</v>
      </c>
      <c r="F14" s="46">
        <f t="shared" si="4"/>
        <v>10.47</v>
      </c>
      <c r="G14" s="46">
        <f t="shared" si="4"/>
        <v>10.47</v>
      </c>
      <c r="H14" s="46">
        <f t="shared" si="4"/>
        <v>10.47</v>
      </c>
      <c r="I14" s="46">
        <f t="shared" si="4"/>
        <v>10.44</v>
      </c>
      <c r="J14" s="46">
        <f t="shared" si="4"/>
        <v>10.439</v>
      </c>
      <c r="K14" s="46">
        <f t="shared" si="4"/>
        <v>10.44</v>
      </c>
      <c r="L14" s="46">
        <f t="shared" si="4"/>
        <v>10.4</v>
      </c>
      <c r="M14" s="46">
        <f t="shared" si="4"/>
        <v>10.4</v>
      </c>
      <c r="N14" s="46">
        <f t="shared" si="4"/>
        <v>10.4</v>
      </c>
      <c r="O14" s="46">
        <f t="shared" si="4"/>
        <v>10.37</v>
      </c>
      <c r="P14" s="46">
        <f t="shared" si="4"/>
        <v>10.33</v>
      </c>
      <c r="Q14" s="46">
        <f t="shared" si="4"/>
        <v>10.33</v>
      </c>
      <c r="R14" s="46">
        <f t="shared" si="4"/>
        <v>10.301</v>
      </c>
      <c r="S14" s="46">
        <f t="shared" si="4"/>
        <v>10.301</v>
      </c>
      <c r="T14" s="46">
        <f t="shared" si="4"/>
        <v>10.301</v>
      </c>
      <c r="U14" s="46">
        <f t="shared" si="4"/>
        <v>10.27</v>
      </c>
      <c r="V14" s="46">
        <f t="shared" si="4"/>
        <v>10.237</v>
      </c>
      <c r="W14" s="46">
        <f>SUM(W12:W13)</f>
        <v>10.237</v>
      </c>
      <c r="X14" s="46">
        <f>SUM(X12:X13)</f>
        <v>10.237</v>
      </c>
      <c r="Y14" s="46">
        <f t="shared" ref="Y14:AD14" si="5">SUM(Y12:Y13)</f>
        <v>10.199999999999999</v>
      </c>
      <c r="Z14" s="46">
        <f t="shared" si="5"/>
        <v>10.199999999999999</v>
      </c>
      <c r="AA14" s="46">
        <f t="shared" si="5"/>
        <v>10.17</v>
      </c>
      <c r="AB14" s="46">
        <f t="shared" si="5"/>
        <v>10.17</v>
      </c>
      <c r="AC14" s="46">
        <f t="shared" si="5"/>
        <v>10.135999999999999</v>
      </c>
      <c r="AD14" s="46">
        <f>SUM(AD12:AD13)</f>
        <v>10.135999999999999</v>
      </c>
    </row>
    <row r="15" spans="1:31">
      <c r="A15" s="1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1" ht="18.75">
      <c r="A16" s="14" t="s">
        <v>13</v>
      </c>
      <c r="B16" s="45">
        <v>23.92</v>
      </c>
      <c r="C16" s="45">
        <v>23.885000000000002</v>
      </c>
      <c r="D16" s="45">
        <v>23.885000000000002</v>
      </c>
      <c r="E16" s="45">
        <v>23.85</v>
      </c>
      <c r="F16" s="45">
        <v>23.85</v>
      </c>
      <c r="G16" s="45">
        <v>23.82</v>
      </c>
      <c r="H16" s="45">
        <v>23.82</v>
      </c>
      <c r="I16" s="45">
        <v>23.78</v>
      </c>
      <c r="J16" s="45">
        <v>23.78</v>
      </c>
      <c r="K16" s="45">
        <v>23.75</v>
      </c>
      <c r="L16" s="45">
        <v>23.75</v>
      </c>
      <c r="M16" s="45">
        <v>23.71</v>
      </c>
      <c r="N16" s="45">
        <v>23.71</v>
      </c>
      <c r="O16" s="45">
        <v>23.68</v>
      </c>
      <c r="P16" s="45">
        <v>23.68</v>
      </c>
      <c r="Q16" s="45">
        <v>23.65</v>
      </c>
      <c r="R16" s="45">
        <v>23.645</v>
      </c>
      <c r="S16" s="45">
        <v>23.611000000000001</v>
      </c>
      <c r="T16" s="45">
        <v>23.611000000000001</v>
      </c>
      <c r="U16" s="45">
        <v>23.576000000000001</v>
      </c>
      <c r="V16" s="45">
        <v>23.596</v>
      </c>
      <c r="W16" s="45">
        <v>23.507999999999999</v>
      </c>
      <c r="X16" s="45">
        <v>23.439</v>
      </c>
      <c r="Y16" s="45">
        <v>23.34</v>
      </c>
      <c r="Z16" s="45">
        <v>23.233000000000001</v>
      </c>
      <c r="AA16" s="45">
        <v>23.13</v>
      </c>
      <c r="AB16" s="45">
        <v>23.13</v>
      </c>
      <c r="AC16" s="45">
        <v>22.923999999999999</v>
      </c>
      <c r="AD16" s="45">
        <v>22.821000000000002</v>
      </c>
    </row>
    <row r="17" spans="1:30" ht="18.75">
      <c r="A17" s="15" t="s">
        <v>14</v>
      </c>
      <c r="B17" s="45">
        <v>1.22</v>
      </c>
      <c r="C17" s="45">
        <v>1.2230000000000001</v>
      </c>
      <c r="D17" s="45">
        <v>1.22</v>
      </c>
      <c r="E17" s="45">
        <v>1.22</v>
      </c>
      <c r="F17" s="45">
        <v>1.22</v>
      </c>
      <c r="G17" s="45">
        <v>1.22</v>
      </c>
      <c r="H17" s="45">
        <v>1.24</v>
      </c>
      <c r="I17" s="45">
        <v>1.34</v>
      </c>
      <c r="J17" s="45">
        <v>1.385</v>
      </c>
      <c r="K17" s="45">
        <v>1.39</v>
      </c>
      <c r="L17" s="45">
        <v>1.45</v>
      </c>
      <c r="M17" s="45">
        <v>1.45</v>
      </c>
      <c r="N17" s="45">
        <v>1.46</v>
      </c>
      <c r="O17" s="45">
        <v>1.46</v>
      </c>
      <c r="P17" s="45">
        <v>1.46</v>
      </c>
      <c r="Q17" s="45">
        <v>1.45</v>
      </c>
      <c r="R17" s="45">
        <v>1.4570000000000001</v>
      </c>
      <c r="S17" s="45">
        <v>1.4570000000000001</v>
      </c>
      <c r="T17" s="45">
        <v>1.448</v>
      </c>
      <c r="U17" s="45">
        <v>1.448</v>
      </c>
      <c r="V17" s="45">
        <v>1.448</v>
      </c>
      <c r="W17" s="45">
        <v>1.448</v>
      </c>
      <c r="X17" s="45">
        <v>1.448</v>
      </c>
      <c r="Y17" s="45">
        <v>1.45</v>
      </c>
      <c r="Z17" s="45">
        <v>1.4390000000000001</v>
      </c>
      <c r="AA17" s="45">
        <v>1.44</v>
      </c>
      <c r="AB17" s="45">
        <v>1.44</v>
      </c>
      <c r="AC17" s="45">
        <v>1.4390000000000001</v>
      </c>
      <c r="AD17" s="45">
        <v>1.4390000000000001</v>
      </c>
    </row>
    <row r="18" spans="1:30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</row>
    <row r="19" spans="1:30">
      <c r="A19" s="16" t="s">
        <v>16</v>
      </c>
      <c r="B19" s="47">
        <f>SUM(B6,B10,B14,B16:B18)</f>
        <v>1907.3200000000002</v>
      </c>
      <c r="C19" s="47">
        <f>SUM(C6,C10,C14,C16:C18)</f>
        <v>1890.9069999999997</v>
      </c>
      <c r="D19" s="47">
        <f t="shared" ref="D19:AB19" si="6">SUM(D6,D10,D14,D16:D18)</f>
        <v>1874.605</v>
      </c>
      <c r="E19" s="47">
        <f t="shared" si="6"/>
        <v>1858.01</v>
      </c>
      <c r="F19" s="47">
        <f t="shared" si="6"/>
        <v>1845.02</v>
      </c>
      <c r="G19" s="47">
        <f t="shared" si="6"/>
        <v>1833.05</v>
      </c>
      <c r="H19" s="47">
        <f t="shared" si="6"/>
        <v>1816.28</v>
      </c>
      <c r="I19" s="47">
        <f t="shared" si="6"/>
        <v>1801.14</v>
      </c>
      <c r="J19" s="47">
        <f t="shared" si="6"/>
        <v>1783.8969999999999</v>
      </c>
      <c r="K19" s="47">
        <f t="shared" si="6"/>
        <v>1770.3970000000002</v>
      </c>
      <c r="L19" s="47">
        <f t="shared" si="6"/>
        <v>1757.7000000000003</v>
      </c>
      <c r="M19" s="47">
        <f t="shared" si="6"/>
        <v>1745.41</v>
      </c>
      <c r="N19" s="47">
        <f t="shared" si="6"/>
        <v>1733.8900000000003</v>
      </c>
      <c r="O19" s="47">
        <f t="shared" si="6"/>
        <v>1722.2299999999998</v>
      </c>
      <c r="P19" s="47">
        <f t="shared" si="6"/>
        <v>1707.48</v>
      </c>
      <c r="Q19" s="47">
        <f t="shared" si="6"/>
        <v>1692.5100000000002</v>
      </c>
      <c r="R19" s="47">
        <f t="shared" si="6"/>
        <v>1676.9290000000001</v>
      </c>
      <c r="S19" s="47">
        <f t="shared" si="6"/>
        <v>1662.0930000000001</v>
      </c>
      <c r="T19" s="47">
        <f t="shared" si="6"/>
        <v>1646.8540000000003</v>
      </c>
      <c r="U19" s="47">
        <f t="shared" si="6"/>
        <v>1633.0520000000001</v>
      </c>
      <c r="V19" s="47">
        <f t="shared" si="6"/>
        <v>1617.4970000000003</v>
      </c>
      <c r="W19" s="47">
        <f t="shared" si="6"/>
        <v>1599.9940000000001</v>
      </c>
      <c r="X19" s="47">
        <f t="shared" si="6"/>
        <v>1581.5940000000005</v>
      </c>
      <c r="Y19" s="47">
        <f t="shared" si="6"/>
        <v>1561.1830000000002</v>
      </c>
      <c r="Z19" s="47">
        <f t="shared" si="6"/>
        <v>1540.626</v>
      </c>
      <c r="AA19" s="47">
        <f t="shared" si="6"/>
        <v>1519.77</v>
      </c>
      <c r="AB19" s="47">
        <f t="shared" si="6"/>
        <v>1500.9200000000003</v>
      </c>
      <c r="AC19" s="47">
        <f>SUM(AC16:AC18)</f>
        <v>24.363</v>
      </c>
      <c r="AD19" s="47">
        <f>SUM(AD16:AD18)</f>
        <v>24.26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F007-D1A7-49FE-AD75-5E2F8468747C}">
  <dimension ref="A1:AN19"/>
  <sheetViews>
    <sheetView workbookViewId="0">
      <pane xSplit="1" topLeftCell="N1" activePane="topRight" state="frozen"/>
      <selection pane="topRight" activeCell="B5" sqref="B5"/>
    </sheetView>
  </sheetViews>
  <sheetFormatPr defaultRowHeight="15"/>
  <cols>
    <col min="1" max="1" width="25.140625" customWidth="1"/>
    <col min="18" max="18" width="10.42578125" bestFit="1" customWidth="1"/>
  </cols>
  <sheetData>
    <row r="1" spans="1:40" ht="26.25">
      <c r="A1" s="2" t="s">
        <v>210</v>
      </c>
      <c r="B1" s="18">
        <v>45351</v>
      </c>
      <c r="C1" s="18">
        <v>45352</v>
      </c>
      <c r="D1" s="18">
        <v>45353</v>
      </c>
      <c r="E1" s="18">
        <v>45354</v>
      </c>
      <c r="F1" s="18">
        <v>45355</v>
      </c>
      <c r="G1" s="18">
        <v>45356</v>
      </c>
      <c r="H1" s="18">
        <v>45357</v>
      </c>
      <c r="I1" s="18">
        <v>45358</v>
      </c>
      <c r="J1" s="18">
        <v>45359</v>
      </c>
      <c r="K1" s="18">
        <v>45360</v>
      </c>
      <c r="L1" s="18">
        <v>45361</v>
      </c>
      <c r="M1" s="18">
        <v>45362</v>
      </c>
      <c r="N1" s="18">
        <v>45363</v>
      </c>
      <c r="O1" s="18">
        <v>45364</v>
      </c>
      <c r="P1" s="18">
        <v>45365</v>
      </c>
      <c r="Q1" s="18">
        <v>45366</v>
      </c>
      <c r="R1" s="18">
        <v>45367</v>
      </c>
      <c r="S1" s="18">
        <v>45368</v>
      </c>
      <c r="T1" s="18">
        <v>45369</v>
      </c>
      <c r="U1" s="18">
        <v>45370</v>
      </c>
      <c r="V1" s="18">
        <v>45371</v>
      </c>
      <c r="W1" s="18">
        <v>45372</v>
      </c>
      <c r="X1" s="18">
        <v>45373</v>
      </c>
      <c r="Y1" s="18">
        <v>45374</v>
      </c>
      <c r="Z1" s="18">
        <v>45375</v>
      </c>
      <c r="AA1" s="18">
        <v>45376</v>
      </c>
      <c r="AB1" s="18">
        <v>45377</v>
      </c>
      <c r="AC1" s="18">
        <v>45378</v>
      </c>
      <c r="AD1" s="18">
        <v>45379</v>
      </c>
      <c r="AE1" s="18">
        <v>45380</v>
      </c>
      <c r="AF1" s="18">
        <v>45381</v>
      </c>
      <c r="AG1" s="18">
        <v>45382</v>
      </c>
      <c r="AI1" s="18"/>
      <c r="AJ1" s="18"/>
      <c r="AK1" s="18"/>
      <c r="AL1" s="18"/>
      <c r="AM1" s="18"/>
      <c r="AN1" s="18"/>
    </row>
    <row r="2" spans="1:40" ht="31.5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spans="1:40" ht="18.75">
      <c r="A3" s="4" t="s">
        <v>3</v>
      </c>
      <c r="B3" s="45">
        <v>200.54599999999999</v>
      </c>
      <c r="C3" s="45">
        <v>196.56299999999999</v>
      </c>
      <c r="D3" s="45">
        <v>192.37</v>
      </c>
      <c r="E3" s="45">
        <v>188.18</v>
      </c>
      <c r="F3" s="45">
        <v>184.18</v>
      </c>
      <c r="G3" s="45">
        <v>182.63800000000001</v>
      </c>
      <c r="H3" s="45">
        <v>182.06</v>
      </c>
      <c r="I3" s="45">
        <v>181.09</v>
      </c>
      <c r="J3" s="45">
        <v>179.93600000000001</v>
      </c>
      <c r="K3" s="45">
        <v>178.97</v>
      </c>
      <c r="L3" s="45">
        <v>177.81</v>
      </c>
      <c r="M3" s="45">
        <v>176.66</v>
      </c>
      <c r="N3" s="45">
        <v>175.5</v>
      </c>
      <c r="O3" s="45">
        <v>174.34</v>
      </c>
      <c r="P3" s="45">
        <v>171.83099999999999</v>
      </c>
      <c r="Q3" s="45">
        <v>167.02</v>
      </c>
      <c r="R3" s="45">
        <v>162.899</v>
      </c>
      <c r="S3" s="45">
        <v>158.77699999999999</v>
      </c>
      <c r="T3" s="45">
        <v>154.655</v>
      </c>
      <c r="U3" s="45">
        <v>152.5</v>
      </c>
      <c r="V3" s="45">
        <v>150</v>
      </c>
      <c r="W3" s="45">
        <v>145.58000000000001</v>
      </c>
      <c r="X3" s="45">
        <v>141.21</v>
      </c>
      <c r="Y3" s="45">
        <v>139.85900000000001</v>
      </c>
      <c r="Z3" s="45">
        <v>139.35400000000001</v>
      </c>
      <c r="AA3" s="45">
        <v>139.02000000000001</v>
      </c>
      <c r="AB3" s="45">
        <v>138.68</v>
      </c>
      <c r="AC3" s="45">
        <v>138.51</v>
      </c>
      <c r="AD3" s="45">
        <v>138.00899999999999</v>
      </c>
      <c r="AE3" s="45">
        <v>137.672</v>
      </c>
      <c r="AF3" s="45">
        <v>137.16800000000001</v>
      </c>
      <c r="AG3" s="45">
        <v>136.66300000000001</v>
      </c>
    </row>
    <row r="4" spans="1:40" ht="18.75">
      <c r="A4" s="5" t="s">
        <v>4</v>
      </c>
      <c r="B4" s="45">
        <v>488.33</v>
      </c>
      <c r="C4" s="45">
        <v>487.12700000000001</v>
      </c>
      <c r="D4" s="45">
        <v>486.53</v>
      </c>
      <c r="E4" s="45">
        <v>486.53</v>
      </c>
      <c r="F4" s="45">
        <v>486.53</v>
      </c>
      <c r="G4" s="45">
        <v>486.82600000000002</v>
      </c>
      <c r="H4" s="45">
        <v>487.13</v>
      </c>
      <c r="I4" s="45">
        <v>487.13</v>
      </c>
      <c r="J4" s="45">
        <v>484.72199999999998</v>
      </c>
      <c r="K4" s="45">
        <v>482.99</v>
      </c>
      <c r="L4" s="45">
        <v>480.68</v>
      </c>
      <c r="M4" s="45">
        <v>476.63</v>
      </c>
      <c r="N4" s="45">
        <v>474.03</v>
      </c>
      <c r="O4" s="45">
        <v>471.43</v>
      </c>
      <c r="P4" s="45">
        <v>467.95800000000003</v>
      </c>
      <c r="Q4" s="45">
        <v>464.49</v>
      </c>
      <c r="R4" s="45">
        <v>461.31</v>
      </c>
      <c r="S4" s="45">
        <v>457.84100000000001</v>
      </c>
      <c r="T4" s="45">
        <v>454.988</v>
      </c>
      <c r="U4" s="45">
        <v>454.44</v>
      </c>
      <c r="V4" s="45">
        <v>453.61</v>
      </c>
      <c r="W4" s="45">
        <v>452.78</v>
      </c>
      <c r="X4" s="45">
        <v>449.46</v>
      </c>
      <c r="Y4" s="45">
        <v>448.35199999999998</v>
      </c>
      <c r="Z4" s="45">
        <v>447.245</v>
      </c>
      <c r="AA4" s="45">
        <v>445.31</v>
      </c>
      <c r="AB4" s="45">
        <v>441.16</v>
      </c>
      <c r="AC4" s="45">
        <v>437.57</v>
      </c>
      <c r="AD4" s="45">
        <v>434.24900000000002</v>
      </c>
      <c r="AE4" s="45">
        <v>431.48399999999998</v>
      </c>
      <c r="AF4" s="45">
        <v>427.63799999999998</v>
      </c>
      <c r="AG4" s="45">
        <v>423.41800000000001</v>
      </c>
    </row>
    <row r="5" spans="1:40" ht="18.75">
      <c r="A5" s="5" t="s">
        <v>5</v>
      </c>
      <c r="B5" s="45">
        <v>697.64599999999996</v>
      </c>
      <c r="C5" s="45">
        <v>690.34900000000005</v>
      </c>
      <c r="D5" s="45">
        <v>681.73</v>
      </c>
      <c r="E5" s="45">
        <v>671.11</v>
      </c>
      <c r="F5" s="45">
        <v>657.85</v>
      </c>
      <c r="G5" s="45">
        <v>645.37300000000005</v>
      </c>
      <c r="H5" s="45">
        <v>632.9</v>
      </c>
      <c r="I5" s="45">
        <v>620.42999999999995</v>
      </c>
      <c r="J5" s="45">
        <v>609.202</v>
      </c>
      <c r="K5" s="45">
        <v>602.34</v>
      </c>
      <c r="L5" s="45">
        <v>595.48</v>
      </c>
      <c r="M5" s="45">
        <v>583.78399999999999</v>
      </c>
      <c r="N5" s="45">
        <v>574.42999999999995</v>
      </c>
      <c r="O5" s="45">
        <v>565.07000000000005</v>
      </c>
      <c r="P5" s="45">
        <v>554.54</v>
      </c>
      <c r="Q5" s="45">
        <v>544.01</v>
      </c>
      <c r="R5" s="45">
        <v>534.24400000000003</v>
      </c>
      <c r="S5" s="45">
        <v>524.89700000000005</v>
      </c>
      <c r="T5" s="45">
        <v>518.29899999999998</v>
      </c>
      <c r="U5" s="45">
        <v>510.6</v>
      </c>
      <c r="V5" s="45">
        <v>503.45</v>
      </c>
      <c r="W5" s="45">
        <v>495.21</v>
      </c>
      <c r="X5" s="45">
        <v>488.06</v>
      </c>
      <c r="Y5" s="45">
        <v>481.49099999999999</v>
      </c>
      <c r="Z5" s="45">
        <v>474.74599999999998</v>
      </c>
      <c r="AA5" s="45">
        <v>468.54</v>
      </c>
      <c r="AB5" s="45">
        <v>462.32</v>
      </c>
      <c r="AC5" s="45">
        <v>456.11</v>
      </c>
      <c r="AD5" s="45">
        <v>450.92399999999998</v>
      </c>
      <c r="AE5" s="45">
        <v>445.74299999999999</v>
      </c>
      <c r="AF5" s="45">
        <v>440.56299999999999</v>
      </c>
      <c r="AG5" s="45">
        <v>436.41800000000001</v>
      </c>
    </row>
    <row r="6" spans="1:40" ht="18.75">
      <c r="A6" s="6" t="s">
        <v>6</v>
      </c>
      <c r="B6" s="46">
        <f>SUM(B3:B5)</f>
        <v>1386.5219999999999</v>
      </c>
      <c r="C6" s="46">
        <f>SUM(C3:C5)</f>
        <v>1374.0390000000002</v>
      </c>
      <c r="D6" s="46">
        <f>SUM(D3:D5)</f>
        <v>1360.63</v>
      </c>
      <c r="E6" s="46">
        <f>SUM(E3:E5)</f>
        <v>1345.8200000000002</v>
      </c>
      <c r="F6" s="46">
        <f>SUM(F3:F5)</f>
        <v>1328.56</v>
      </c>
      <c r="G6" s="46">
        <f>SUM(G3:G5)</f>
        <v>1314.837</v>
      </c>
      <c r="H6" s="46">
        <f>SUM(H3:H5)</f>
        <v>1302.0900000000001</v>
      </c>
      <c r="I6" s="46">
        <f>SUM(I3:I5)</f>
        <v>1288.6500000000001</v>
      </c>
      <c r="J6" s="46">
        <f>SUM(J3:J5)</f>
        <v>1273.8600000000001</v>
      </c>
      <c r="K6" s="46">
        <f>SUM(K3:K5)</f>
        <v>1264.3000000000002</v>
      </c>
      <c r="L6" s="46">
        <f>SUM(L3:L5)</f>
        <v>1253.97</v>
      </c>
      <c r="M6" s="46">
        <f>SUM(M3:M5)</f>
        <v>1237.0740000000001</v>
      </c>
      <c r="N6" s="46">
        <f>SUM(N3:N5)</f>
        <v>1223.96</v>
      </c>
      <c r="O6" s="46">
        <f>SUM(O3:O5)</f>
        <v>1210.8400000000001</v>
      </c>
      <c r="P6" s="46">
        <f>SUM(P3:P5)</f>
        <v>1194.329</v>
      </c>
      <c r="Q6" s="46">
        <f>SUM(Q3:Q5)</f>
        <v>1175.52</v>
      </c>
      <c r="R6" s="46">
        <f>SUM(R3:R5)</f>
        <v>1158.453</v>
      </c>
      <c r="S6" s="46">
        <f>SUM(S3:S5)</f>
        <v>1141.5149999999999</v>
      </c>
      <c r="T6" s="46">
        <f>SUM(T3:T5)</f>
        <v>1127.942</v>
      </c>
      <c r="U6" s="46">
        <f>SUM(U3:U5)</f>
        <v>1117.54</v>
      </c>
      <c r="V6" s="46">
        <f>SUM(V3:V5)</f>
        <v>1107.06</v>
      </c>
      <c r="W6" s="46">
        <f>SUM(W3:W5)</f>
        <v>1093.57</v>
      </c>
      <c r="X6" s="46">
        <f>SUM(X3:X5)</f>
        <v>1078.73</v>
      </c>
      <c r="Y6" s="46">
        <f>SUM(Y3:Y5)</f>
        <v>1069.702</v>
      </c>
      <c r="Z6" s="46">
        <f>SUM(Z3:Z5)</f>
        <v>1061.345</v>
      </c>
      <c r="AA6" s="46">
        <f>SUM(AA3:AA5)</f>
        <v>1052.8700000000001</v>
      </c>
      <c r="AB6" s="46">
        <f>SUM(AB3:AB5)</f>
        <v>1042.1600000000001</v>
      </c>
      <c r="AC6" s="46">
        <f>SUM(AC3:AC5)</f>
        <v>1032.19</v>
      </c>
      <c r="AD6" s="46">
        <f>SUM(AD3:AD5)</f>
        <v>1023.182</v>
      </c>
      <c r="AE6" s="46">
        <f>SUM(AE3:AE5)</f>
        <v>1014.8989999999999</v>
      </c>
      <c r="AF6" s="46">
        <f>SUM(AF3:AF5)</f>
        <v>1005.369</v>
      </c>
      <c r="AG6" s="46">
        <f>SUM(AG3:AG5)</f>
        <v>996.49900000000002</v>
      </c>
    </row>
    <row r="7" spans="1:40" ht="18.75">
      <c r="A7" s="7" t="s">
        <v>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40" ht="18.75">
      <c r="A8" s="5" t="s">
        <v>7</v>
      </c>
      <c r="B8" s="45">
        <v>27.373000000000001</v>
      </c>
      <c r="C8" s="45">
        <v>24.306000000000001</v>
      </c>
      <c r="D8" s="45">
        <v>21.63</v>
      </c>
      <c r="E8" s="45">
        <v>20.8</v>
      </c>
      <c r="F8" s="45">
        <v>19.04</v>
      </c>
      <c r="G8" s="45">
        <v>17.309999999999999</v>
      </c>
      <c r="H8" s="45">
        <v>15.65</v>
      </c>
      <c r="I8" s="45">
        <v>13.85</v>
      </c>
      <c r="J8" s="45">
        <v>12.153</v>
      </c>
      <c r="K8" s="45">
        <v>10.11</v>
      </c>
      <c r="L8" s="45">
        <v>9.93</v>
      </c>
      <c r="M8" s="45">
        <v>9.51</v>
      </c>
      <c r="N8" s="45">
        <v>9.18</v>
      </c>
      <c r="O8" s="45">
        <v>8.9600000000000009</v>
      </c>
      <c r="P8" s="45">
        <v>8.843</v>
      </c>
      <c r="Q8" s="45">
        <v>8.7200000000000006</v>
      </c>
      <c r="R8" s="45">
        <v>8.7219999999999995</v>
      </c>
      <c r="S8" s="45">
        <v>8.7219999999999995</v>
      </c>
      <c r="T8" s="45">
        <v>8.7219999999999995</v>
      </c>
      <c r="U8" s="45">
        <v>8.7200000000000006</v>
      </c>
      <c r="V8" s="45">
        <v>8.7200000000000006</v>
      </c>
      <c r="W8" s="45">
        <v>8.7200000000000006</v>
      </c>
      <c r="X8" s="45">
        <v>8.7200000000000006</v>
      </c>
      <c r="Y8" s="45">
        <v>8.7200000000000006</v>
      </c>
      <c r="Z8" s="45">
        <v>8.7200000000000006</v>
      </c>
      <c r="AA8" s="45">
        <v>8.69</v>
      </c>
      <c r="AB8" s="45">
        <v>8.69</v>
      </c>
      <c r="AC8" s="45">
        <v>8.69</v>
      </c>
      <c r="AD8" s="45">
        <v>8.8729999999999993</v>
      </c>
      <c r="AE8" s="45">
        <v>8.9629999999999992</v>
      </c>
      <c r="AF8" s="45">
        <v>9.0239999999999991</v>
      </c>
      <c r="AG8" s="45">
        <v>9.0839999999999996</v>
      </c>
    </row>
    <row r="9" spans="1:40" ht="18.75">
      <c r="A9" s="8" t="s">
        <v>8</v>
      </c>
      <c r="B9" s="45">
        <v>17.204000000000001</v>
      </c>
      <c r="C9" s="45">
        <v>16.106999999999999</v>
      </c>
      <c r="D9" s="45">
        <v>15.47</v>
      </c>
      <c r="E9" s="45">
        <v>14.82</v>
      </c>
      <c r="F9" s="45">
        <v>14.21</v>
      </c>
      <c r="G9" s="45">
        <v>13.61</v>
      </c>
      <c r="H9" s="45">
        <v>13.01</v>
      </c>
      <c r="I9" s="45">
        <v>12.45</v>
      </c>
      <c r="J9" s="45">
        <v>11.923</v>
      </c>
      <c r="K9" s="45">
        <v>11.38</v>
      </c>
      <c r="L9" s="45">
        <v>11.36</v>
      </c>
      <c r="M9" s="45">
        <v>11.44</v>
      </c>
      <c r="N9" s="45">
        <v>11.51</v>
      </c>
      <c r="O9" s="45">
        <v>11.56</v>
      </c>
      <c r="P9" s="45">
        <v>11.609</v>
      </c>
      <c r="Q9" s="45">
        <v>11.64</v>
      </c>
      <c r="R9" s="45">
        <v>11.691000000000001</v>
      </c>
      <c r="S9" s="45">
        <v>11.724</v>
      </c>
      <c r="T9" s="45">
        <v>11.757999999999999</v>
      </c>
      <c r="U9" s="45">
        <v>11.79</v>
      </c>
      <c r="V9" s="45">
        <v>11.81</v>
      </c>
      <c r="W9" s="45">
        <v>11.84</v>
      </c>
      <c r="X9" s="45">
        <v>11.81</v>
      </c>
      <c r="Y9" s="45">
        <v>11.89</v>
      </c>
      <c r="Z9" s="45">
        <v>11.906000000000001</v>
      </c>
      <c r="AA9" s="45">
        <v>11.92</v>
      </c>
      <c r="AB9" s="45">
        <v>11.94</v>
      </c>
      <c r="AC9" s="45">
        <v>11.96</v>
      </c>
      <c r="AD9" s="45">
        <v>11.972</v>
      </c>
      <c r="AE9" s="45">
        <v>11.989000000000001</v>
      </c>
      <c r="AF9" s="45">
        <v>12.005000000000001</v>
      </c>
      <c r="AG9" s="45">
        <v>12.005000000000001</v>
      </c>
    </row>
    <row r="10" spans="1:40" ht="18.75">
      <c r="A10" s="6" t="s">
        <v>9</v>
      </c>
      <c r="B10" s="46">
        <f>SUM(B8:B9)</f>
        <v>44.576999999999998</v>
      </c>
      <c r="C10" s="46">
        <f>SUM(C8:C9)</f>
        <v>40.412999999999997</v>
      </c>
      <c r="D10" s="46">
        <f>SUM(D8:D9)</f>
        <v>37.1</v>
      </c>
      <c r="E10" s="46">
        <f>SUM(E8:E9)</f>
        <v>35.620000000000005</v>
      </c>
      <c r="F10" s="46">
        <f>SUM(F8:F9)</f>
        <v>33.25</v>
      </c>
      <c r="G10" s="46">
        <f>SUM(G8:G9)</f>
        <v>30.919999999999998</v>
      </c>
      <c r="H10" s="46">
        <f>SUM(H8:H9)</f>
        <v>28.66</v>
      </c>
      <c r="I10" s="46">
        <f>SUM(I8:I9)</f>
        <v>26.299999999999997</v>
      </c>
      <c r="J10" s="46">
        <f>SUM(J8:J9)</f>
        <v>24.076000000000001</v>
      </c>
      <c r="K10" s="46">
        <f>SUM(K8:K9)</f>
        <v>21.490000000000002</v>
      </c>
      <c r="L10" s="46">
        <f>SUM(L8:L9)</f>
        <v>21.29</v>
      </c>
      <c r="M10" s="46">
        <f>SUM(M8:M9)</f>
        <v>20.95</v>
      </c>
      <c r="N10" s="46">
        <f>SUM(N8:N9)</f>
        <v>20.689999999999998</v>
      </c>
      <c r="O10" s="46">
        <f>SUM(O8:O9)</f>
        <v>20.520000000000003</v>
      </c>
      <c r="P10" s="46">
        <f>SUM(P8:P9)</f>
        <v>20.451999999999998</v>
      </c>
      <c r="Q10" s="46">
        <f>SUM(Q8:Q9)</f>
        <v>20.36</v>
      </c>
      <c r="R10" s="46">
        <f>SUM(R8:R9)</f>
        <v>20.413</v>
      </c>
      <c r="S10" s="46">
        <f>SUM(S8:S9)</f>
        <v>20.445999999999998</v>
      </c>
      <c r="T10" s="46">
        <f>SUM(T8:T9)</f>
        <v>20.479999999999997</v>
      </c>
      <c r="U10" s="46">
        <f>SUM(U8:U9)</f>
        <v>20.509999999999998</v>
      </c>
      <c r="V10" s="46">
        <f>SUM(V8:V9)</f>
        <v>20.53</v>
      </c>
      <c r="W10" s="46">
        <f>SUM(W8:W9)</f>
        <v>20.560000000000002</v>
      </c>
      <c r="X10" s="46">
        <f>SUM(X8:X9)</f>
        <v>20.53</v>
      </c>
      <c r="Y10" s="46">
        <f>SUM(Y8:Y9)</f>
        <v>20.61</v>
      </c>
      <c r="Z10" s="46">
        <f>SUM(Z8:Z9)</f>
        <v>20.626000000000001</v>
      </c>
      <c r="AA10" s="46">
        <f>SUM(AA8:AA9)</f>
        <v>20.61</v>
      </c>
      <c r="AB10" s="46">
        <f>SUM(AB8:AB9)</f>
        <v>20.63</v>
      </c>
      <c r="AC10" s="46">
        <f>SUM(AC8:AC9)</f>
        <v>20.65</v>
      </c>
      <c r="AD10" s="46">
        <f>SUM(AD8:AD9)</f>
        <v>20.844999999999999</v>
      </c>
      <c r="AE10" s="46">
        <f>SUM(AE8:AE9)</f>
        <v>20.951999999999998</v>
      </c>
      <c r="AF10" s="46">
        <f>SUM(AF8:AF9)</f>
        <v>21.029</v>
      </c>
      <c r="AG10" s="46">
        <f>SUM(AG8:AG9)</f>
        <v>21.088999999999999</v>
      </c>
    </row>
    <row r="11" spans="1:40">
      <c r="A11" s="10" t="s">
        <v>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40" ht="18.75">
      <c r="A12" s="11" t="s">
        <v>10</v>
      </c>
      <c r="B12" s="45">
        <v>10.132999999999999</v>
      </c>
      <c r="C12" s="45">
        <v>10.1</v>
      </c>
      <c r="D12" s="45">
        <v>10.07</v>
      </c>
      <c r="E12" s="45">
        <v>10.029999999999999</v>
      </c>
      <c r="F12" s="45">
        <v>10.029999999999999</v>
      </c>
      <c r="G12" s="45">
        <v>10</v>
      </c>
      <c r="H12" s="45">
        <v>9.9700000000000006</v>
      </c>
      <c r="I12" s="45">
        <v>9.9</v>
      </c>
      <c r="J12" s="45">
        <v>9.8729999999999993</v>
      </c>
      <c r="K12" s="45">
        <v>9.84</v>
      </c>
      <c r="L12" s="45">
        <v>9.81</v>
      </c>
      <c r="M12" s="45">
        <v>9.7799999999999994</v>
      </c>
      <c r="N12" s="45">
        <v>9.75</v>
      </c>
      <c r="O12" s="45">
        <v>9.7200000000000006</v>
      </c>
      <c r="P12" s="45">
        <v>9.7240000000000002</v>
      </c>
      <c r="Q12" s="45">
        <v>9.66</v>
      </c>
      <c r="R12" s="45">
        <v>9.6349999999999998</v>
      </c>
      <c r="S12" s="45">
        <v>9.6050000000000004</v>
      </c>
      <c r="T12" s="45">
        <v>9.5749999999999993</v>
      </c>
      <c r="U12" s="45">
        <v>9.5500000000000007</v>
      </c>
      <c r="V12" s="45">
        <v>9.52</v>
      </c>
      <c r="W12" s="45">
        <v>9.49</v>
      </c>
      <c r="X12" s="45">
        <v>9.43</v>
      </c>
      <c r="Y12" s="45">
        <v>9.3970000000000002</v>
      </c>
      <c r="Z12" s="45">
        <v>9.3670000000000009</v>
      </c>
      <c r="AA12" s="45">
        <v>9.3699999999999992</v>
      </c>
      <c r="AB12" s="45">
        <v>9.34</v>
      </c>
      <c r="AC12" s="45">
        <v>9.31</v>
      </c>
      <c r="AD12" s="45">
        <v>9.3070000000000004</v>
      </c>
      <c r="AE12" s="45">
        <v>9.2780000000000005</v>
      </c>
      <c r="AF12" s="45">
        <v>9.2479999999999993</v>
      </c>
      <c r="AG12" s="45">
        <v>9.218</v>
      </c>
    </row>
    <row r="13" spans="1:40" ht="18.75">
      <c r="A13" s="11" t="s">
        <v>11</v>
      </c>
      <c r="B13" s="45">
        <v>3.0000000000000001E-3</v>
      </c>
      <c r="C13" s="45">
        <v>3.0000000000000001E-3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</row>
    <row r="14" spans="1:40" ht="18.75">
      <c r="A14" s="12" t="s">
        <v>12</v>
      </c>
      <c r="B14" s="46">
        <f>SUM(B12:B13)</f>
        <v>10.135999999999999</v>
      </c>
      <c r="C14" s="46">
        <f>SUM(C12:C13)</f>
        <v>10.103</v>
      </c>
      <c r="D14" s="46">
        <f>SUM(D12:D13)</f>
        <v>10.07</v>
      </c>
      <c r="E14" s="46">
        <f>SUM(E12:E13)</f>
        <v>10.029999999999999</v>
      </c>
      <c r="F14" s="46">
        <f>SUM(F12:F13)</f>
        <v>10.029999999999999</v>
      </c>
      <c r="G14" s="46">
        <f>SUM(G12:G13)</f>
        <v>10</v>
      </c>
      <c r="H14" s="46">
        <f>SUM(H12:H13)</f>
        <v>9.9700000000000006</v>
      </c>
      <c r="I14" s="46">
        <f>SUM(I12:I13)</f>
        <v>9.9</v>
      </c>
      <c r="J14" s="46">
        <f>SUM(J12:J13)</f>
        <v>9.8729999999999993</v>
      </c>
      <c r="K14" s="46">
        <f>SUM(K12:K13)</f>
        <v>9.84</v>
      </c>
      <c r="L14" s="46">
        <f>SUM(L12:L13)</f>
        <v>9.81</v>
      </c>
      <c r="M14" s="46">
        <f>SUM(M12:M13)</f>
        <v>9.7799999999999994</v>
      </c>
      <c r="N14" s="46">
        <f>SUM(N12:N13)</f>
        <v>9.75</v>
      </c>
      <c r="O14" s="46">
        <f>SUM(O12:O13)</f>
        <v>9.7200000000000006</v>
      </c>
      <c r="P14" s="46">
        <f>SUM(P12:P13)</f>
        <v>9.7240000000000002</v>
      </c>
      <c r="Q14" s="46">
        <f>SUM(Q12:Q13)</f>
        <v>9.66</v>
      </c>
      <c r="R14" s="46">
        <f>SUM(R12:R13)</f>
        <v>9.6349999999999998</v>
      </c>
      <c r="S14" s="46">
        <f>SUM(S12:S13)</f>
        <v>9.6050000000000004</v>
      </c>
      <c r="T14" s="46">
        <f>SUM(T12:T13)</f>
        <v>9.5749999999999993</v>
      </c>
      <c r="U14" s="46">
        <f>SUM(U12:U13)</f>
        <v>9.5500000000000007</v>
      </c>
      <c r="V14" s="46">
        <f>SUM(V12:V13)</f>
        <v>9.52</v>
      </c>
      <c r="W14" s="46">
        <f>SUM(W12:W13)</f>
        <v>9.49</v>
      </c>
      <c r="X14" s="46">
        <f>SUM(X12:X13)</f>
        <v>9.43</v>
      </c>
      <c r="Y14" s="46">
        <f>SUM(Y12:Y13)</f>
        <v>9.3970000000000002</v>
      </c>
      <c r="Z14" s="46">
        <f>SUM(Z12:Z13)</f>
        <v>9.3670000000000009</v>
      </c>
      <c r="AA14" s="46">
        <f>SUM(AA12:AA13)</f>
        <v>9.3699999999999992</v>
      </c>
      <c r="AB14" s="46">
        <f>SUM(AB12:AB13)</f>
        <v>9.34</v>
      </c>
      <c r="AC14" s="46">
        <f>SUM(AC12:AC13)</f>
        <v>9.31</v>
      </c>
      <c r="AD14" s="46">
        <f>SUM(AD12:AD13)</f>
        <v>9.3070000000000004</v>
      </c>
      <c r="AE14" s="46">
        <f>SUM(AE12:AE13)</f>
        <v>9.2780000000000005</v>
      </c>
      <c r="AF14" s="46">
        <f>SUM(AF12:AF13)</f>
        <v>9.2479999999999993</v>
      </c>
      <c r="AG14" s="46">
        <f>SUM(AG12:AG13)</f>
        <v>9.218</v>
      </c>
    </row>
    <row r="15" spans="1:40">
      <c r="A15" s="1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40" ht="18.75">
      <c r="A16" s="14" t="s">
        <v>13</v>
      </c>
      <c r="B16" s="45">
        <v>22.821000000000002</v>
      </c>
      <c r="C16" s="45">
        <v>22.716999999999999</v>
      </c>
      <c r="D16" s="45">
        <v>22.72</v>
      </c>
      <c r="E16" s="45">
        <v>22.65</v>
      </c>
      <c r="F16" s="45">
        <v>22.61</v>
      </c>
      <c r="G16" s="45">
        <v>22.61</v>
      </c>
      <c r="H16" s="45">
        <v>22.58</v>
      </c>
      <c r="I16" s="45">
        <v>22.58</v>
      </c>
      <c r="J16" s="45">
        <v>22.545999999999999</v>
      </c>
      <c r="K16" s="45">
        <v>22.51</v>
      </c>
      <c r="L16" s="45">
        <v>22.51</v>
      </c>
      <c r="M16" s="45">
        <v>22.48</v>
      </c>
      <c r="N16" s="45">
        <v>22.48</v>
      </c>
      <c r="O16" s="45">
        <v>22.44</v>
      </c>
      <c r="P16" s="45">
        <v>22.408000000000001</v>
      </c>
      <c r="Q16" s="45">
        <v>22.41</v>
      </c>
      <c r="R16" s="45">
        <v>22.373999999999999</v>
      </c>
      <c r="S16" s="45">
        <v>22.373999999999999</v>
      </c>
      <c r="T16" s="45">
        <v>22.341999999999999</v>
      </c>
      <c r="U16" s="45">
        <v>22.34</v>
      </c>
      <c r="V16" s="45">
        <v>22.31</v>
      </c>
      <c r="W16" s="45">
        <v>22.31</v>
      </c>
      <c r="X16" s="45">
        <v>22.28</v>
      </c>
      <c r="Y16" s="45">
        <v>22.247</v>
      </c>
      <c r="Z16" s="45">
        <v>22.247</v>
      </c>
      <c r="AA16" s="45">
        <v>22.12</v>
      </c>
      <c r="AB16" s="45">
        <v>22.06</v>
      </c>
      <c r="AC16" s="45">
        <v>21.93</v>
      </c>
      <c r="AD16" s="45">
        <v>21.802</v>
      </c>
      <c r="AE16" s="45">
        <v>21.707000000000001</v>
      </c>
      <c r="AF16" s="45">
        <v>21.611999999999998</v>
      </c>
      <c r="AG16" s="45">
        <v>21.515999999999998</v>
      </c>
    </row>
    <row r="17" spans="1:33" ht="18.75">
      <c r="A17" s="15" t="s">
        <v>14</v>
      </c>
      <c r="B17" s="45">
        <v>1.4390000000000001</v>
      </c>
      <c r="C17" s="45">
        <v>1.4390000000000001</v>
      </c>
      <c r="D17" s="45">
        <v>1.44</v>
      </c>
      <c r="E17" s="45">
        <v>1.44</v>
      </c>
      <c r="F17" s="45">
        <v>1.43</v>
      </c>
      <c r="G17" s="45">
        <v>1.43</v>
      </c>
      <c r="H17" s="45">
        <v>1.43</v>
      </c>
      <c r="I17" s="45">
        <v>1.43</v>
      </c>
      <c r="J17" s="45">
        <v>1.43</v>
      </c>
      <c r="K17" s="45">
        <v>1.42</v>
      </c>
      <c r="L17" s="45">
        <v>1.42</v>
      </c>
      <c r="M17" s="45">
        <v>1.41</v>
      </c>
      <c r="N17" s="45">
        <v>1.41</v>
      </c>
      <c r="O17" s="45">
        <v>1.41</v>
      </c>
      <c r="P17" s="45">
        <v>1.4119999999999999</v>
      </c>
      <c r="Q17" s="45">
        <v>1.41</v>
      </c>
      <c r="R17" s="45">
        <v>1.403</v>
      </c>
      <c r="S17" s="45">
        <v>1.403</v>
      </c>
      <c r="T17" s="45">
        <v>1.3939999999999999</v>
      </c>
      <c r="U17" s="45">
        <v>1.39</v>
      </c>
      <c r="V17" s="45">
        <v>1.39</v>
      </c>
      <c r="W17" s="45">
        <v>1.38</v>
      </c>
      <c r="X17" s="45">
        <v>1.36</v>
      </c>
      <c r="Y17" s="45">
        <v>1.34</v>
      </c>
      <c r="Z17" s="45">
        <v>1.3320000000000001</v>
      </c>
      <c r="AA17" s="45">
        <v>1.3</v>
      </c>
      <c r="AB17" s="45">
        <v>1.3</v>
      </c>
      <c r="AC17" s="45">
        <v>1.3</v>
      </c>
      <c r="AD17" s="45">
        <v>1.304</v>
      </c>
      <c r="AE17" s="45">
        <v>1.304</v>
      </c>
      <c r="AF17" s="45">
        <v>1.2949999999999999</v>
      </c>
      <c r="AG17" s="45">
        <v>1.2949999999999999</v>
      </c>
    </row>
    <row r="18" spans="1:33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</row>
    <row r="19" spans="1:33">
      <c r="A19" s="16" t="s">
        <v>16</v>
      </c>
      <c r="B19" s="47">
        <f>B6+B10+B14+B16+B17+B18</f>
        <v>1465.4949999999999</v>
      </c>
      <c r="C19" s="47">
        <f>C6+C10+C14+C16+C17+C18</f>
        <v>1448.7110000000005</v>
      </c>
      <c r="D19" s="47">
        <f>D6+D10+D14+D16+D17+D18</f>
        <v>1431.96</v>
      </c>
      <c r="E19" s="47">
        <f>E6+E10+E14+E16+E17+E18</f>
        <v>1415.5600000000002</v>
      </c>
      <c r="F19" s="47">
        <f>F6+F10+F14+F16+F17+F18</f>
        <v>1395.8799999999999</v>
      </c>
      <c r="G19" s="47">
        <f>G6+G10+G14+G16+G17+G18</f>
        <v>1379.797</v>
      </c>
      <c r="H19" s="47">
        <f>H6+H10+H14+H16+H17+H18</f>
        <v>1364.7300000000002</v>
      </c>
      <c r="I19" s="47">
        <f>I6+I10+I14+I16+I17+I18</f>
        <v>1348.8600000000001</v>
      </c>
      <c r="J19" s="47">
        <f>J6+J10+J14+J16+J17+J18</f>
        <v>1331.7850000000003</v>
      </c>
      <c r="K19" s="47">
        <f>K6+K10+K14+K16+K17+K18</f>
        <v>1319.5600000000002</v>
      </c>
      <c r="L19" s="47">
        <f>L6+L10+L14+L16+L17+L18</f>
        <v>1309</v>
      </c>
      <c r="M19" s="47">
        <f>M6+M10+M14+M16+M17+M18</f>
        <v>1291.6940000000002</v>
      </c>
      <c r="N19" s="47">
        <f>N6+N10+N14+N16+N17+N18</f>
        <v>1278.2900000000002</v>
      </c>
      <c r="O19" s="47">
        <f>O6+O10+O14+O16+O17+O18</f>
        <v>1264.9300000000003</v>
      </c>
      <c r="P19" s="47">
        <f>P6+P10+P14+P16+P17+P18</f>
        <v>1248.3249999999998</v>
      </c>
      <c r="Q19" s="47">
        <f>Q6+Q10+Q14+Q16+Q17+Q18</f>
        <v>1229.3600000000001</v>
      </c>
      <c r="R19" s="47">
        <f>R6+R10+R14+R16+R17+R18</f>
        <v>1212.278</v>
      </c>
      <c r="S19" s="47">
        <f>S6+S10+S14+S16+S17+S18</f>
        <v>1195.3429999999998</v>
      </c>
      <c r="T19" s="47">
        <f>T6+T10+T14+T16+T17+T18</f>
        <v>1181.7330000000002</v>
      </c>
      <c r="U19" s="47">
        <f>U6+U10+U14+U16+U17+U18</f>
        <v>1171.33</v>
      </c>
      <c r="V19" s="47">
        <f>V6+V10+V14+V16+V17+V18</f>
        <v>1160.81</v>
      </c>
      <c r="W19" s="47">
        <f>W6+W10+W14+W16+W17+W18</f>
        <v>1147.31</v>
      </c>
      <c r="X19" s="47">
        <f>X6+X10+X14+X16+X17+X18</f>
        <v>1132.33</v>
      </c>
      <c r="Y19" s="47">
        <f>Y6+Y10+Y14+Y16+Y17+Y18</f>
        <v>1123.2959999999998</v>
      </c>
      <c r="Z19" s="47">
        <f>Z6+Z10+Z14+Z16+Z17+Z18</f>
        <v>1114.9170000000001</v>
      </c>
      <c r="AA19" s="47">
        <f>AA6+AA10+AA14+AA16+AA17+AA18</f>
        <v>1106.2699999999998</v>
      </c>
      <c r="AB19" s="47">
        <f>AB6+AB10+AB14+AB16+AB17+AB18</f>
        <v>1095.49</v>
      </c>
      <c r="AC19" s="47">
        <f>AC6+AC10+AC14+AC16+AC17+AC18</f>
        <v>1085.3800000000001</v>
      </c>
      <c r="AD19" s="47">
        <f>AD6+AD10+AD14+AD16+AD17+AD18</f>
        <v>1076.44</v>
      </c>
      <c r="AE19" s="47">
        <f>AE6+AE10+AE14+AE16+AE17+AE18</f>
        <v>1068.1400000000001</v>
      </c>
      <c r="AF19" s="47">
        <f>AF6+AF10+AF14+AF16+AF17+AF18</f>
        <v>1058.5530000000003</v>
      </c>
      <c r="AG19" s="47">
        <f>AG6+AG10+AG14+AG16+AG17+AG18</f>
        <v>1049.6170000000002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6C4E-02EC-466F-98CE-AD8C981B4CD1}">
  <dimension ref="A1:AE19"/>
  <sheetViews>
    <sheetView topLeftCell="A6" workbookViewId="0">
      <selection activeCell="D19" sqref="D19"/>
    </sheetView>
  </sheetViews>
  <sheetFormatPr defaultRowHeight="15"/>
  <cols>
    <col min="1" max="1" width="25.140625" customWidth="1"/>
    <col min="20" max="20" width="10" customWidth="1"/>
  </cols>
  <sheetData>
    <row r="1" spans="1:31" ht="26.25">
      <c r="A1" s="2" t="s">
        <v>211</v>
      </c>
      <c r="B1" s="18">
        <v>45383</v>
      </c>
      <c r="C1" s="18">
        <v>45384</v>
      </c>
      <c r="D1" s="18">
        <v>45385</v>
      </c>
      <c r="E1" s="18">
        <v>45386</v>
      </c>
      <c r="F1" s="18">
        <v>45387</v>
      </c>
      <c r="G1" s="18">
        <v>45388</v>
      </c>
      <c r="H1" s="18">
        <v>45389</v>
      </c>
      <c r="I1" s="18">
        <v>45390</v>
      </c>
      <c r="J1" s="18">
        <v>45391</v>
      </c>
      <c r="K1" s="18">
        <v>45392</v>
      </c>
      <c r="L1" s="18">
        <v>45393</v>
      </c>
      <c r="M1" s="18">
        <v>45394</v>
      </c>
      <c r="N1" s="18">
        <v>45395</v>
      </c>
      <c r="O1" s="18">
        <v>45396</v>
      </c>
      <c r="P1" s="18">
        <v>45397</v>
      </c>
      <c r="Q1" s="18">
        <v>45398</v>
      </c>
      <c r="R1" s="18">
        <v>45399</v>
      </c>
      <c r="S1" s="18">
        <v>45400</v>
      </c>
      <c r="T1" s="18">
        <v>45401</v>
      </c>
      <c r="U1" s="18">
        <v>45402</v>
      </c>
      <c r="V1" s="18">
        <v>45403</v>
      </c>
      <c r="W1" s="18">
        <v>45404</v>
      </c>
      <c r="X1" s="18">
        <v>45405</v>
      </c>
      <c r="Y1" s="18">
        <v>45406</v>
      </c>
      <c r="Z1" s="18">
        <v>45407</v>
      </c>
      <c r="AA1" s="18">
        <v>45408</v>
      </c>
      <c r="AB1" s="18">
        <v>45409</v>
      </c>
      <c r="AC1" s="18">
        <v>45410</v>
      </c>
      <c r="AD1" s="18">
        <v>45411</v>
      </c>
      <c r="AE1" s="18">
        <v>45412</v>
      </c>
    </row>
    <row r="2" spans="1:31" ht="28.5" customHeight="1">
      <c r="A2" s="3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18.75">
      <c r="A3" s="4" t="s">
        <v>3</v>
      </c>
      <c r="B3" s="45">
        <v>136.5</v>
      </c>
      <c r="C3" s="45">
        <v>136.33000000000001</v>
      </c>
      <c r="D3" s="45">
        <v>135.99</v>
      </c>
      <c r="E3" s="45">
        <v>135.82</v>
      </c>
      <c r="F3" s="45">
        <v>135.49</v>
      </c>
      <c r="G3" s="45">
        <v>134.97999999999999</v>
      </c>
      <c r="H3" s="45">
        <v>134.63999999999999</v>
      </c>
      <c r="I3" s="45">
        <v>134.13999999999999</v>
      </c>
      <c r="J3" s="45">
        <v>134.13999999999999</v>
      </c>
      <c r="K3" s="45">
        <v>133.97</v>
      </c>
      <c r="L3" s="45">
        <v>133.97</v>
      </c>
      <c r="M3" s="45">
        <v>133.80000000000001</v>
      </c>
      <c r="N3" s="45">
        <v>133.80000000000001</v>
      </c>
      <c r="O3" s="45">
        <v>133.47</v>
      </c>
      <c r="P3" s="45">
        <v>133.13</v>
      </c>
      <c r="Q3" s="45">
        <v>132.79</v>
      </c>
      <c r="R3" s="45">
        <v>132.30000000000001</v>
      </c>
      <c r="S3" s="45">
        <v>131.84</v>
      </c>
      <c r="T3" s="45">
        <v>131.53</v>
      </c>
      <c r="U3" s="45">
        <v>130.91</v>
      </c>
      <c r="V3" s="45">
        <v>130.6</v>
      </c>
      <c r="W3" s="45">
        <v>130.29</v>
      </c>
      <c r="X3" s="45">
        <v>129.66900000000001</v>
      </c>
      <c r="Y3" s="45">
        <v>129.19999999999999</v>
      </c>
      <c r="Z3" s="45">
        <v>128.58000000000001</v>
      </c>
      <c r="AA3" s="45">
        <v>128.119</v>
      </c>
      <c r="AB3" s="45">
        <v>127.654</v>
      </c>
      <c r="AC3" s="45">
        <v>127.18899999999999</v>
      </c>
      <c r="AD3" s="45">
        <v>126.724</v>
      </c>
      <c r="AE3" s="45">
        <v>126.26</v>
      </c>
    </row>
    <row r="4" spans="1:31" ht="18.75">
      <c r="A4" s="5" t="s">
        <v>4</v>
      </c>
      <c r="B4" s="45">
        <v>421.57</v>
      </c>
      <c r="C4" s="45">
        <v>416.83</v>
      </c>
      <c r="D4" s="45">
        <v>412.87</v>
      </c>
      <c r="E4" s="45">
        <v>408.39</v>
      </c>
      <c r="F4" s="45">
        <v>403.11</v>
      </c>
      <c r="G4" s="45">
        <v>399.03</v>
      </c>
      <c r="H4" s="45">
        <v>398.78</v>
      </c>
      <c r="I4" s="45">
        <v>394.76</v>
      </c>
      <c r="J4" s="45">
        <v>390.49</v>
      </c>
      <c r="K4" s="45">
        <v>386.22</v>
      </c>
      <c r="L4" s="45">
        <v>381.7</v>
      </c>
      <c r="M4" s="45">
        <v>377.18</v>
      </c>
      <c r="N4" s="45">
        <v>372.64</v>
      </c>
      <c r="O4" s="45">
        <v>368.37</v>
      </c>
      <c r="P4" s="45">
        <v>363.63</v>
      </c>
      <c r="Q4" s="45">
        <v>359.36</v>
      </c>
      <c r="R4" s="45">
        <v>354.62</v>
      </c>
      <c r="S4" s="45">
        <v>350.05</v>
      </c>
      <c r="T4" s="45">
        <v>345.14</v>
      </c>
      <c r="U4" s="45">
        <v>340.45</v>
      </c>
      <c r="V4" s="45">
        <v>335.98</v>
      </c>
      <c r="W4" s="45">
        <v>330.84</v>
      </c>
      <c r="X4" s="45">
        <v>326.60500000000002</v>
      </c>
      <c r="Y4" s="45">
        <v>323.23</v>
      </c>
      <c r="Z4" s="45">
        <v>323.23</v>
      </c>
      <c r="AA4">
        <v>323.226</v>
      </c>
      <c r="AB4" s="45">
        <v>232.43700000000001</v>
      </c>
      <c r="AC4" s="45">
        <v>323.43700000000001</v>
      </c>
      <c r="AD4" s="45">
        <v>323.43700000000001</v>
      </c>
      <c r="AE4" s="45">
        <v>323.226</v>
      </c>
    </row>
    <row r="5" spans="1:31" ht="18.75">
      <c r="A5" s="5" t="s">
        <v>5</v>
      </c>
      <c r="B5" s="45">
        <v>432.27</v>
      </c>
      <c r="C5" s="45">
        <v>428.25</v>
      </c>
      <c r="D5" s="45">
        <v>425.33</v>
      </c>
      <c r="E5" s="45">
        <v>423.87</v>
      </c>
      <c r="F5" s="45">
        <v>422.41</v>
      </c>
      <c r="G5" s="45">
        <v>420.95</v>
      </c>
      <c r="H5" s="45">
        <v>419.49</v>
      </c>
      <c r="I5" s="45">
        <v>417.54</v>
      </c>
      <c r="J5" s="45">
        <v>416.08</v>
      </c>
      <c r="K5" s="45">
        <v>414.62</v>
      </c>
      <c r="L5" s="45">
        <v>413.16</v>
      </c>
      <c r="M5" s="45">
        <v>411.7</v>
      </c>
      <c r="N5" s="45">
        <v>410.72</v>
      </c>
      <c r="O5" s="45">
        <v>409.75</v>
      </c>
      <c r="P5" s="45">
        <v>408.78</v>
      </c>
      <c r="Q5" s="45">
        <v>407.8</v>
      </c>
      <c r="R5" s="45">
        <v>407.8</v>
      </c>
      <c r="S5" s="45">
        <v>409.26</v>
      </c>
      <c r="T5" s="45">
        <v>410.24</v>
      </c>
      <c r="U5" s="45">
        <v>411.21</v>
      </c>
      <c r="V5" s="45">
        <v>412.67</v>
      </c>
      <c r="W5" s="45">
        <v>414.13</v>
      </c>
      <c r="X5" s="45">
        <v>415.59300000000002</v>
      </c>
      <c r="Y5" s="45">
        <v>418.51</v>
      </c>
      <c r="Z5" s="45">
        <v>420.46</v>
      </c>
      <c r="AA5" s="45">
        <v>422.41</v>
      </c>
      <c r="AB5" s="45">
        <v>423.38400000000001</v>
      </c>
      <c r="AC5" s="45">
        <v>423.38400000000001</v>
      </c>
      <c r="AD5" s="45">
        <v>423.38400000000001</v>
      </c>
      <c r="AE5" s="45">
        <v>422.41</v>
      </c>
    </row>
    <row r="6" spans="1:31" ht="18.75">
      <c r="A6" s="6" t="s">
        <v>6</v>
      </c>
      <c r="B6" s="46">
        <f>SUM(B3:B5)</f>
        <v>990.33999999999992</v>
      </c>
      <c r="C6" s="46">
        <f t="shared" ref="C6:AE6" si="0">SUM(C3:C5)</f>
        <v>981.41</v>
      </c>
      <c r="D6" s="46">
        <f t="shared" si="0"/>
        <v>974.19</v>
      </c>
      <c r="E6" s="46">
        <f t="shared" si="0"/>
        <v>968.08</v>
      </c>
      <c r="F6" s="46">
        <f t="shared" si="0"/>
        <v>961.01</v>
      </c>
      <c r="G6" s="46">
        <f t="shared" si="0"/>
        <v>954.96</v>
      </c>
      <c r="H6" s="46">
        <f t="shared" si="0"/>
        <v>952.91</v>
      </c>
      <c r="I6" s="46">
        <f t="shared" si="0"/>
        <v>946.44</v>
      </c>
      <c r="J6" s="46">
        <f>SUM(J3:J5)</f>
        <v>940.71</v>
      </c>
      <c r="K6" s="46">
        <f t="shared" si="0"/>
        <v>934.81000000000006</v>
      </c>
      <c r="L6" s="46">
        <f t="shared" si="0"/>
        <v>928.82999999999993</v>
      </c>
      <c r="M6" s="46">
        <f t="shared" si="0"/>
        <v>922.68000000000006</v>
      </c>
      <c r="N6" s="46">
        <f t="shared" si="0"/>
        <v>917.16000000000008</v>
      </c>
      <c r="O6" s="46">
        <f t="shared" si="0"/>
        <v>911.59</v>
      </c>
      <c r="P6" s="46">
        <f t="shared" si="0"/>
        <v>905.54</v>
      </c>
      <c r="Q6" s="46">
        <f t="shared" si="0"/>
        <v>899.95</v>
      </c>
      <c r="R6" s="46">
        <f t="shared" si="0"/>
        <v>894.72</v>
      </c>
      <c r="S6" s="46">
        <f>SUM(S3:S5)</f>
        <v>891.15</v>
      </c>
      <c r="T6" s="46">
        <f>SUM(T3:T5)</f>
        <v>886.91</v>
      </c>
      <c r="U6" s="46">
        <f t="shared" si="0"/>
        <v>882.56999999999994</v>
      </c>
      <c r="V6" s="46">
        <f t="shared" si="0"/>
        <v>879.25</v>
      </c>
      <c r="W6" s="46">
        <f t="shared" si="0"/>
        <v>875.26</v>
      </c>
      <c r="X6" s="46">
        <f t="shared" si="0"/>
        <v>871.86699999999996</v>
      </c>
      <c r="Y6" s="46">
        <f t="shared" si="0"/>
        <v>870.94</v>
      </c>
      <c r="Z6" s="46">
        <f t="shared" si="0"/>
        <v>872.27</v>
      </c>
      <c r="AA6" s="46">
        <f t="shared" si="0"/>
        <v>873.75500000000011</v>
      </c>
      <c r="AB6" s="46">
        <f t="shared" si="0"/>
        <v>783.47500000000002</v>
      </c>
      <c r="AC6" s="46">
        <f t="shared" si="0"/>
        <v>874.01</v>
      </c>
      <c r="AD6" s="46">
        <f t="shared" si="0"/>
        <v>873.54500000000007</v>
      </c>
      <c r="AE6" s="46">
        <f t="shared" si="0"/>
        <v>871.89599999999996</v>
      </c>
    </row>
    <row r="7" spans="1:31" ht="18.75">
      <c r="A7" s="7" t="s">
        <v>2</v>
      </c>
      <c r="B7" s="45"/>
      <c r="L7" s="45"/>
      <c r="M7" s="45"/>
      <c r="N7" s="45"/>
      <c r="O7" s="45"/>
      <c r="Q7" s="45"/>
      <c r="R7" s="45"/>
      <c r="Y7" s="45"/>
      <c r="Z7" s="45"/>
    </row>
    <row r="8" spans="1:31" ht="18.75">
      <c r="A8" s="5" t="s">
        <v>7</v>
      </c>
      <c r="B8" s="45">
        <v>9.08</v>
      </c>
      <c r="C8" s="45">
        <v>9.15</v>
      </c>
      <c r="D8" s="45">
        <v>9.2100000000000009</v>
      </c>
      <c r="E8" s="45">
        <v>9.27</v>
      </c>
      <c r="F8" s="45">
        <v>9.33</v>
      </c>
      <c r="G8" s="45">
        <v>9.39</v>
      </c>
      <c r="H8" s="45">
        <v>9.4499999999999993</v>
      </c>
      <c r="I8" s="45">
        <v>9.51</v>
      </c>
      <c r="J8" s="45">
        <v>9.57</v>
      </c>
      <c r="K8" s="45">
        <v>9.6</v>
      </c>
      <c r="L8" s="45">
        <v>9.6</v>
      </c>
      <c r="M8" s="45">
        <v>9.6</v>
      </c>
      <c r="N8" s="45">
        <v>9.6300000000000008</v>
      </c>
      <c r="O8" s="45">
        <v>9.6300000000000008</v>
      </c>
      <c r="P8" s="45">
        <v>9.66</v>
      </c>
      <c r="Q8" s="45">
        <v>9.69</v>
      </c>
      <c r="R8" s="45">
        <v>9.75</v>
      </c>
      <c r="S8" s="45">
        <v>9.81</v>
      </c>
      <c r="T8" s="45">
        <v>9.8699999999999992</v>
      </c>
      <c r="U8" s="45">
        <v>9.93</v>
      </c>
      <c r="V8" s="45">
        <v>9.9600000000000009</v>
      </c>
      <c r="W8" s="45">
        <v>9.99</v>
      </c>
      <c r="X8" s="45">
        <v>9.99</v>
      </c>
      <c r="Y8" s="45">
        <v>10.050000000000001</v>
      </c>
      <c r="Z8" s="45">
        <v>10.050000000000001</v>
      </c>
      <c r="AA8" s="45">
        <v>10.050000000000001</v>
      </c>
      <c r="AB8" s="45">
        <v>10.08</v>
      </c>
      <c r="AC8" s="45">
        <v>10.111000000000001</v>
      </c>
      <c r="AD8" s="45">
        <v>10.111000000000001</v>
      </c>
      <c r="AE8" s="45">
        <v>10.141</v>
      </c>
    </row>
    <row r="9" spans="1:31" ht="18.75">
      <c r="A9" s="8" t="s">
        <v>8</v>
      </c>
      <c r="B9" s="45">
        <v>12.02</v>
      </c>
      <c r="C9" s="45">
        <v>12.04</v>
      </c>
      <c r="D9" s="45">
        <v>12.06</v>
      </c>
      <c r="E9" s="45">
        <v>12.07</v>
      </c>
      <c r="F9" s="45">
        <v>12.07</v>
      </c>
      <c r="G9" s="45">
        <v>12.09</v>
      </c>
      <c r="H9" s="45">
        <v>12.1</v>
      </c>
      <c r="I9" s="45">
        <v>12.1</v>
      </c>
      <c r="J9" s="45">
        <v>12.1</v>
      </c>
      <c r="K9" s="45">
        <v>12.1</v>
      </c>
      <c r="L9" s="45">
        <v>12.1</v>
      </c>
      <c r="M9" s="45">
        <v>12.1</v>
      </c>
      <c r="N9" s="45">
        <v>12.1</v>
      </c>
      <c r="O9" s="45">
        <v>12.1</v>
      </c>
      <c r="P9" s="45">
        <v>12.1</v>
      </c>
      <c r="Q9" s="45">
        <v>12.1</v>
      </c>
      <c r="R9" s="45">
        <v>12.09</v>
      </c>
      <c r="S9" s="45">
        <v>12.09</v>
      </c>
      <c r="T9" s="45">
        <v>12.07</v>
      </c>
      <c r="U9" s="45">
        <v>12.06</v>
      </c>
      <c r="V9" s="45">
        <v>12.06</v>
      </c>
      <c r="W9" s="45">
        <v>12.04</v>
      </c>
      <c r="X9" s="45">
        <v>12.022</v>
      </c>
      <c r="Y9" s="45">
        <v>12.01</v>
      </c>
      <c r="Z9" s="45">
        <v>11.99</v>
      </c>
      <c r="AA9" s="45">
        <v>11.989000000000001</v>
      </c>
      <c r="AB9" s="45">
        <v>11.972</v>
      </c>
      <c r="AC9" s="45">
        <v>11.939</v>
      </c>
      <c r="AD9" s="45">
        <v>11.923</v>
      </c>
      <c r="AE9" s="45">
        <v>11.906000000000001</v>
      </c>
    </row>
    <row r="10" spans="1:31" ht="18.75">
      <c r="A10" s="6" t="s">
        <v>9</v>
      </c>
      <c r="B10" s="46">
        <f>SUM(B8:B9)</f>
        <v>21.1</v>
      </c>
      <c r="C10" s="46">
        <f t="shared" ref="C10:O10" si="1">SUM(C8:C9)</f>
        <v>21.189999999999998</v>
      </c>
      <c r="D10" s="46">
        <f t="shared" si="1"/>
        <v>21.270000000000003</v>
      </c>
      <c r="E10" s="46">
        <f t="shared" si="1"/>
        <v>21.34</v>
      </c>
      <c r="F10" s="46">
        <f t="shared" si="1"/>
        <v>21.4</v>
      </c>
      <c r="G10" s="46">
        <f t="shared" si="1"/>
        <v>21.48</v>
      </c>
      <c r="H10" s="46">
        <f t="shared" si="1"/>
        <v>21.549999999999997</v>
      </c>
      <c r="I10" s="46">
        <f t="shared" si="1"/>
        <v>21.61</v>
      </c>
      <c r="J10" s="46">
        <f t="shared" si="1"/>
        <v>21.67</v>
      </c>
      <c r="K10" s="46">
        <f t="shared" si="1"/>
        <v>21.7</v>
      </c>
      <c r="L10" s="46">
        <f t="shared" si="1"/>
        <v>21.7</v>
      </c>
      <c r="M10" s="46">
        <f t="shared" si="1"/>
        <v>21.7</v>
      </c>
      <c r="N10" s="46">
        <f t="shared" si="1"/>
        <v>21.73</v>
      </c>
      <c r="O10" s="46">
        <f t="shared" si="1"/>
        <v>21.73</v>
      </c>
      <c r="P10" s="46">
        <f>SUM(P8:P9)</f>
        <v>21.759999999999998</v>
      </c>
      <c r="Q10" s="46">
        <f t="shared" ref="Q10:AE10" si="2">SUM(Q8:Q9)</f>
        <v>21.79</v>
      </c>
      <c r="R10" s="46">
        <f t="shared" si="2"/>
        <v>21.84</v>
      </c>
      <c r="S10" s="46">
        <f t="shared" si="2"/>
        <v>21.9</v>
      </c>
      <c r="T10" s="46">
        <f t="shared" si="2"/>
        <v>21.939999999999998</v>
      </c>
      <c r="U10" s="46">
        <f>SUM(U8:U9)</f>
        <v>21.990000000000002</v>
      </c>
      <c r="V10" s="46">
        <f t="shared" si="2"/>
        <v>22.020000000000003</v>
      </c>
      <c r="W10" s="46">
        <f t="shared" si="2"/>
        <v>22.03</v>
      </c>
      <c r="X10" s="46">
        <f t="shared" si="2"/>
        <v>22.012</v>
      </c>
      <c r="Y10" s="46">
        <f t="shared" si="2"/>
        <v>22.060000000000002</v>
      </c>
      <c r="Z10" s="46">
        <f t="shared" si="2"/>
        <v>22.04</v>
      </c>
      <c r="AA10" s="46">
        <f t="shared" si="2"/>
        <v>22.039000000000001</v>
      </c>
      <c r="AB10" s="46">
        <f t="shared" si="2"/>
        <v>22.052</v>
      </c>
      <c r="AC10" s="46">
        <f t="shared" si="2"/>
        <v>22.05</v>
      </c>
      <c r="AD10" s="46">
        <f t="shared" si="2"/>
        <v>22.033999999999999</v>
      </c>
      <c r="AE10" s="46">
        <f t="shared" si="2"/>
        <v>22.047000000000001</v>
      </c>
    </row>
    <row r="11" spans="1:31">
      <c r="A11" s="10" t="s">
        <v>2</v>
      </c>
      <c r="B11" s="45"/>
      <c r="L11" s="45"/>
      <c r="M11" s="45"/>
      <c r="N11" s="45"/>
      <c r="O11" s="45"/>
      <c r="P11" s="45"/>
      <c r="Q11" s="45"/>
      <c r="R11" s="45"/>
      <c r="S11" s="45"/>
      <c r="Y11" s="45"/>
      <c r="Z11" s="45"/>
      <c r="AC11" s="45"/>
    </row>
    <row r="12" spans="1:31" ht="18.75">
      <c r="A12" s="11" t="s">
        <v>10</v>
      </c>
      <c r="B12" s="45">
        <v>9.2200000000000006</v>
      </c>
      <c r="C12" s="45">
        <v>9.2200000000000006</v>
      </c>
      <c r="D12" s="45">
        <v>9.19</v>
      </c>
      <c r="E12" s="45">
        <v>9.16</v>
      </c>
      <c r="F12" s="45">
        <v>9.1300000000000008</v>
      </c>
      <c r="G12" s="45">
        <v>9.1300000000000008</v>
      </c>
      <c r="H12" s="45">
        <v>9.1</v>
      </c>
      <c r="I12" s="45">
        <v>9.1</v>
      </c>
      <c r="J12" s="45">
        <v>9.07</v>
      </c>
      <c r="K12" s="45">
        <v>9.0399999999999991</v>
      </c>
      <c r="L12" s="45">
        <v>9.01</v>
      </c>
      <c r="M12" s="45">
        <v>8.98</v>
      </c>
      <c r="N12" s="45">
        <v>8.9499999999999993</v>
      </c>
      <c r="O12" s="45">
        <v>8.92</v>
      </c>
      <c r="P12" s="45">
        <v>8.92</v>
      </c>
      <c r="Q12" s="45">
        <v>8.89</v>
      </c>
      <c r="R12" s="45">
        <v>8.83</v>
      </c>
      <c r="S12" s="45">
        <v>8.8000000000000007</v>
      </c>
      <c r="T12" s="45">
        <v>8.74</v>
      </c>
      <c r="U12" s="45">
        <v>8.68</v>
      </c>
      <c r="V12" s="45">
        <v>8.6199999999999992</v>
      </c>
      <c r="W12" s="45">
        <v>8.56</v>
      </c>
      <c r="X12" s="45">
        <v>8.6229999999999993</v>
      </c>
      <c r="Y12" s="45">
        <v>8.59</v>
      </c>
      <c r="Z12" s="45">
        <v>8.56</v>
      </c>
      <c r="AA12" s="45">
        <v>8.5640000000000001</v>
      </c>
      <c r="AB12" s="45">
        <v>8.5340000000000007</v>
      </c>
      <c r="AC12" s="45">
        <v>8.4740000000000002</v>
      </c>
      <c r="AD12">
        <v>8.4450000000000003</v>
      </c>
      <c r="AE12">
        <v>8.4149999999999991</v>
      </c>
    </row>
    <row r="13" spans="1:31" ht="18.75">
      <c r="A13" s="11" t="s">
        <v>11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</row>
    <row r="14" spans="1:31" ht="18.75">
      <c r="A14" s="12" t="s">
        <v>12</v>
      </c>
      <c r="B14" s="46">
        <f>SUM(B12:B13)</f>
        <v>9.2200000000000006</v>
      </c>
      <c r="C14" s="46">
        <f t="shared" ref="C14:AE14" si="3">SUM(C12:C13)</f>
        <v>9.2200000000000006</v>
      </c>
      <c r="D14" s="46">
        <f t="shared" si="3"/>
        <v>9.19</v>
      </c>
      <c r="E14" s="46">
        <f t="shared" si="3"/>
        <v>9.16</v>
      </c>
      <c r="F14" s="46">
        <f t="shared" si="3"/>
        <v>9.1300000000000008</v>
      </c>
      <c r="G14" s="46">
        <f t="shared" si="3"/>
        <v>9.1300000000000008</v>
      </c>
      <c r="H14" s="46">
        <f t="shared" si="3"/>
        <v>9.1</v>
      </c>
      <c r="I14" s="46">
        <f t="shared" si="3"/>
        <v>9.1</v>
      </c>
      <c r="J14" s="46">
        <f t="shared" si="3"/>
        <v>9.07</v>
      </c>
      <c r="K14" s="46">
        <f t="shared" si="3"/>
        <v>9.0399999999999991</v>
      </c>
      <c r="L14" s="46">
        <f t="shared" si="3"/>
        <v>9.01</v>
      </c>
      <c r="M14" s="46">
        <f t="shared" si="3"/>
        <v>8.98</v>
      </c>
      <c r="N14" s="46">
        <f t="shared" si="3"/>
        <v>8.9499999999999993</v>
      </c>
      <c r="O14" s="46">
        <f t="shared" si="3"/>
        <v>8.92</v>
      </c>
      <c r="P14" s="46">
        <f t="shared" si="3"/>
        <v>8.92</v>
      </c>
      <c r="Q14" s="46">
        <f t="shared" si="3"/>
        <v>8.89</v>
      </c>
      <c r="R14" s="46">
        <f t="shared" si="3"/>
        <v>8.83</v>
      </c>
      <c r="S14" s="46">
        <f t="shared" si="3"/>
        <v>8.8000000000000007</v>
      </c>
      <c r="T14" s="46">
        <f>SUM(T12:T13)</f>
        <v>8.74</v>
      </c>
      <c r="U14" s="46">
        <f t="shared" si="3"/>
        <v>8.68</v>
      </c>
      <c r="V14" s="46">
        <f t="shared" si="3"/>
        <v>8.6199999999999992</v>
      </c>
      <c r="W14" s="46">
        <f t="shared" si="3"/>
        <v>8.56</v>
      </c>
      <c r="X14" s="46">
        <f t="shared" si="3"/>
        <v>8.6229999999999993</v>
      </c>
      <c r="Y14" s="46">
        <f t="shared" si="3"/>
        <v>8.59</v>
      </c>
      <c r="Z14" s="46">
        <f t="shared" si="3"/>
        <v>8.56</v>
      </c>
      <c r="AA14" s="46">
        <f t="shared" si="3"/>
        <v>8.5640000000000001</v>
      </c>
      <c r="AB14" s="46">
        <f t="shared" si="3"/>
        <v>8.5340000000000007</v>
      </c>
      <c r="AC14" s="46">
        <f t="shared" si="3"/>
        <v>8.4740000000000002</v>
      </c>
      <c r="AD14" s="46">
        <f t="shared" si="3"/>
        <v>8.4450000000000003</v>
      </c>
      <c r="AE14" s="46">
        <f t="shared" si="3"/>
        <v>8.4149999999999991</v>
      </c>
    </row>
    <row r="15" spans="1:31">
      <c r="A15" s="13"/>
      <c r="B15" s="45"/>
      <c r="L15" s="45"/>
      <c r="M15" s="45"/>
      <c r="N15" s="45"/>
      <c r="O15" s="45"/>
      <c r="P15" s="45"/>
      <c r="Q15" s="45"/>
      <c r="R15" s="45"/>
      <c r="S15" s="45"/>
      <c r="Y15" s="45"/>
      <c r="Z15" s="45"/>
    </row>
    <row r="16" spans="1:31" ht="18.75">
      <c r="A16" s="14" t="s">
        <v>13</v>
      </c>
      <c r="B16" s="45">
        <v>21.42</v>
      </c>
      <c r="C16" s="45">
        <v>21.29</v>
      </c>
      <c r="D16" s="45">
        <v>21.2</v>
      </c>
      <c r="E16" s="45">
        <v>21.1</v>
      </c>
      <c r="F16" s="45">
        <v>21.01</v>
      </c>
      <c r="G16" s="45">
        <v>20.91</v>
      </c>
      <c r="H16" s="45">
        <v>20.82</v>
      </c>
      <c r="I16" s="45">
        <v>20.75</v>
      </c>
      <c r="J16" s="45">
        <v>20.69</v>
      </c>
      <c r="K16" s="45">
        <v>20.6</v>
      </c>
      <c r="L16" s="45">
        <v>20.5</v>
      </c>
      <c r="M16" s="45">
        <v>20.399999999999999</v>
      </c>
      <c r="N16" s="45">
        <v>20.28</v>
      </c>
      <c r="O16" s="45">
        <v>20.149999999999999</v>
      </c>
      <c r="P16" s="45">
        <v>20.02</v>
      </c>
      <c r="Q16" s="45">
        <v>19.899999999999999</v>
      </c>
      <c r="R16" s="45">
        <v>19.77</v>
      </c>
      <c r="S16" s="45">
        <v>19.64</v>
      </c>
      <c r="T16" s="45">
        <v>19.52</v>
      </c>
      <c r="U16" s="45">
        <v>19.39</v>
      </c>
      <c r="V16" s="45">
        <v>19.260000000000002</v>
      </c>
      <c r="W16" s="45">
        <v>19.14</v>
      </c>
      <c r="X16" s="45">
        <v>19.021999999999998</v>
      </c>
      <c r="Y16" s="45">
        <v>18.91</v>
      </c>
      <c r="Z16" s="45">
        <v>18.79</v>
      </c>
      <c r="AA16" s="45">
        <v>18.789000000000001</v>
      </c>
      <c r="AB16" s="45">
        <v>18.526</v>
      </c>
      <c r="AC16" s="45">
        <v>18.338000000000001</v>
      </c>
      <c r="AD16" s="45">
        <v>18.234000000000002</v>
      </c>
      <c r="AE16" s="45">
        <v>18.117999999999999</v>
      </c>
    </row>
    <row r="17" spans="1:31" ht="18.75">
      <c r="A17" s="15" t="s">
        <v>14</v>
      </c>
      <c r="B17" s="45">
        <v>1.3</v>
      </c>
      <c r="C17" s="45">
        <v>1.3</v>
      </c>
      <c r="D17" s="45">
        <v>1.3</v>
      </c>
      <c r="E17" s="45">
        <v>1.29</v>
      </c>
      <c r="F17" s="45">
        <v>1.29</v>
      </c>
      <c r="G17" s="45">
        <v>1.29</v>
      </c>
      <c r="H17" s="45">
        <v>1.28</v>
      </c>
      <c r="I17" s="45">
        <v>1.28</v>
      </c>
      <c r="J17" s="45">
        <v>1.28</v>
      </c>
      <c r="K17" s="45">
        <v>1.28</v>
      </c>
      <c r="L17" s="45">
        <v>1.27</v>
      </c>
      <c r="M17" s="45">
        <v>1.27</v>
      </c>
      <c r="N17" s="45">
        <v>1.27</v>
      </c>
      <c r="O17" s="45">
        <v>1.27</v>
      </c>
      <c r="P17" s="45">
        <v>1.25</v>
      </c>
      <c r="Q17" s="45">
        <v>1.24</v>
      </c>
      <c r="R17" s="45">
        <v>1.23</v>
      </c>
      <c r="S17" s="45">
        <v>1.23</v>
      </c>
      <c r="T17" s="45">
        <v>1.22</v>
      </c>
      <c r="U17" s="45">
        <v>1.21</v>
      </c>
      <c r="V17" s="45">
        <v>1.19</v>
      </c>
      <c r="W17" s="45">
        <v>1.17</v>
      </c>
      <c r="X17" s="45">
        <v>1.1419999999999999</v>
      </c>
      <c r="Y17" s="45">
        <v>1.1200000000000001</v>
      </c>
      <c r="Z17" s="45">
        <v>1.1100000000000001</v>
      </c>
      <c r="AA17" s="45">
        <v>1.1060000000000001</v>
      </c>
      <c r="AB17" s="45">
        <v>1.07</v>
      </c>
      <c r="AC17" s="45">
        <v>1.054</v>
      </c>
      <c r="AD17" s="45">
        <v>1.054</v>
      </c>
      <c r="AE17" s="45">
        <v>1.0389999999999999</v>
      </c>
    </row>
    <row r="18" spans="1:31" ht="18.75">
      <c r="A18" s="14" t="s">
        <v>15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</row>
    <row r="19" spans="1:31">
      <c r="A19" s="16" t="s">
        <v>16</v>
      </c>
      <c r="B19" s="47">
        <f>B6+B10+B14+B16+B17+B18</f>
        <v>1043.3799999999999</v>
      </c>
      <c r="C19" s="47">
        <f t="shared" ref="C19:AE19" si="4">C6+C10+C14+C16+C17+C18</f>
        <v>1034.4099999999999</v>
      </c>
      <c r="D19" s="47">
        <f t="shared" si="4"/>
        <v>1027.1500000000001</v>
      </c>
      <c r="E19" s="47">
        <f t="shared" si="4"/>
        <v>1020.97</v>
      </c>
      <c r="F19" s="47">
        <f t="shared" si="4"/>
        <v>1013.8399999999999</v>
      </c>
      <c r="G19" s="47">
        <f t="shared" si="4"/>
        <v>1007.77</v>
      </c>
      <c r="H19" s="47">
        <f t="shared" si="4"/>
        <v>1005.66</v>
      </c>
      <c r="I19" s="47">
        <f t="shared" si="4"/>
        <v>999.18000000000006</v>
      </c>
      <c r="J19" s="47">
        <f t="shared" si="4"/>
        <v>993.42000000000007</v>
      </c>
      <c r="K19" s="47">
        <f t="shared" si="4"/>
        <v>987.43000000000006</v>
      </c>
      <c r="L19" s="47">
        <f t="shared" si="4"/>
        <v>981.31</v>
      </c>
      <c r="M19" s="47">
        <f t="shared" si="4"/>
        <v>975.03000000000009</v>
      </c>
      <c r="N19" s="47">
        <f t="shared" si="4"/>
        <v>969.3900000000001</v>
      </c>
      <c r="O19" s="47">
        <f t="shared" si="4"/>
        <v>963.66</v>
      </c>
      <c r="P19" s="47">
        <f t="shared" si="4"/>
        <v>957.4899999999999</v>
      </c>
      <c r="Q19" s="47">
        <f t="shared" si="4"/>
        <v>951.77</v>
      </c>
      <c r="R19" s="47">
        <f t="shared" si="4"/>
        <v>946.3900000000001</v>
      </c>
      <c r="S19" s="47">
        <f t="shared" si="4"/>
        <v>942.71999999999991</v>
      </c>
      <c r="T19" s="47">
        <f>T6+T10+T14+T16+T17+T18</f>
        <v>938.32999999999993</v>
      </c>
      <c r="U19" s="47">
        <f t="shared" si="4"/>
        <v>933.83999999999992</v>
      </c>
      <c r="V19" s="47">
        <f t="shared" si="4"/>
        <v>930.34</v>
      </c>
      <c r="W19" s="47">
        <f t="shared" si="4"/>
        <v>926.15999999999985</v>
      </c>
      <c r="X19" s="47">
        <f t="shared" si="4"/>
        <v>922.66600000000005</v>
      </c>
      <c r="Y19" s="47">
        <f t="shared" si="4"/>
        <v>921.62</v>
      </c>
      <c r="Z19" s="47">
        <f t="shared" si="4"/>
        <v>922.76999999999987</v>
      </c>
      <c r="AA19" s="47">
        <f t="shared" si="4"/>
        <v>924.25300000000004</v>
      </c>
      <c r="AB19" s="47">
        <f t="shared" si="4"/>
        <v>833.65700000000004</v>
      </c>
      <c r="AC19" s="47">
        <f t="shared" si="4"/>
        <v>923.92599999999993</v>
      </c>
      <c r="AD19" s="47">
        <f t="shared" si="4"/>
        <v>923.31200000000013</v>
      </c>
      <c r="AE19" s="47">
        <f t="shared" si="4"/>
        <v>921.51499999999999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2023-08-10T19:06:01Z</dcterms:created>
  <dcterms:modified xsi:type="dcterms:W3CDTF">2024-07-10T16:44:52Z</dcterms:modified>
  <cp:category/>
  <cp:contentStatus/>
</cp:coreProperties>
</file>