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k_gaji_karyawan\public\import\"/>
    </mc:Choice>
  </mc:AlternateContent>
  <xr:revisionPtr revIDLastSave="0" documentId="13_ncr:1_{72C65DA8-DB38-497E-AAB2-DE309F1A1099}" xr6:coauthVersionLast="46" xr6:coauthVersionMax="46" xr10:uidLastSave="{00000000-0000-0000-0000-000000000000}"/>
  <bookViews>
    <workbookView xWindow="-120" yWindow="-120" windowWidth="20730" windowHeight="11040" xr2:uid="{27EEAB46-AA00-491A-B6D9-AD3DDE5C26BB}"/>
  </bookViews>
  <sheets>
    <sheet name="absent (2)" sheetId="4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4" i="4" l="1"/>
  <c r="BD24" i="4"/>
  <c r="BC24" i="4"/>
  <c r="BB24" i="4"/>
  <c r="BA24" i="4"/>
  <c r="AZ24" i="4"/>
  <c r="AY24" i="4"/>
  <c r="AX24" i="4"/>
  <c r="AW24" i="4"/>
  <c r="BE23" i="4"/>
  <c r="BD23" i="4"/>
  <c r="BC23" i="4"/>
  <c r="BB23" i="4"/>
  <c r="BA23" i="4"/>
  <c r="AZ23" i="4"/>
  <c r="AY23" i="4"/>
  <c r="AX23" i="4"/>
  <c r="AW23" i="4"/>
  <c r="BE22" i="4"/>
  <c r="BD22" i="4"/>
  <c r="BC22" i="4"/>
  <c r="BB22" i="4"/>
  <c r="BA22" i="4"/>
  <c r="AZ22" i="4"/>
  <c r="AY22" i="4"/>
  <c r="AX22" i="4"/>
  <c r="AW22" i="4"/>
  <c r="BE21" i="4"/>
  <c r="BD21" i="4"/>
  <c r="BC21" i="4"/>
  <c r="BB21" i="4"/>
  <c r="BA21" i="4"/>
  <c r="AZ21" i="4"/>
  <c r="AY21" i="4"/>
  <c r="AX21" i="4"/>
  <c r="AW21" i="4"/>
  <c r="BE20" i="4"/>
  <c r="BD20" i="4"/>
  <c r="BC20" i="4"/>
  <c r="BB20" i="4"/>
  <c r="BA20" i="4"/>
  <c r="AZ20" i="4"/>
  <c r="AY20" i="4"/>
  <c r="AX20" i="4"/>
  <c r="AW20" i="4"/>
  <c r="BE19" i="4"/>
  <c r="BD19" i="4"/>
  <c r="BC19" i="4"/>
  <c r="BB19" i="4"/>
  <c r="BA19" i="4"/>
  <c r="AZ19" i="4"/>
  <c r="AY19" i="4"/>
  <c r="AX19" i="4"/>
  <c r="AW19" i="4"/>
  <c r="BE18" i="4"/>
  <c r="BD18" i="4"/>
  <c r="BC18" i="4"/>
  <c r="BB18" i="4"/>
  <c r="BA18" i="4"/>
  <c r="AZ18" i="4"/>
  <c r="AY18" i="4"/>
  <c r="AX18" i="4"/>
  <c r="AW18" i="4"/>
  <c r="BE17" i="4"/>
  <c r="BD17" i="4"/>
  <c r="BC17" i="4"/>
  <c r="BB17" i="4"/>
  <c r="BA17" i="4"/>
  <c r="AZ17" i="4"/>
  <c r="AY17" i="4"/>
  <c r="AX17" i="4"/>
  <c r="AW17" i="4"/>
  <c r="BE16" i="4"/>
  <c r="BD16" i="4"/>
  <c r="BC16" i="4"/>
  <c r="BB16" i="4"/>
  <c r="BA16" i="4"/>
  <c r="AZ16" i="4"/>
  <c r="AY16" i="4"/>
  <c r="AX16" i="4"/>
  <c r="AW16" i="4"/>
  <c r="BE15" i="4"/>
  <c r="BD15" i="4"/>
  <c r="BC15" i="4"/>
  <c r="BB15" i="4"/>
  <c r="BA15" i="4"/>
  <c r="AZ15" i="4"/>
  <c r="AY15" i="4"/>
  <c r="AX15" i="4"/>
  <c r="AW15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C11" i="4"/>
  <c r="B11" i="4"/>
  <c r="AV10" i="4"/>
  <c r="AU10" i="4"/>
  <c r="AT10" i="4"/>
  <c r="AX10" i="4" s="1"/>
  <c r="AS10" i="4"/>
  <c r="AR10" i="4"/>
  <c r="AQ10" i="4"/>
  <c r="AP10" i="4"/>
  <c r="AO10" i="4"/>
  <c r="AN10" i="4"/>
  <c r="AM10" i="4"/>
  <c r="AL10" i="4"/>
  <c r="AK10" i="4"/>
  <c r="AJ10" i="4"/>
  <c r="AI10" i="4"/>
  <c r="C10" i="4"/>
  <c r="B10" i="4"/>
  <c r="AV9" i="4"/>
  <c r="AU9" i="4"/>
  <c r="AT9" i="4"/>
  <c r="AX9" i="4" s="1"/>
  <c r="AS9" i="4"/>
  <c r="AR9" i="4"/>
  <c r="AQ9" i="4"/>
  <c r="AP9" i="4"/>
  <c r="AO9" i="4"/>
  <c r="AN9" i="4"/>
  <c r="AM9" i="4"/>
  <c r="AL9" i="4"/>
  <c r="AK9" i="4"/>
  <c r="AJ9" i="4"/>
  <c r="AI9" i="4"/>
  <c r="C9" i="4"/>
  <c r="B9" i="4"/>
  <c r="AV8" i="4"/>
  <c r="AU8" i="4"/>
  <c r="AT8" i="4"/>
  <c r="AX8" i="4" s="1"/>
  <c r="AS8" i="4"/>
  <c r="AR8" i="4"/>
  <c r="AQ8" i="4"/>
  <c r="AP8" i="4"/>
  <c r="AO8" i="4"/>
  <c r="AN8" i="4"/>
  <c r="AM8" i="4"/>
  <c r="AL8" i="4"/>
  <c r="AK8" i="4"/>
  <c r="AJ8" i="4"/>
  <c r="AI8" i="4"/>
  <c r="C8" i="4"/>
  <c r="B8" i="4"/>
  <c r="AV7" i="4"/>
  <c r="AU7" i="4"/>
  <c r="AT7" i="4"/>
  <c r="AX7" i="4" s="1"/>
  <c r="AS7" i="4"/>
  <c r="AR7" i="4"/>
  <c r="AQ7" i="4"/>
  <c r="AP7" i="4"/>
  <c r="AO7" i="4"/>
  <c r="AN7" i="4"/>
  <c r="AM7" i="4"/>
  <c r="AL7" i="4"/>
  <c r="AK7" i="4"/>
  <c r="AJ7" i="4"/>
  <c r="AI7" i="4"/>
  <c r="C7" i="4"/>
  <c r="B7" i="4"/>
  <c r="AV6" i="4"/>
  <c r="AU6" i="4"/>
  <c r="AT6" i="4"/>
  <c r="AX6" i="4" s="1"/>
  <c r="AS6" i="4"/>
  <c r="AR6" i="4"/>
  <c r="AQ6" i="4"/>
  <c r="AP6" i="4"/>
  <c r="AO6" i="4"/>
  <c r="AN6" i="4"/>
  <c r="AM6" i="4"/>
  <c r="AL6" i="4"/>
  <c r="AK6" i="4"/>
  <c r="AJ6" i="4"/>
  <c r="AI6" i="4"/>
  <c r="C6" i="4"/>
  <c r="B6" i="4"/>
  <c r="AV5" i="4"/>
  <c r="AU5" i="4"/>
  <c r="AT5" i="4"/>
  <c r="AX5" i="4" s="1"/>
  <c r="AS5" i="4"/>
  <c r="AR5" i="4"/>
  <c r="AQ5" i="4"/>
  <c r="AP5" i="4"/>
  <c r="AO5" i="4"/>
  <c r="AN5" i="4"/>
  <c r="AM5" i="4"/>
  <c r="AL5" i="4"/>
  <c r="AK5" i="4"/>
  <c r="AJ5" i="4"/>
  <c r="AI5" i="4"/>
  <c r="C5" i="4"/>
  <c r="B5" i="4"/>
  <c r="AV4" i="4"/>
  <c r="AU4" i="4"/>
  <c r="AT4" i="4"/>
  <c r="AX4" i="4" s="1"/>
  <c r="AS4" i="4"/>
  <c r="AR4" i="4"/>
  <c r="AQ4" i="4"/>
  <c r="AP4" i="4"/>
  <c r="AO4" i="4"/>
  <c r="AN4" i="4"/>
  <c r="AM4" i="4"/>
  <c r="AL4" i="4"/>
  <c r="AK4" i="4"/>
  <c r="AJ4" i="4"/>
  <c r="AI4" i="4"/>
  <c r="C4" i="4"/>
  <c r="B4" i="4"/>
  <c r="AV3" i="4"/>
  <c r="AU3" i="4"/>
  <c r="AT3" i="4"/>
  <c r="AX3" i="4" s="1"/>
  <c r="AS3" i="4"/>
  <c r="AR3" i="4"/>
  <c r="AQ3" i="4"/>
  <c r="AP3" i="4"/>
  <c r="AO3" i="4"/>
  <c r="AN3" i="4"/>
  <c r="AM3" i="4"/>
  <c r="AL3" i="4"/>
  <c r="AK3" i="4"/>
  <c r="AJ3" i="4"/>
  <c r="AI3" i="4"/>
  <c r="C3" i="4"/>
  <c r="B3" i="4"/>
  <c r="AV2" i="4"/>
  <c r="AU2" i="4"/>
  <c r="AT2" i="4"/>
  <c r="AX2" i="4" s="1"/>
  <c r="AS2" i="4"/>
  <c r="AR2" i="4"/>
  <c r="AQ2" i="4"/>
  <c r="AP2" i="4"/>
  <c r="AO2" i="4"/>
  <c r="AN2" i="4"/>
  <c r="AM2" i="4"/>
  <c r="AL2" i="4"/>
  <c r="AK2" i="4"/>
  <c r="AJ2" i="4"/>
  <c r="AI2" i="4"/>
  <c r="C2" i="4"/>
  <c r="B2" i="4"/>
  <c r="B18" i="4"/>
  <c r="BL24" i="4"/>
  <c r="BK24" i="4"/>
  <c r="BJ24" i="4"/>
  <c r="BI24" i="4"/>
  <c r="BH24" i="4"/>
  <c r="BG24" i="4"/>
  <c r="BF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C24" i="4"/>
  <c r="B24" i="4"/>
  <c r="BL23" i="4"/>
  <c r="BK23" i="4"/>
  <c r="BJ23" i="4"/>
  <c r="BI23" i="4"/>
  <c r="BH23" i="4"/>
  <c r="BG23" i="4"/>
  <c r="BF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C23" i="4"/>
  <c r="B23" i="4"/>
  <c r="BL22" i="4"/>
  <c r="BK22" i="4"/>
  <c r="BJ22" i="4"/>
  <c r="BI22" i="4"/>
  <c r="BH22" i="4"/>
  <c r="BG22" i="4"/>
  <c r="BF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C22" i="4"/>
  <c r="B22" i="4"/>
  <c r="BL21" i="4"/>
  <c r="BK21" i="4"/>
  <c r="BJ21" i="4"/>
  <c r="BI21" i="4"/>
  <c r="BH21" i="4"/>
  <c r="BG21" i="4"/>
  <c r="BF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C21" i="4"/>
  <c r="B21" i="4"/>
  <c r="BL20" i="4"/>
  <c r="BK20" i="4"/>
  <c r="BJ20" i="4"/>
  <c r="BI20" i="4"/>
  <c r="BH20" i="4"/>
  <c r="BG20" i="4"/>
  <c r="BF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C20" i="4"/>
  <c r="B20" i="4"/>
  <c r="BL19" i="4"/>
  <c r="BK19" i="4"/>
  <c r="BJ19" i="4"/>
  <c r="BI19" i="4"/>
  <c r="BH19" i="4"/>
  <c r="BG19" i="4"/>
  <c r="BF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C19" i="4"/>
  <c r="B19" i="4"/>
  <c r="BL18" i="4"/>
  <c r="BK18" i="4"/>
  <c r="BJ18" i="4"/>
  <c r="BI18" i="4"/>
  <c r="BH18" i="4"/>
  <c r="BG18" i="4"/>
  <c r="BF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C18" i="4"/>
  <c r="BL17" i="4"/>
  <c r="BK17" i="4"/>
  <c r="BJ17" i="4"/>
  <c r="BI17" i="4"/>
  <c r="BH17" i="4"/>
  <c r="BG17" i="4"/>
  <c r="BF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BM17" i="4" s="1"/>
  <c r="AI17" i="4"/>
  <c r="C17" i="4"/>
  <c r="B17" i="4"/>
  <c r="BL16" i="4"/>
  <c r="BK16" i="4"/>
  <c r="BJ16" i="4"/>
  <c r="BI16" i="4"/>
  <c r="BH16" i="4"/>
  <c r="BG16" i="4"/>
  <c r="BF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C16" i="4"/>
  <c r="B16" i="4"/>
  <c r="BL15" i="4"/>
  <c r="BK15" i="4"/>
  <c r="BJ15" i="4"/>
  <c r="BI15" i="4"/>
  <c r="BH15" i="4"/>
  <c r="BG15" i="4"/>
  <c r="BF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C15" i="4"/>
  <c r="B15" i="4"/>
  <c r="AX11" i="4" l="1"/>
  <c r="AZ3" i="4"/>
  <c r="BB3" i="4" s="1"/>
  <c r="AY4" i="4"/>
  <c r="BD4" i="4" s="1"/>
  <c r="AW5" i="4"/>
  <c r="BE5" i="4" s="1"/>
  <c r="AY5" i="4"/>
  <c r="AW6" i="4"/>
  <c r="BE6" i="4" s="1"/>
  <c r="AY6" i="4"/>
  <c r="AW7" i="4"/>
  <c r="BE7" i="4" s="1"/>
  <c r="AY7" i="4"/>
  <c r="AW8" i="4"/>
  <c r="BE8" i="4" s="1"/>
  <c r="AY8" i="4"/>
  <c r="BD8" i="4" s="1"/>
  <c r="AW9" i="4"/>
  <c r="BE9" i="4" s="1"/>
  <c r="AY9" i="4"/>
  <c r="AW10" i="4"/>
  <c r="BE10" i="4" s="1"/>
  <c r="AY10" i="4"/>
  <c r="AW11" i="4"/>
  <c r="BE11" i="4" s="1"/>
  <c r="AY11" i="4"/>
  <c r="BC4" i="4"/>
  <c r="AZ4" i="4"/>
  <c r="BB4" i="4" s="1"/>
  <c r="AZ5" i="4"/>
  <c r="BB5" i="4" s="1"/>
  <c r="AZ6" i="4"/>
  <c r="BB6" i="4" s="1"/>
  <c r="AZ7" i="4"/>
  <c r="BB7" i="4" s="1"/>
  <c r="AZ8" i="4"/>
  <c r="BB8" i="4" s="1"/>
  <c r="AZ9" i="4"/>
  <c r="BB9" i="4" s="1"/>
  <c r="AZ10" i="4"/>
  <c r="BB10" i="4" s="1"/>
  <c r="AZ11" i="4"/>
  <c r="BB11" i="4" s="1"/>
  <c r="BC3" i="4"/>
  <c r="AY3" i="4"/>
  <c r="BD3" i="4" s="1"/>
  <c r="AY2" i="4"/>
  <c r="BA2" i="4" s="1"/>
  <c r="AW2" i="4"/>
  <c r="BE2" i="4" s="1"/>
  <c r="AZ2" i="4"/>
  <c r="BB2" i="4" s="1"/>
  <c r="BD2" i="4"/>
  <c r="BD5" i="4"/>
  <c r="BD7" i="4"/>
  <c r="BA7" i="4"/>
  <c r="BA8" i="4"/>
  <c r="BD9" i="4"/>
  <c r="BA9" i="4"/>
  <c r="BD10" i="4"/>
  <c r="BA10" i="4"/>
  <c r="BA11" i="4"/>
  <c r="BA6" i="4"/>
  <c r="BD6" i="4"/>
  <c r="BC10" i="4"/>
  <c r="BM18" i="4"/>
  <c r="AW4" i="4"/>
  <c r="BE4" i="4" s="1"/>
  <c r="BC6" i="4"/>
  <c r="BC7" i="4"/>
  <c r="BC8" i="4"/>
  <c r="BC9" i="4"/>
  <c r="BC2" i="4"/>
  <c r="BC5" i="4"/>
  <c r="AW3" i="4"/>
  <c r="BE3" i="4" s="1"/>
  <c r="BC11" i="4"/>
  <c r="BM22" i="4"/>
  <c r="BA4" i="4"/>
  <c r="BA5" i="4"/>
  <c r="BM19" i="4"/>
  <c r="BM20" i="4"/>
  <c r="BM21" i="4"/>
  <c r="BM24" i="4"/>
  <c r="BD11" i="4"/>
  <c r="BM16" i="4"/>
  <c r="BM15" i="4"/>
  <c r="BM23" i="4"/>
  <c r="BA3" i="4" l="1"/>
</calcChain>
</file>

<file path=xl/sharedStrings.xml><?xml version="1.0" encoding="utf-8"?>
<sst xmlns="http://schemas.openxmlformats.org/spreadsheetml/2006/main" count="434" uniqueCount="61">
  <si>
    <t>No</t>
  </si>
  <si>
    <t>N I K</t>
  </si>
  <si>
    <t>Nama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</si>
  <si>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</si>
  <si>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</si>
  <si>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</si>
  <si>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</si>
  <si>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</si>
  <si>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</si>
  <si>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</si>
  <si>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</si>
  <si>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</si>
  <si>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</si>
  <si>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</si>
  <si>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</si>
  <si>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</si>
  <si>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</si>
  <si>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</si>
  <si>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</si>
  <si>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</si>
  <si>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</si>
  <si>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</si>
  <si>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</si>
  <si>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</si>
  <si>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</si>
  <si>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</si>
  <si>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</si>
  <si>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</si>
  <si>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</si>
  <si>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</si>
  <si>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</si>
  <si>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</si>
  <si>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</si>
  <si>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</si>
  <si>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H</t>
  </si>
  <si>
    <t>N</t>
  </si>
  <si>
    <t>CT</t>
  </si>
  <si>
    <t>SD</t>
  </si>
  <si>
    <t>CH</t>
  </si>
  <si>
    <t>IR</t>
  </si>
  <si>
    <t>A</t>
  </si>
  <si>
    <t>I</t>
  </si>
  <si>
    <t>S</t>
  </si>
  <si>
    <t>HD</t>
  </si>
  <si>
    <t>DL</t>
  </si>
  <si>
    <t>TL</t>
  </si>
  <si>
    <t>PC</t>
  </si>
  <si>
    <t>LC</t>
  </si>
  <si>
    <t>OVERTIME REPORT :</t>
  </si>
  <si>
    <t>TOTAL OT</t>
  </si>
  <si>
    <t>1,5</t>
  </si>
  <si>
    <t>Full Attendance</t>
  </si>
  <si>
    <t>D.1 (TL,PC)</t>
  </si>
  <si>
    <t>D.2 (IZIN)</t>
  </si>
  <si>
    <t>D.3</t>
  </si>
  <si>
    <t>% T.Kehadiran</t>
  </si>
  <si>
    <t>% Upah</t>
  </si>
  <si>
    <t>SLT</t>
  </si>
  <si>
    <t>% Bns</t>
  </si>
  <si>
    <t>Nett WD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</si>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</sst>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NT$&quot;* #,##0.00_-;\-&quot;NT$&quot;* #,##0.00_-;_-&quot;NT$&quot;* &quot;-&quot;??_-;_-@_-"/>
    <numFmt numFmtId="165" formatCode="_-* #,##0_-;\-* #,##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9"/>
      <name val="Zawgyi-One"/>
      <charset val="1"/>
    </font>
    <font>
      <b/>
      <sz val="9"/>
      <color indexed="8"/>
      <name val="Arial"/>
      <family val="2"/>
    </font>
    <font>
      <sz val="10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0" fontId="3" fillId="2" borderId="4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49" fontId="4" fillId="0" borderId="0" xfId="1" applyNumberFormat="1" applyFont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49" fontId="3" fillId="0" borderId="4" xfId="1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vertical="center"/>
    </xf>
    <xf numFmtId="0" fontId="3" fillId="5" borderId="4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3" fontId="0" fillId="0" borderId="0" xfId="2" applyFont="1" applyBorder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3" fontId="7" fillId="4" borderId="1" xfId="2" quotePrefix="1" applyFont="1" applyFill="1" applyBorder="1" applyAlignment="1" applyProtection="1">
      <protection hidden="1"/>
    </xf>
    <xf numFmtId="43" fontId="7" fillId="0" borderId="1" xfId="2" quotePrefix="1" applyFont="1" applyFill="1" applyBorder="1" applyAlignment="1" applyProtection="1">
      <protection hidden="1"/>
    </xf>
    <xf numFmtId="43" fontId="5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9" fontId="3" fillId="2" borderId="1" xfId="7" applyFont="1" applyFill="1" applyBorder="1" applyAlignment="1">
      <alignment horizontal="center" vertical="center"/>
    </xf>
    <xf numFmtId="165" fontId="5" fillId="2" borderId="1" xfId="2" applyNumberFormat="1" applyFont="1" applyFill="1" applyBorder="1" applyAlignment="1">
      <alignment vertical="center"/>
    </xf>
    <xf numFmtId="9" fontId="5" fillId="2" borderId="1" xfId="7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8">
    <cellStyle name="A satisfied Microsoft Office user" xfId="4" xr:uid="{7E3AC5C2-675C-4883-B547-1444663CEC9A}"/>
    <cellStyle name="Comma 2" xfId="5" xr:uid="{747EE575-4DE3-403E-A6F9-EEF84A309804}"/>
    <cellStyle name="Comma 3" xfId="2" xr:uid="{5F9B4FCF-B431-4062-B604-BE4CD83B5A49}"/>
    <cellStyle name="Comma 4" xfId="6" xr:uid="{7D345E4F-218E-41E2-B77E-A238A4853557}"/>
    <cellStyle name="Currency 2" xfId="3" xr:uid="{6F5A6D28-9DED-4DD4-A2AE-6F0D67A8432E}"/>
    <cellStyle name="Normal" xfId="0" builtinId="0"/>
    <cellStyle name="Normal 2" xfId="1" xr:uid="{4625FE0B-E088-4825-A364-F3EC23B32B85}"/>
    <cellStyle name="Percent" xfId="7" builtinId="5"/>
  </cellStyles>
  <dxfs count="0"/>
  <tableStyles count="0" defaultTableStyle="TableStyleMedium2" defaultPivotStyle="PivotStyleLight16"/>
  <colors>
    <mruColors>
      <color rgb="FFC4D79B"/>
      <color rgb="FFB1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%20Sukhito\Downloads\Salary%20WS%20-%20SCS%20(50L0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file"/>
      <sheetName val="Biodata"/>
      <sheetName val="A 2301"/>
      <sheetName val="P 2301"/>
      <sheetName val="Absen 2301"/>
      <sheetName val="Payroll 2301"/>
      <sheetName val="PPh21"/>
      <sheetName val="Sheet5"/>
      <sheetName val="Sheet1"/>
      <sheetName val="Sheet6"/>
    </sheetNames>
    <sheetDataSet>
      <sheetData sheetId="0"/>
      <sheetData sheetId="1">
        <row r="2">
          <cell r="B2">
            <v>502926</v>
          </cell>
          <cell r="C2" t="str">
            <v>AZWAR</v>
          </cell>
        </row>
        <row r="3">
          <cell r="B3">
            <v>502928</v>
          </cell>
          <cell r="C3" t="str">
            <v>AMRULLAh</v>
          </cell>
        </row>
        <row r="4">
          <cell r="B4">
            <v>502929</v>
          </cell>
          <cell r="C4" t="str">
            <v>ELLENSARI</v>
          </cell>
        </row>
        <row r="5">
          <cell r="B5">
            <v>502931</v>
          </cell>
          <cell r="C5" t="str">
            <v>MUTIARASARI</v>
          </cell>
        </row>
        <row r="6">
          <cell r="B6">
            <v>502933</v>
          </cell>
          <cell r="C6" t="str">
            <v>ARYADI</v>
          </cell>
        </row>
        <row r="7">
          <cell r="B7">
            <v>502956</v>
          </cell>
          <cell r="C7" t="str">
            <v>KOSTIANAS</v>
          </cell>
        </row>
        <row r="8">
          <cell r="B8">
            <v>503095</v>
          </cell>
          <cell r="C8" t="str">
            <v>ADELINATA</v>
          </cell>
        </row>
        <row r="9">
          <cell r="B9">
            <v>503097</v>
          </cell>
          <cell r="C9" t="str">
            <v>NOVARINGN</v>
          </cell>
        </row>
        <row r="10">
          <cell r="B10">
            <v>503099</v>
          </cell>
          <cell r="C10" t="str">
            <v>LIADAHLIA</v>
          </cell>
        </row>
        <row r="11">
          <cell r="B11">
            <v>503100</v>
          </cell>
          <cell r="C11" t="str">
            <v>EFREEANIT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670E-CA89-45E6-884B-246EB2379FD2}">
  <dimension ref="A1:BM24"/>
  <sheetViews>
    <sheetView tabSelected="1" topLeftCell="J1" workbookViewId="0">
      <selection activeCell="AF1" sqref="AF1"/>
    </sheetView>
  </sheetViews>
  <sheetFormatPr defaultRowHeight="12"/>
  <cols>
    <col min="1" max="1" width="3.5703125" style="3" customWidth="1"/>
    <col min="2" max="2" width="9.5703125" style="3" customWidth="1"/>
    <col min="3" max="3" width="40.28515625" style="3" customWidth="1"/>
    <col min="4" max="48" width="5.7109375" style="3" customWidth="1"/>
    <col min="49" max="49" width="9.42578125" style="20" customWidth="1"/>
    <col min="50" max="50" width="10.7109375" style="20" customWidth="1"/>
    <col min="51" max="51" width="10.140625" style="20" customWidth="1"/>
    <col min="52" max="52" width="10" style="20" customWidth="1"/>
    <col min="53" max="53" width="7.5703125" style="20" customWidth="1"/>
    <col min="54" max="54" width="10.85546875" style="20" customWidth="1"/>
    <col min="55" max="55" width="7.85546875" style="20" customWidth="1"/>
    <col min="56" max="56" width="9" style="20" customWidth="1"/>
    <col min="57" max="57" width="7.5703125" style="20" customWidth="1"/>
    <col min="58" max="251" width="9.140625" style="3"/>
    <col min="252" max="252" width="2.140625" style="3" customWidth="1"/>
    <col min="253" max="253" width="2.42578125" style="3" customWidth="1"/>
    <col min="254" max="254" width="9.5703125" style="3" customWidth="1"/>
    <col min="255" max="255" width="14.85546875" style="3" customWidth="1"/>
    <col min="256" max="256" width="8" style="3" customWidth="1"/>
    <col min="257" max="257" width="6.5703125" style="3" customWidth="1"/>
    <col min="258" max="258" width="7.42578125" style="3" customWidth="1"/>
    <col min="259" max="289" width="4.7109375" style="3" customWidth="1"/>
    <col min="290" max="295" width="5.7109375" style="3" customWidth="1"/>
    <col min="296" max="296" width="5.140625" style="3" customWidth="1"/>
    <col min="297" max="303" width="5.7109375" style="3" customWidth="1"/>
    <col min="304" max="304" width="6.85546875" style="3" customWidth="1"/>
    <col min="305" max="305" width="6.5703125" style="3" customWidth="1"/>
    <col min="306" max="306" width="10" style="3" customWidth="1"/>
    <col min="307" max="313" width="10.7109375" style="3" customWidth="1"/>
    <col min="314" max="507" width="9.140625" style="3"/>
    <col min="508" max="508" width="2.140625" style="3" customWidth="1"/>
    <col min="509" max="509" width="2.42578125" style="3" customWidth="1"/>
    <col min="510" max="510" width="9.5703125" style="3" customWidth="1"/>
    <col min="511" max="511" width="14.85546875" style="3" customWidth="1"/>
    <col min="512" max="512" width="8" style="3" customWidth="1"/>
    <col min="513" max="513" width="6.5703125" style="3" customWidth="1"/>
    <col min="514" max="514" width="7.42578125" style="3" customWidth="1"/>
    <col min="515" max="545" width="4.7109375" style="3" customWidth="1"/>
    <col min="546" max="551" width="5.7109375" style="3" customWidth="1"/>
    <col min="552" max="552" width="5.140625" style="3" customWidth="1"/>
    <col min="553" max="559" width="5.7109375" style="3" customWidth="1"/>
    <col min="560" max="560" width="6.85546875" style="3" customWidth="1"/>
    <col min="561" max="561" width="6.5703125" style="3" customWidth="1"/>
    <col min="562" max="562" width="10" style="3" customWidth="1"/>
    <col min="563" max="569" width="10.7109375" style="3" customWidth="1"/>
    <col min="570" max="763" width="9.140625" style="3"/>
    <col min="764" max="764" width="2.140625" style="3" customWidth="1"/>
    <col min="765" max="765" width="2.42578125" style="3" customWidth="1"/>
    <col min="766" max="766" width="9.5703125" style="3" customWidth="1"/>
    <col min="767" max="767" width="14.85546875" style="3" customWidth="1"/>
    <col min="768" max="768" width="8" style="3" customWidth="1"/>
    <col min="769" max="769" width="6.5703125" style="3" customWidth="1"/>
    <col min="770" max="770" width="7.42578125" style="3" customWidth="1"/>
    <col min="771" max="801" width="4.7109375" style="3" customWidth="1"/>
    <col min="802" max="807" width="5.7109375" style="3" customWidth="1"/>
    <col min="808" max="808" width="5.140625" style="3" customWidth="1"/>
    <col min="809" max="815" width="5.7109375" style="3" customWidth="1"/>
    <col min="816" max="816" width="6.85546875" style="3" customWidth="1"/>
    <col min="817" max="817" width="6.5703125" style="3" customWidth="1"/>
    <col min="818" max="818" width="10" style="3" customWidth="1"/>
    <col min="819" max="825" width="10.7109375" style="3" customWidth="1"/>
    <col min="826" max="1019" width="9.140625" style="3"/>
    <col min="1020" max="1020" width="2.140625" style="3" customWidth="1"/>
    <col min="1021" max="1021" width="2.42578125" style="3" customWidth="1"/>
    <col min="1022" max="1022" width="9.5703125" style="3" customWidth="1"/>
    <col min="1023" max="1023" width="14.85546875" style="3" customWidth="1"/>
    <col min="1024" max="1024" width="8" style="3" customWidth="1"/>
    <col min="1025" max="1025" width="6.5703125" style="3" customWidth="1"/>
    <col min="1026" max="1026" width="7.42578125" style="3" customWidth="1"/>
    <col min="1027" max="1057" width="4.7109375" style="3" customWidth="1"/>
    <col min="1058" max="1063" width="5.7109375" style="3" customWidth="1"/>
    <col min="1064" max="1064" width="5.140625" style="3" customWidth="1"/>
    <col min="1065" max="1071" width="5.7109375" style="3" customWidth="1"/>
    <col min="1072" max="1072" width="6.85546875" style="3" customWidth="1"/>
    <col min="1073" max="1073" width="6.5703125" style="3" customWidth="1"/>
    <col min="1074" max="1074" width="10" style="3" customWidth="1"/>
    <col min="1075" max="1081" width="10.7109375" style="3" customWidth="1"/>
    <col min="1082" max="1275" width="9.140625" style="3"/>
    <col min="1276" max="1276" width="2.140625" style="3" customWidth="1"/>
    <col min="1277" max="1277" width="2.42578125" style="3" customWidth="1"/>
    <col min="1278" max="1278" width="9.5703125" style="3" customWidth="1"/>
    <col min="1279" max="1279" width="14.85546875" style="3" customWidth="1"/>
    <col min="1280" max="1280" width="8" style="3" customWidth="1"/>
    <col min="1281" max="1281" width="6.5703125" style="3" customWidth="1"/>
    <col min="1282" max="1282" width="7.42578125" style="3" customWidth="1"/>
    <col min="1283" max="1313" width="4.7109375" style="3" customWidth="1"/>
    <col min="1314" max="1319" width="5.7109375" style="3" customWidth="1"/>
    <col min="1320" max="1320" width="5.140625" style="3" customWidth="1"/>
    <col min="1321" max="1327" width="5.7109375" style="3" customWidth="1"/>
    <col min="1328" max="1328" width="6.85546875" style="3" customWidth="1"/>
    <col min="1329" max="1329" width="6.5703125" style="3" customWidth="1"/>
    <col min="1330" max="1330" width="10" style="3" customWidth="1"/>
    <col min="1331" max="1337" width="10.7109375" style="3" customWidth="1"/>
    <col min="1338" max="1531" width="9.140625" style="3"/>
    <col min="1532" max="1532" width="2.140625" style="3" customWidth="1"/>
    <col min="1533" max="1533" width="2.42578125" style="3" customWidth="1"/>
    <col min="1534" max="1534" width="9.5703125" style="3" customWidth="1"/>
    <col min="1535" max="1535" width="14.85546875" style="3" customWidth="1"/>
    <col min="1536" max="1536" width="8" style="3" customWidth="1"/>
    <col min="1537" max="1537" width="6.5703125" style="3" customWidth="1"/>
    <col min="1538" max="1538" width="7.42578125" style="3" customWidth="1"/>
    <col min="1539" max="1569" width="4.7109375" style="3" customWidth="1"/>
    <col min="1570" max="1575" width="5.7109375" style="3" customWidth="1"/>
    <col min="1576" max="1576" width="5.140625" style="3" customWidth="1"/>
    <col min="1577" max="1583" width="5.7109375" style="3" customWidth="1"/>
    <col min="1584" max="1584" width="6.85546875" style="3" customWidth="1"/>
    <col min="1585" max="1585" width="6.5703125" style="3" customWidth="1"/>
    <col min="1586" max="1586" width="10" style="3" customWidth="1"/>
    <col min="1587" max="1593" width="10.7109375" style="3" customWidth="1"/>
    <col min="1594" max="1787" width="9.140625" style="3"/>
    <col min="1788" max="1788" width="2.140625" style="3" customWidth="1"/>
    <col min="1789" max="1789" width="2.42578125" style="3" customWidth="1"/>
    <col min="1790" max="1790" width="9.5703125" style="3" customWidth="1"/>
    <col min="1791" max="1791" width="14.85546875" style="3" customWidth="1"/>
    <col min="1792" max="1792" width="8" style="3" customWidth="1"/>
    <col min="1793" max="1793" width="6.5703125" style="3" customWidth="1"/>
    <col min="1794" max="1794" width="7.42578125" style="3" customWidth="1"/>
    <col min="1795" max="1825" width="4.7109375" style="3" customWidth="1"/>
    <col min="1826" max="1831" width="5.7109375" style="3" customWidth="1"/>
    <col min="1832" max="1832" width="5.140625" style="3" customWidth="1"/>
    <col min="1833" max="1839" width="5.7109375" style="3" customWidth="1"/>
    <col min="1840" max="1840" width="6.85546875" style="3" customWidth="1"/>
    <col min="1841" max="1841" width="6.5703125" style="3" customWidth="1"/>
    <col min="1842" max="1842" width="10" style="3" customWidth="1"/>
    <col min="1843" max="1849" width="10.7109375" style="3" customWidth="1"/>
    <col min="1850" max="2043" width="9.140625" style="3"/>
    <col min="2044" max="2044" width="2.140625" style="3" customWidth="1"/>
    <col min="2045" max="2045" width="2.42578125" style="3" customWidth="1"/>
    <col min="2046" max="2046" width="9.5703125" style="3" customWidth="1"/>
    <col min="2047" max="2047" width="14.85546875" style="3" customWidth="1"/>
    <col min="2048" max="2048" width="8" style="3" customWidth="1"/>
    <col min="2049" max="2049" width="6.5703125" style="3" customWidth="1"/>
    <col min="2050" max="2050" width="7.42578125" style="3" customWidth="1"/>
    <col min="2051" max="2081" width="4.7109375" style="3" customWidth="1"/>
    <col min="2082" max="2087" width="5.7109375" style="3" customWidth="1"/>
    <col min="2088" max="2088" width="5.140625" style="3" customWidth="1"/>
    <col min="2089" max="2095" width="5.7109375" style="3" customWidth="1"/>
    <col min="2096" max="2096" width="6.85546875" style="3" customWidth="1"/>
    <col min="2097" max="2097" width="6.5703125" style="3" customWidth="1"/>
    <col min="2098" max="2098" width="10" style="3" customWidth="1"/>
    <col min="2099" max="2105" width="10.7109375" style="3" customWidth="1"/>
    <col min="2106" max="2299" width="9.140625" style="3"/>
    <col min="2300" max="2300" width="2.140625" style="3" customWidth="1"/>
    <col min="2301" max="2301" width="2.42578125" style="3" customWidth="1"/>
    <col min="2302" max="2302" width="9.5703125" style="3" customWidth="1"/>
    <col min="2303" max="2303" width="14.85546875" style="3" customWidth="1"/>
    <col min="2304" max="2304" width="8" style="3" customWidth="1"/>
    <col min="2305" max="2305" width="6.5703125" style="3" customWidth="1"/>
    <col min="2306" max="2306" width="7.42578125" style="3" customWidth="1"/>
    <col min="2307" max="2337" width="4.7109375" style="3" customWidth="1"/>
    <col min="2338" max="2343" width="5.7109375" style="3" customWidth="1"/>
    <col min="2344" max="2344" width="5.140625" style="3" customWidth="1"/>
    <col min="2345" max="2351" width="5.7109375" style="3" customWidth="1"/>
    <col min="2352" max="2352" width="6.85546875" style="3" customWidth="1"/>
    <col min="2353" max="2353" width="6.5703125" style="3" customWidth="1"/>
    <col min="2354" max="2354" width="10" style="3" customWidth="1"/>
    <col min="2355" max="2361" width="10.7109375" style="3" customWidth="1"/>
    <col min="2362" max="2555" width="9.140625" style="3"/>
    <col min="2556" max="2556" width="2.140625" style="3" customWidth="1"/>
    <col min="2557" max="2557" width="2.42578125" style="3" customWidth="1"/>
    <col min="2558" max="2558" width="9.5703125" style="3" customWidth="1"/>
    <col min="2559" max="2559" width="14.85546875" style="3" customWidth="1"/>
    <col min="2560" max="2560" width="8" style="3" customWidth="1"/>
    <col min="2561" max="2561" width="6.5703125" style="3" customWidth="1"/>
    <col min="2562" max="2562" width="7.42578125" style="3" customWidth="1"/>
    <col min="2563" max="2593" width="4.7109375" style="3" customWidth="1"/>
    <col min="2594" max="2599" width="5.7109375" style="3" customWidth="1"/>
    <col min="2600" max="2600" width="5.140625" style="3" customWidth="1"/>
    <col min="2601" max="2607" width="5.7109375" style="3" customWidth="1"/>
    <col min="2608" max="2608" width="6.85546875" style="3" customWidth="1"/>
    <col min="2609" max="2609" width="6.5703125" style="3" customWidth="1"/>
    <col min="2610" max="2610" width="10" style="3" customWidth="1"/>
    <col min="2611" max="2617" width="10.7109375" style="3" customWidth="1"/>
    <col min="2618" max="2811" width="9.140625" style="3"/>
    <col min="2812" max="2812" width="2.140625" style="3" customWidth="1"/>
    <col min="2813" max="2813" width="2.42578125" style="3" customWidth="1"/>
    <col min="2814" max="2814" width="9.5703125" style="3" customWidth="1"/>
    <col min="2815" max="2815" width="14.85546875" style="3" customWidth="1"/>
    <col min="2816" max="2816" width="8" style="3" customWidth="1"/>
    <col min="2817" max="2817" width="6.5703125" style="3" customWidth="1"/>
    <col min="2818" max="2818" width="7.42578125" style="3" customWidth="1"/>
    <col min="2819" max="2849" width="4.7109375" style="3" customWidth="1"/>
    <col min="2850" max="2855" width="5.7109375" style="3" customWidth="1"/>
    <col min="2856" max="2856" width="5.140625" style="3" customWidth="1"/>
    <col min="2857" max="2863" width="5.7109375" style="3" customWidth="1"/>
    <col min="2864" max="2864" width="6.85546875" style="3" customWidth="1"/>
    <col min="2865" max="2865" width="6.5703125" style="3" customWidth="1"/>
    <col min="2866" max="2866" width="10" style="3" customWidth="1"/>
    <col min="2867" max="2873" width="10.7109375" style="3" customWidth="1"/>
    <col min="2874" max="3067" width="9.140625" style="3"/>
    <col min="3068" max="3068" width="2.140625" style="3" customWidth="1"/>
    <col min="3069" max="3069" width="2.42578125" style="3" customWidth="1"/>
    <col min="3070" max="3070" width="9.5703125" style="3" customWidth="1"/>
    <col min="3071" max="3071" width="14.85546875" style="3" customWidth="1"/>
    <col min="3072" max="3072" width="8" style="3" customWidth="1"/>
    <col min="3073" max="3073" width="6.5703125" style="3" customWidth="1"/>
    <col min="3074" max="3074" width="7.42578125" style="3" customWidth="1"/>
    <col min="3075" max="3105" width="4.7109375" style="3" customWidth="1"/>
    <col min="3106" max="3111" width="5.7109375" style="3" customWidth="1"/>
    <col min="3112" max="3112" width="5.140625" style="3" customWidth="1"/>
    <col min="3113" max="3119" width="5.7109375" style="3" customWidth="1"/>
    <col min="3120" max="3120" width="6.85546875" style="3" customWidth="1"/>
    <col min="3121" max="3121" width="6.5703125" style="3" customWidth="1"/>
    <col min="3122" max="3122" width="10" style="3" customWidth="1"/>
    <col min="3123" max="3129" width="10.7109375" style="3" customWidth="1"/>
    <col min="3130" max="3323" width="9.140625" style="3"/>
    <col min="3324" max="3324" width="2.140625" style="3" customWidth="1"/>
    <col min="3325" max="3325" width="2.42578125" style="3" customWidth="1"/>
    <col min="3326" max="3326" width="9.5703125" style="3" customWidth="1"/>
    <col min="3327" max="3327" width="14.85546875" style="3" customWidth="1"/>
    <col min="3328" max="3328" width="8" style="3" customWidth="1"/>
    <col min="3329" max="3329" width="6.5703125" style="3" customWidth="1"/>
    <col min="3330" max="3330" width="7.42578125" style="3" customWidth="1"/>
    <col min="3331" max="3361" width="4.7109375" style="3" customWidth="1"/>
    <col min="3362" max="3367" width="5.7109375" style="3" customWidth="1"/>
    <col min="3368" max="3368" width="5.140625" style="3" customWidth="1"/>
    <col min="3369" max="3375" width="5.7109375" style="3" customWidth="1"/>
    <col min="3376" max="3376" width="6.85546875" style="3" customWidth="1"/>
    <col min="3377" max="3377" width="6.5703125" style="3" customWidth="1"/>
    <col min="3378" max="3378" width="10" style="3" customWidth="1"/>
    <col min="3379" max="3385" width="10.7109375" style="3" customWidth="1"/>
    <col min="3386" max="3579" width="9.140625" style="3"/>
    <col min="3580" max="3580" width="2.140625" style="3" customWidth="1"/>
    <col min="3581" max="3581" width="2.42578125" style="3" customWidth="1"/>
    <col min="3582" max="3582" width="9.5703125" style="3" customWidth="1"/>
    <col min="3583" max="3583" width="14.85546875" style="3" customWidth="1"/>
    <col min="3584" max="3584" width="8" style="3" customWidth="1"/>
    <col min="3585" max="3585" width="6.5703125" style="3" customWidth="1"/>
    <col min="3586" max="3586" width="7.42578125" style="3" customWidth="1"/>
    <col min="3587" max="3617" width="4.7109375" style="3" customWidth="1"/>
    <col min="3618" max="3623" width="5.7109375" style="3" customWidth="1"/>
    <col min="3624" max="3624" width="5.140625" style="3" customWidth="1"/>
    <col min="3625" max="3631" width="5.7109375" style="3" customWidth="1"/>
    <col min="3632" max="3632" width="6.85546875" style="3" customWidth="1"/>
    <col min="3633" max="3633" width="6.5703125" style="3" customWidth="1"/>
    <col min="3634" max="3634" width="10" style="3" customWidth="1"/>
    <col min="3635" max="3641" width="10.7109375" style="3" customWidth="1"/>
    <col min="3642" max="3835" width="9.140625" style="3"/>
    <col min="3836" max="3836" width="2.140625" style="3" customWidth="1"/>
    <col min="3837" max="3837" width="2.42578125" style="3" customWidth="1"/>
    <col min="3838" max="3838" width="9.5703125" style="3" customWidth="1"/>
    <col min="3839" max="3839" width="14.85546875" style="3" customWidth="1"/>
    <col min="3840" max="3840" width="8" style="3" customWidth="1"/>
    <col min="3841" max="3841" width="6.5703125" style="3" customWidth="1"/>
    <col min="3842" max="3842" width="7.42578125" style="3" customWidth="1"/>
    <col min="3843" max="3873" width="4.7109375" style="3" customWidth="1"/>
    <col min="3874" max="3879" width="5.7109375" style="3" customWidth="1"/>
    <col min="3880" max="3880" width="5.140625" style="3" customWidth="1"/>
    <col min="3881" max="3887" width="5.7109375" style="3" customWidth="1"/>
    <col min="3888" max="3888" width="6.85546875" style="3" customWidth="1"/>
    <col min="3889" max="3889" width="6.5703125" style="3" customWidth="1"/>
    <col min="3890" max="3890" width="10" style="3" customWidth="1"/>
    <col min="3891" max="3897" width="10.7109375" style="3" customWidth="1"/>
    <col min="3898" max="4091" width="9.140625" style="3"/>
    <col min="4092" max="4092" width="2.140625" style="3" customWidth="1"/>
    <col min="4093" max="4093" width="2.42578125" style="3" customWidth="1"/>
    <col min="4094" max="4094" width="9.5703125" style="3" customWidth="1"/>
    <col min="4095" max="4095" width="14.85546875" style="3" customWidth="1"/>
    <col min="4096" max="4096" width="8" style="3" customWidth="1"/>
    <col min="4097" max="4097" width="6.5703125" style="3" customWidth="1"/>
    <col min="4098" max="4098" width="7.42578125" style="3" customWidth="1"/>
    <col min="4099" max="4129" width="4.7109375" style="3" customWidth="1"/>
    <col min="4130" max="4135" width="5.7109375" style="3" customWidth="1"/>
    <col min="4136" max="4136" width="5.140625" style="3" customWidth="1"/>
    <col min="4137" max="4143" width="5.7109375" style="3" customWidth="1"/>
    <col min="4144" max="4144" width="6.85546875" style="3" customWidth="1"/>
    <col min="4145" max="4145" width="6.5703125" style="3" customWidth="1"/>
    <col min="4146" max="4146" width="10" style="3" customWidth="1"/>
    <col min="4147" max="4153" width="10.7109375" style="3" customWidth="1"/>
    <col min="4154" max="4347" width="9.140625" style="3"/>
    <col min="4348" max="4348" width="2.140625" style="3" customWidth="1"/>
    <col min="4349" max="4349" width="2.42578125" style="3" customWidth="1"/>
    <col min="4350" max="4350" width="9.5703125" style="3" customWidth="1"/>
    <col min="4351" max="4351" width="14.85546875" style="3" customWidth="1"/>
    <col min="4352" max="4352" width="8" style="3" customWidth="1"/>
    <col min="4353" max="4353" width="6.5703125" style="3" customWidth="1"/>
    <col min="4354" max="4354" width="7.42578125" style="3" customWidth="1"/>
    <col min="4355" max="4385" width="4.7109375" style="3" customWidth="1"/>
    <col min="4386" max="4391" width="5.7109375" style="3" customWidth="1"/>
    <col min="4392" max="4392" width="5.140625" style="3" customWidth="1"/>
    <col min="4393" max="4399" width="5.7109375" style="3" customWidth="1"/>
    <col min="4400" max="4400" width="6.85546875" style="3" customWidth="1"/>
    <col min="4401" max="4401" width="6.5703125" style="3" customWidth="1"/>
    <col min="4402" max="4402" width="10" style="3" customWidth="1"/>
    <col min="4403" max="4409" width="10.7109375" style="3" customWidth="1"/>
    <col min="4410" max="4603" width="9.140625" style="3"/>
    <col min="4604" max="4604" width="2.140625" style="3" customWidth="1"/>
    <col min="4605" max="4605" width="2.42578125" style="3" customWidth="1"/>
    <col min="4606" max="4606" width="9.5703125" style="3" customWidth="1"/>
    <col min="4607" max="4607" width="14.85546875" style="3" customWidth="1"/>
    <col min="4608" max="4608" width="8" style="3" customWidth="1"/>
    <col min="4609" max="4609" width="6.5703125" style="3" customWidth="1"/>
    <col min="4610" max="4610" width="7.42578125" style="3" customWidth="1"/>
    <col min="4611" max="4641" width="4.7109375" style="3" customWidth="1"/>
    <col min="4642" max="4647" width="5.7109375" style="3" customWidth="1"/>
    <col min="4648" max="4648" width="5.140625" style="3" customWidth="1"/>
    <col min="4649" max="4655" width="5.7109375" style="3" customWidth="1"/>
    <col min="4656" max="4656" width="6.85546875" style="3" customWidth="1"/>
    <col min="4657" max="4657" width="6.5703125" style="3" customWidth="1"/>
    <col min="4658" max="4658" width="10" style="3" customWidth="1"/>
    <col min="4659" max="4665" width="10.7109375" style="3" customWidth="1"/>
    <col min="4666" max="4859" width="9.140625" style="3"/>
    <col min="4860" max="4860" width="2.140625" style="3" customWidth="1"/>
    <col min="4861" max="4861" width="2.42578125" style="3" customWidth="1"/>
    <col min="4862" max="4862" width="9.5703125" style="3" customWidth="1"/>
    <col min="4863" max="4863" width="14.85546875" style="3" customWidth="1"/>
    <col min="4864" max="4864" width="8" style="3" customWidth="1"/>
    <col min="4865" max="4865" width="6.5703125" style="3" customWidth="1"/>
    <col min="4866" max="4866" width="7.42578125" style="3" customWidth="1"/>
    <col min="4867" max="4897" width="4.7109375" style="3" customWidth="1"/>
    <col min="4898" max="4903" width="5.7109375" style="3" customWidth="1"/>
    <col min="4904" max="4904" width="5.140625" style="3" customWidth="1"/>
    <col min="4905" max="4911" width="5.7109375" style="3" customWidth="1"/>
    <col min="4912" max="4912" width="6.85546875" style="3" customWidth="1"/>
    <col min="4913" max="4913" width="6.5703125" style="3" customWidth="1"/>
    <col min="4914" max="4914" width="10" style="3" customWidth="1"/>
    <col min="4915" max="4921" width="10.7109375" style="3" customWidth="1"/>
    <col min="4922" max="5115" width="9.140625" style="3"/>
    <col min="5116" max="5116" width="2.140625" style="3" customWidth="1"/>
    <col min="5117" max="5117" width="2.42578125" style="3" customWidth="1"/>
    <col min="5118" max="5118" width="9.5703125" style="3" customWidth="1"/>
    <col min="5119" max="5119" width="14.85546875" style="3" customWidth="1"/>
    <col min="5120" max="5120" width="8" style="3" customWidth="1"/>
    <col min="5121" max="5121" width="6.5703125" style="3" customWidth="1"/>
    <col min="5122" max="5122" width="7.42578125" style="3" customWidth="1"/>
    <col min="5123" max="5153" width="4.7109375" style="3" customWidth="1"/>
    <col min="5154" max="5159" width="5.7109375" style="3" customWidth="1"/>
    <col min="5160" max="5160" width="5.140625" style="3" customWidth="1"/>
    <col min="5161" max="5167" width="5.7109375" style="3" customWidth="1"/>
    <col min="5168" max="5168" width="6.85546875" style="3" customWidth="1"/>
    <col min="5169" max="5169" width="6.5703125" style="3" customWidth="1"/>
    <col min="5170" max="5170" width="10" style="3" customWidth="1"/>
    <col min="5171" max="5177" width="10.7109375" style="3" customWidth="1"/>
    <col min="5178" max="5371" width="9.140625" style="3"/>
    <col min="5372" max="5372" width="2.140625" style="3" customWidth="1"/>
    <col min="5373" max="5373" width="2.42578125" style="3" customWidth="1"/>
    <col min="5374" max="5374" width="9.5703125" style="3" customWidth="1"/>
    <col min="5375" max="5375" width="14.85546875" style="3" customWidth="1"/>
    <col min="5376" max="5376" width="8" style="3" customWidth="1"/>
    <col min="5377" max="5377" width="6.5703125" style="3" customWidth="1"/>
    <col min="5378" max="5378" width="7.42578125" style="3" customWidth="1"/>
    <col min="5379" max="5409" width="4.7109375" style="3" customWidth="1"/>
    <col min="5410" max="5415" width="5.7109375" style="3" customWidth="1"/>
    <col min="5416" max="5416" width="5.140625" style="3" customWidth="1"/>
    <col min="5417" max="5423" width="5.7109375" style="3" customWidth="1"/>
    <col min="5424" max="5424" width="6.85546875" style="3" customWidth="1"/>
    <col min="5425" max="5425" width="6.5703125" style="3" customWidth="1"/>
    <col min="5426" max="5426" width="10" style="3" customWidth="1"/>
    <col min="5427" max="5433" width="10.7109375" style="3" customWidth="1"/>
    <col min="5434" max="5627" width="9.140625" style="3"/>
    <col min="5628" max="5628" width="2.140625" style="3" customWidth="1"/>
    <col min="5629" max="5629" width="2.42578125" style="3" customWidth="1"/>
    <col min="5630" max="5630" width="9.5703125" style="3" customWidth="1"/>
    <col min="5631" max="5631" width="14.85546875" style="3" customWidth="1"/>
    <col min="5632" max="5632" width="8" style="3" customWidth="1"/>
    <col min="5633" max="5633" width="6.5703125" style="3" customWidth="1"/>
    <col min="5634" max="5634" width="7.42578125" style="3" customWidth="1"/>
    <col min="5635" max="5665" width="4.7109375" style="3" customWidth="1"/>
    <col min="5666" max="5671" width="5.7109375" style="3" customWidth="1"/>
    <col min="5672" max="5672" width="5.140625" style="3" customWidth="1"/>
    <col min="5673" max="5679" width="5.7109375" style="3" customWidth="1"/>
    <col min="5680" max="5680" width="6.85546875" style="3" customWidth="1"/>
    <col min="5681" max="5681" width="6.5703125" style="3" customWidth="1"/>
    <col min="5682" max="5682" width="10" style="3" customWidth="1"/>
    <col min="5683" max="5689" width="10.7109375" style="3" customWidth="1"/>
    <col min="5690" max="5883" width="9.140625" style="3"/>
    <col min="5884" max="5884" width="2.140625" style="3" customWidth="1"/>
    <col min="5885" max="5885" width="2.42578125" style="3" customWidth="1"/>
    <col min="5886" max="5886" width="9.5703125" style="3" customWidth="1"/>
    <col min="5887" max="5887" width="14.85546875" style="3" customWidth="1"/>
    <col min="5888" max="5888" width="8" style="3" customWidth="1"/>
    <col min="5889" max="5889" width="6.5703125" style="3" customWidth="1"/>
    <col min="5890" max="5890" width="7.42578125" style="3" customWidth="1"/>
    <col min="5891" max="5921" width="4.7109375" style="3" customWidth="1"/>
    <col min="5922" max="5927" width="5.7109375" style="3" customWidth="1"/>
    <col min="5928" max="5928" width="5.140625" style="3" customWidth="1"/>
    <col min="5929" max="5935" width="5.7109375" style="3" customWidth="1"/>
    <col min="5936" max="5936" width="6.85546875" style="3" customWidth="1"/>
    <col min="5937" max="5937" width="6.5703125" style="3" customWidth="1"/>
    <col min="5938" max="5938" width="10" style="3" customWidth="1"/>
    <col min="5939" max="5945" width="10.7109375" style="3" customWidth="1"/>
    <col min="5946" max="6139" width="9.140625" style="3"/>
    <col min="6140" max="6140" width="2.140625" style="3" customWidth="1"/>
    <col min="6141" max="6141" width="2.42578125" style="3" customWidth="1"/>
    <col min="6142" max="6142" width="9.5703125" style="3" customWidth="1"/>
    <col min="6143" max="6143" width="14.85546875" style="3" customWidth="1"/>
    <col min="6144" max="6144" width="8" style="3" customWidth="1"/>
    <col min="6145" max="6145" width="6.5703125" style="3" customWidth="1"/>
    <col min="6146" max="6146" width="7.42578125" style="3" customWidth="1"/>
    <col min="6147" max="6177" width="4.7109375" style="3" customWidth="1"/>
    <col min="6178" max="6183" width="5.7109375" style="3" customWidth="1"/>
    <col min="6184" max="6184" width="5.140625" style="3" customWidth="1"/>
    <col min="6185" max="6191" width="5.7109375" style="3" customWidth="1"/>
    <col min="6192" max="6192" width="6.85546875" style="3" customWidth="1"/>
    <col min="6193" max="6193" width="6.5703125" style="3" customWidth="1"/>
    <col min="6194" max="6194" width="10" style="3" customWidth="1"/>
    <col min="6195" max="6201" width="10.7109375" style="3" customWidth="1"/>
    <col min="6202" max="6395" width="9.140625" style="3"/>
    <col min="6396" max="6396" width="2.140625" style="3" customWidth="1"/>
    <col min="6397" max="6397" width="2.42578125" style="3" customWidth="1"/>
    <col min="6398" max="6398" width="9.5703125" style="3" customWidth="1"/>
    <col min="6399" max="6399" width="14.85546875" style="3" customWidth="1"/>
    <col min="6400" max="6400" width="8" style="3" customWidth="1"/>
    <col min="6401" max="6401" width="6.5703125" style="3" customWidth="1"/>
    <col min="6402" max="6402" width="7.42578125" style="3" customWidth="1"/>
    <col min="6403" max="6433" width="4.7109375" style="3" customWidth="1"/>
    <col min="6434" max="6439" width="5.7109375" style="3" customWidth="1"/>
    <col min="6440" max="6440" width="5.140625" style="3" customWidth="1"/>
    <col min="6441" max="6447" width="5.7109375" style="3" customWidth="1"/>
    <col min="6448" max="6448" width="6.85546875" style="3" customWidth="1"/>
    <col min="6449" max="6449" width="6.5703125" style="3" customWidth="1"/>
    <col min="6450" max="6450" width="10" style="3" customWidth="1"/>
    <col min="6451" max="6457" width="10.7109375" style="3" customWidth="1"/>
    <col min="6458" max="6651" width="9.140625" style="3"/>
    <col min="6652" max="6652" width="2.140625" style="3" customWidth="1"/>
    <col min="6653" max="6653" width="2.42578125" style="3" customWidth="1"/>
    <col min="6654" max="6654" width="9.5703125" style="3" customWidth="1"/>
    <col min="6655" max="6655" width="14.85546875" style="3" customWidth="1"/>
    <col min="6656" max="6656" width="8" style="3" customWidth="1"/>
    <col min="6657" max="6657" width="6.5703125" style="3" customWidth="1"/>
    <col min="6658" max="6658" width="7.42578125" style="3" customWidth="1"/>
    <col min="6659" max="6689" width="4.7109375" style="3" customWidth="1"/>
    <col min="6690" max="6695" width="5.7109375" style="3" customWidth="1"/>
    <col min="6696" max="6696" width="5.140625" style="3" customWidth="1"/>
    <col min="6697" max="6703" width="5.7109375" style="3" customWidth="1"/>
    <col min="6704" max="6704" width="6.85546875" style="3" customWidth="1"/>
    <col min="6705" max="6705" width="6.5703125" style="3" customWidth="1"/>
    <col min="6706" max="6706" width="10" style="3" customWidth="1"/>
    <col min="6707" max="6713" width="10.7109375" style="3" customWidth="1"/>
    <col min="6714" max="6907" width="9.140625" style="3"/>
    <col min="6908" max="6908" width="2.140625" style="3" customWidth="1"/>
    <col min="6909" max="6909" width="2.42578125" style="3" customWidth="1"/>
    <col min="6910" max="6910" width="9.5703125" style="3" customWidth="1"/>
    <col min="6911" max="6911" width="14.85546875" style="3" customWidth="1"/>
    <col min="6912" max="6912" width="8" style="3" customWidth="1"/>
    <col min="6913" max="6913" width="6.5703125" style="3" customWidth="1"/>
    <col min="6914" max="6914" width="7.42578125" style="3" customWidth="1"/>
    <col min="6915" max="6945" width="4.7109375" style="3" customWidth="1"/>
    <col min="6946" max="6951" width="5.7109375" style="3" customWidth="1"/>
    <col min="6952" max="6952" width="5.140625" style="3" customWidth="1"/>
    <col min="6953" max="6959" width="5.7109375" style="3" customWidth="1"/>
    <col min="6960" max="6960" width="6.85546875" style="3" customWidth="1"/>
    <col min="6961" max="6961" width="6.5703125" style="3" customWidth="1"/>
    <col min="6962" max="6962" width="10" style="3" customWidth="1"/>
    <col min="6963" max="6969" width="10.7109375" style="3" customWidth="1"/>
    <col min="6970" max="7163" width="9.140625" style="3"/>
    <col min="7164" max="7164" width="2.140625" style="3" customWidth="1"/>
    <col min="7165" max="7165" width="2.42578125" style="3" customWidth="1"/>
    <col min="7166" max="7166" width="9.5703125" style="3" customWidth="1"/>
    <col min="7167" max="7167" width="14.85546875" style="3" customWidth="1"/>
    <col min="7168" max="7168" width="8" style="3" customWidth="1"/>
    <col min="7169" max="7169" width="6.5703125" style="3" customWidth="1"/>
    <col min="7170" max="7170" width="7.42578125" style="3" customWidth="1"/>
    <col min="7171" max="7201" width="4.7109375" style="3" customWidth="1"/>
    <col min="7202" max="7207" width="5.7109375" style="3" customWidth="1"/>
    <col min="7208" max="7208" width="5.140625" style="3" customWidth="1"/>
    <col min="7209" max="7215" width="5.7109375" style="3" customWidth="1"/>
    <col min="7216" max="7216" width="6.85546875" style="3" customWidth="1"/>
    <col min="7217" max="7217" width="6.5703125" style="3" customWidth="1"/>
    <col min="7218" max="7218" width="10" style="3" customWidth="1"/>
    <col min="7219" max="7225" width="10.7109375" style="3" customWidth="1"/>
    <col min="7226" max="7419" width="9.140625" style="3"/>
    <col min="7420" max="7420" width="2.140625" style="3" customWidth="1"/>
    <col min="7421" max="7421" width="2.42578125" style="3" customWidth="1"/>
    <col min="7422" max="7422" width="9.5703125" style="3" customWidth="1"/>
    <col min="7423" max="7423" width="14.85546875" style="3" customWidth="1"/>
    <col min="7424" max="7424" width="8" style="3" customWidth="1"/>
    <col min="7425" max="7425" width="6.5703125" style="3" customWidth="1"/>
    <col min="7426" max="7426" width="7.42578125" style="3" customWidth="1"/>
    <col min="7427" max="7457" width="4.7109375" style="3" customWidth="1"/>
    <col min="7458" max="7463" width="5.7109375" style="3" customWidth="1"/>
    <col min="7464" max="7464" width="5.140625" style="3" customWidth="1"/>
    <col min="7465" max="7471" width="5.7109375" style="3" customWidth="1"/>
    <col min="7472" max="7472" width="6.85546875" style="3" customWidth="1"/>
    <col min="7473" max="7473" width="6.5703125" style="3" customWidth="1"/>
    <col min="7474" max="7474" width="10" style="3" customWidth="1"/>
    <col min="7475" max="7481" width="10.7109375" style="3" customWidth="1"/>
    <col min="7482" max="7675" width="9.140625" style="3"/>
    <col min="7676" max="7676" width="2.140625" style="3" customWidth="1"/>
    <col min="7677" max="7677" width="2.42578125" style="3" customWidth="1"/>
    <col min="7678" max="7678" width="9.5703125" style="3" customWidth="1"/>
    <col min="7679" max="7679" width="14.85546875" style="3" customWidth="1"/>
    <col min="7680" max="7680" width="8" style="3" customWidth="1"/>
    <col min="7681" max="7681" width="6.5703125" style="3" customWidth="1"/>
    <col min="7682" max="7682" width="7.42578125" style="3" customWidth="1"/>
    <col min="7683" max="7713" width="4.7109375" style="3" customWidth="1"/>
    <col min="7714" max="7719" width="5.7109375" style="3" customWidth="1"/>
    <col min="7720" max="7720" width="5.140625" style="3" customWidth="1"/>
    <col min="7721" max="7727" width="5.7109375" style="3" customWidth="1"/>
    <col min="7728" max="7728" width="6.85546875" style="3" customWidth="1"/>
    <col min="7729" max="7729" width="6.5703125" style="3" customWidth="1"/>
    <col min="7730" max="7730" width="10" style="3" customWidth="1"/>
    <col min="7731" max="7737" width="10.7109375" style="3" customWidth="1"/>
    <col min="7738" max="7931" width="9.140625" style="3"/>
    <col min="7932" max="7932" width="2.140625" style="3" customWidth="1"/>
    <col min="7933" max="7933" width="2.42578125" style="3" customWidth="1"/>
    <col min="7934" max="7934" width="9.5703125" style="3" customWidth="1"/>
    <col min="7935" max="7935" width="14.85546875" style="3" customWidth="1"/>
    <col min="7936" max="7936" width="8" style="3" customWidth="1"/>
    <col min="7937" max="7937" width="6.5703125" style="3" customWidth="1"/>
    <col min="7938" max="7938" width="7.42578125" style="3" customWidth="1"/>
    <col min="7939" max="7969" width="4.7109375" style="3" customWidth="1"/>
    <col min="7970" max="7975" width="5.7109375" style="3" customWidth="1"/>
    <col min="7976" max="7976" width="5.140625" style="3" customWidth="1"/>
    <col min="7977" max="7983" width="5.7109375" style="3" customWidth="1"/>
    <col min="7984" max="7984" width="6.85546875" style="3" customWidth="1"/>
    <col min="7985" max="7985" width="6.5703125" style="3" customWidth="1"/>
    <col min="7986" max="7986" width="10" style="3" customWidth="1"/>
    <col min="7987" max="7993" width="10.7109375" style="3" customWidth="1"/>
    <col min="7994" max="8187" width="9.140625" style="3"/>
    <col min="8188" max="8188" width="2.140625" style="3" customWidth="1"/>
    <col min="8189" max="8189" width="2.42578125" style="3" customWidth="1"/>
    <col min="8190" max="8190" width="9.5703125" style="3" customWidth="1"/>
    <col min="8191" max="8191" width="14.85546875" style="3" customWidth="1"/>
    <col min="8192" max="8192" width="8" style="3" customWidth="1"/>
    <col min="8193" max="8193" width="6.5703125" style="3" customWidth="1"/>
    <col min="8194" max="8194" width="7.42578125" style="3" customWidth="1"/>
    <col min="8195" max="8225" width="4.7109375" style="3" customWidth="1"/>
    <col min="8226" max="8231" width="5.7109375" style="3" customWidth="1"/>
    <col min="8232" max="8232" width="5.140625" style="3" customWidth="1"/>
    <col min="8233" max="8239" width="5.7109375" style="3" customWidth="1"/>
    <col min="8240" max="8240" width="6.85546875" style="3" customWidth="1"/>
    <col min="8241" max="8241" width="6.5703125" style="3" customWidth="1"/>
    <col min="8242" max="8242" width="10" style="3" customWidth="1"/>
    <col min="8243" max="8249" width="10.7109375" style="3" customWidth="1"/>
    <col min="8250" max="8443" width="9.140625" style="3"/>
    <col min="8444" max="8444" width="2.140625" style="3" customWidth="1"/>
    <col min="8445" max="8445" width="2.42578125" style="3" customWidth="1"/>
    <col min="8446" max="8446" width="9.5703125" style="3" customWidth="1"/>
    <col min="8447" max="8447" width="14.85546875" style="3" customWidth="1"/>
    <col min="8448" max="8448" width="8" style="3" customWidth="1"/>
    <col min="8449" max="8449" width="6.5703125" style="3" customWidth="1"/>
    <col min="8450" max="8450" width="7.42578125" style="3" customWidth="1"/>
    <col min="8451" max="8481" width="4.7109375" style="3" customWidth="1"/>
    <col min="8482" max="8487" width="5.7109375" style="3" customWidth="1"/>
    <col min="8488" max="8488" width="5.140625" style="3" customWidth="1"/>
    <col min="8489" max="8495" width="5.7109375" style="3" customWidth="1"/>
    <col min="8496" max="8496" width="6.85546875" style="3" customWidth="1"/>
    <col min="8497" max="8497" width="6.5703125" style="3" customWidth="1"/>
    <col min="8498" max="8498" width="10" style="3" customWidth="1"/>
    <col min="8499" max="8505" width="10.7109375" style="3" customWidth="1"/>
    <col min="8506" max="8699" width="9.140625" style="3"/>
    <col min="8700" max="8700" width="2.140625" style="3" customWidth="1"/>
    <col min="8701" max="8701" width="2.42578125" style="3" customWidth="1"/>
    <col min="8702" max="8702" width="9.5703125" style="3" customWidth="1"/>
    <col min="8703" max="8703" width="14.85546875" style="3" customWidth="1"/>
    <col min="8704" max="8704" width="8" style="3" customWidth="1"/>
    <col min="8705" max="8705" width="6.5703125" style="3" customWidth="1"/>
    <col min="8706" max="8706" width="7.42578125" style="3" customWidth="1"/>
    <col min="8707" max="8737" width="4.7109375" style="3" customWidth="1"/>
    <col min="8738" max="8743" width="5.7109375" style="3" customWidth="1"/>
    <col min="8744" max="8744" width="5.140625" style="3" customWidth="1"/>
    <col min="8745" max="8751" width="5.7109375" style="3" customWidth="1"/>
    <col min="8752" max="8752" width="6.85546875" style="3" customWidth="1"/>
    <col min="8753" max="8753" width="6.5703125" style="3" customWidth="1"/>
    <col min="8754" max="8754" width="10" style="3" customWidth="1"/>
    <col min="8755" max="8761" width="10.7109375" style="3" customWidth="1"/>
    <col min="8762" max="8955" width="9.140625" style="3"/>
    <col min="8956" max="8956" width="2.140625" style="3" customWidth="1"/>
    <col min="8957" max="8957" width="2.42578125" style="3" customWidth="1"/>
    <col min="8958" max="8958" width="9.5703125" style="3" customWidth="1"/>
    <col min="8959" max="8959" width="14.85546875" style="3" customWidth="1"/>
    <col min="8960" max="8960" width="8" style="3" customWidth="1"/>
    <col min="8961" max="8961" width="6.5703125" style="3" customWidth="1"/>
    <col min="8962" max="8962" width="7.42578125" style="3" customWidth="1"/>
    <col min="8963" max="8993" width="4.7109375" style="3" customWidth="1"/>
    <col min="8994" max="8999" width="5.7109375" style="3" customWidth="1"/>
    <col min="9000" max="9000" width="5.140625" style="3" customWidth="1"/>
    <col min="9001" max="9007" width="5.7109375" style="3" customWidth="1"/>
    <col min="9008" max="9008" width="6.85546875" style="3" customWidth="1"/>
    <col min="9009" max="9009" width="6.5703125" style="3" customWidth="1"/>
    <col min="9010" max="9010" width="10" style="3" customWidth="1"/>
    <col min="9011" max="9017" width="10.7109375" style="3" customWidth="1"/>
    <col min="9018" max="9211" width="9.140625" style="3"/>
    <col min="9212" max="9212" width="2.140625" style="3" customWidth="1"/>
    <col min="9213" max="9213" width="2.42578125" style="3" customWidth="1"/>
    <col min="9214" max="9214" width="9.5703125" style="3" customWidth="1"/>
    <col min="9215" max="9215" width="14.85546875" style="3" customWidth="1"/>
    <col min="9216" max="9216" width="8" style="3" customWidth="1"/>
    <col min="9217" max="9217" width="6.5703125" style="3" customWidth="1"/>
    <col min="9218" max="9218" width="7.42578125" style="3" customWidth="1"/>
    <col min="9219" max="9249" width="4.7109375" style="3" customWidth="1"/>
    <col min="9250" max="9255" width="5.7109375" style="3" customWidth="1"/>
    <col min="9256" max="9256" width="5.140625" style="3" customWidth="1"/>
    <col min="9257" max="9263" width="5.7109375" style="3" customWidth="1"/>
    <col min="9264" max="9264" width="6.85546875" style="3" customWidth="1"/>
    <col min="9265" max="9265" width="6.5703125" style="3" customWidth="1"/>
    <col min="9266" max="9266" width="10" style="3" customWidth="1"/>
    <col min="9267" max="9273" width="10.7109375" style="3" customWidth="1"/>
    <col min="9274" max="9467" width="9.140625" style="3"/>
    <col min="9468" max="9468" width="2.140625" style="3" customWidth="1"/>
    <col min="9469" max="9469" width="2.42578125" style="3" customWidth="1"/>
    <col min="9470" max="9470" width="9.5703125" style="3" customWidth="1"/>
    <col min="9471" max="9471" width="14.85546875" style="3" customWidth="1"/>
    <col min="9472" max="9472" width="8" style="3" customWidth="1"/>
    <col min="9473" max="9473" width="6.5703125" style="3" customWidth="1"/>
    <col min="9474" max="9474" width="7.42578125" style="3" customWidth="1"/>
    <col min="9475" max="9505" width="4.7109375" style="3" customWidth="1"/>
    <col min="9506" max="9511" width="5.7109375" style="3" customWidth="1"/>
    <col min="9512" max="9512" width="5.140625" style="3" customWidth="1"/>
    <col min="9513" max="9519" width="5.7109375" style="3" customWidth="1"/>
    <col min="9520" max="9520" width="6.85546875" style="3" customWidth="1"/>
    <col min="9521" max="9521" width="6.5703125" style="3" customWidth="1"/>
    <col min="9522" max="9522" width="10" style="3" customWidth="1"/>
    <col min="9523" max="9529" width="10.7109375" style="3" customWidth="1"/>
    <col min="9530" max="9723" width="9.140625" style="3"/>
    <col min="9724" max="9724" width="2.140625" style="3" customWidth="1"/>
    <col min="9725" max="9725" width="2.42578125" style="3" customWidth="1"/>
    <col min="9726" max="9726" width="9.5703125" style="3" customWidth="1"/>
    <col min="9727" max="9727" width="14.85546875" style="3" customWidth="1"/>
    <col min="9728" max="9728" width="8" style="3" customWidth="1"/>
    <col min="9729" max="9729" width="6.5703125" style="3" customWidth="1"/>
    <col min="9730" max="9730" width="7.42578125" style="3" customWidth="1"/>
    <col min="9731" max="9761" width="4.7109375" style="3" customWidth="1"/>
    <col min="9762" max="9767" width="5.7109375" style="3" customWidth="1"/>
    <col min="9768" max="9768" width="5.140625" style="3" customWidth="1"/>
    <col min="9769" max="9775" width="5.7109375" style="3" customWidth="1"/>
    <col min="9776" max="9776" width="6.85546875" style="3" customWidth="1"/>
    <col min="9777" max="9777" width="6.5703125" style="3" customWidth="1"/>
    <col min="9778" max="9778" width="10" style="3" customWidth="1"/>
    <col min="9779" max="9785" width="10.7109375" style="3" customWidth="1"/>
    <col min="9786" max="9979" width="9.140625" style="3"/>
    <col min="9980" max="9980" width="2.140625" style="3" customWidth="1"/>
    <col min="9981" max="9981" width="2.42578125" style="3" customWidth="1"/>
    <col min="9982" max="9982" width="9.5703125" style="3" customWidth="1"/>
    <col min="9983" max="9983" width="14.85546875" style="3" customWidth="1"/>
    <col min="9984" max="9984" width="8" style="3" customWidth="1"/>
    <col min="9985" max="9985" width="6.5703125" style="3" customWidth="1"/>
    <col min="9986" max="9986" width="7.42578125" style="3" customWidth="1"/>
    <col min="9987" max="10017" width="4.7109375" style="3" customWidth="1"/>
    <col min="10018" max="10023" width="5.7109375" style="3" customWidth="1"/>
    <col min="10024" max="10024" width="5.140625" style="3" customWidth="1"/>
    <col min="10025" max="10031" width="5.7109375" style="3" customWidth="1"/>
    <col min="10032" max="10032" width="6.85546875" style="3" customWidth="1"/>
    <col min="10033" max="10033" width="6.5703125" style="3" customWidth="1"/>
    <col min="10034" max="10034" width="10" style="3" customWidth="1"/>
    <col min="10035" max="10041" width="10.7109375" style="3" customWidth="1"/>
    <col min="10042" max="10235" width="9.140625" style="3"/>
    <col min="10236" max="10236" width="2.140625" style="3" customWidth="1"/>
    <col min="10237" max="10237" width="2.42578125" style="3" customWidth="1"/>
    <col min="10238" max="10238" width="9.5703125" style="3" customWidth="1"/>
    <col min="10239" max="10239" width="14.85546875" style="3" customWidth="1"/>
    <col min="10240" max="10240" width="8" style="3" customWidth="1"/>
    <col min="10241" max="10241" width="6.5703125" style="3" customWidth="1"/>
    <col min="10242" max="10242" width="7.42578125" style="3" customWidth="1"/>
    <col min="10243" max="10273" width="4.7109375" style="3" customWidth="1"/>
    <col min="10274" max="10279" width="5.7109375" style="3" customWidth="1"/>
    <col min="10280" max="10280" width="5.140625" style="3" customWidth="1"/>
    <col min="10281" max="10287" width="5.7109375" style="3" customWidth="1"/>
    <col min="10288" max="10288" width="6.85546875" style="3" customWidth="1"/>
    <col min="10289" max="10289" width="6.5703125" style="3" customWidth="1"/>
    <col min="10290" max="10290" width="10" style="3" customWidth="1"/>
    <col min="10291" max="10297" width="10.7109375" style="3" customWidth="1"/>
    <col min="10298" max="10491" width="9.140625" style="3"/>
    <col min="10492" max="10492" width="2.140625" style="3" customWidth="1"/>
    <col min="10493" max="10493" width="2.42578125" style="3" customWidth="1"/>
    <col min="10494" max="10494" width="9.5703125" style="3" customWidth="1"/>
    <col min="10495" max="10495" width="14.85546875" style="3" customWidth="1"/>
    <col min="10496" max="10496" width="8" style="3" customWidth="1"/>
    <col min="10497" max="10497" width="6.5703125" style="3" customWidth="1"/>
    <col min="10498" max="10498" width="7.42578125" style="3" customWidth="1"/>
    <col min="10499" max="10529" width="4.7109375" style="3" customWidth="1"/>
    <col min="10530" max="10535" width="5.7109375" style="3" customWidth="1"/>
    <col min="10536" max="10536" width="5.140625" style="3" customWidth="1"/>
    <col min="10537" max="10543" width="5.7109375" style="3" customWidth="1"/>
    <col min="10544" max="10544" width="6.85546875" style="3" customWidth="1"/>
    <col min="10545" max="10545" width="6.5703125" style="3" customWidth="1"/>
    <col min="10546" max="10546" width="10" style="3" customWidth="1"/>
    <col min="10547" max="10553" width="10.7109375" style="3" customWidth="1"/>
    <col min="10554" max="10747" width="9.140625" style="3"/>
    <col min="10748" max="10748" width="2.140625" style="3" customWidth="1"/>
    <col min="10749" max="10749" width="2.42578125" style="3" customWidth="1"/>
    <col min="10750" max="10750" width="9.5703125" style="3" customWidth="1"/>
    <col min="10751" max="10751" width="14.85546875" style="3" customWidth="1"/>
    <col min="10752" max="10752" width="8" style="3" customWidth="1"/>
    <col min="10753" max="10753" width="6.5703125" style="3" customWidth="1"/>
    <col min="10754" max="10754" width="7.42578125" style="3" customWidth="1"/>
    <col min="10755" max="10785" width="4.7109375" style="3" customWidth="1"/>
    <col min="10786" max="10791" width="5.7109375" style="3" customWidth="1"/>
    <col min="10792" max="10792" width="5.140625" style="3" customWidth="1"/>
    <col min="10793" max="10799" width="5.7109375" style="3" customWidth="1"/>
    <col min="10800" max="10800" width="6.85546875" style="3" customWidth="1"/>
    <col min="10801" max="10801" width="6.5703125" style="3" customWidth="1"/>
    <col min="10802" max="10802" width="10" style="3" customWidth="1"/>
    <col min="10803" max="10809" width="10.7109375" style="3" customWidth="1"/>
    <col min="10810" max="11003" width="9.140625" style="3"/>
    <col min="11004" max="11004" width="2.140625" style="3" customWidth="1"/>
    <col min="11005" max="11005" width="2.42578125" style="3" customWidth="1"/>
    <col min="11006" max="11006" width="9.5703125" style="3" customWidth="1"/>
    <col min="11007" max="11007" width="14.85546875" style="3" customWidth="1"/>
    <col min="11008" max="11008" width="8" style="3" customWidth="1"/>
    <col min="11009" max="11009" width="6.5703125" style="3" customWidth="1"/>
    <col min="11010" max="11010" width="7.42578125" style="3" customWidth="1"/>
    <col min="11011" max="11041" width="4.7109375" style="3" customWidth="1"/>
    <col min="11042" max="11047" width="5.7109375" style="3" customWidth="1"/>
    <col min="11048" max="11048" width="5.140625" style="3" customWidth="1"/>
    <col min="11049" max="11055" width="5.7109375" style="3" customWidth="1"/>
    <col min="11056" max="11056" width="6.85546875" style="3" customWidth="1"/>
    <col min="11057" max="11057" width="6.5703125" style="3" customWidth="1"/>
    <col min="11058" max="11058" width="10" style="3" customWidth="1"/>
    <col min="11059" max="11065" width="10.7109375" style="3" customWidth="1"/>
    <col min="11066" max="11259" width="9.140625" style="3"/>
    <col min="11260" max="11260" width="2.140625" style="3" customWidth="1"/>
    <col min="11261" max="11261" width="2.42578125" style="3" customWidth="1"/>
    <col min="11262" max="11262" width="9.5703125" style="3" customWidth="1"/>
    <col min="11263" max="11263" width="14.85546875" style="3" customWidth="1"/>
    <col min="11264" max="11264" width="8" style="3" customWidth="1"/>
    <col min="11265" max="11265" width="6.5703125" style="3" customWidth="1"/>
    <col min="11266" max="11266" width="7.42578125" style="3" customWidth="1"/>
    <col min="11267" max="11297" width="4.7109375" style="3" customWidth="1"/>
    <col min="11298" max="11303" width="5.7109375" style="3" customWidth="1"/>
    <col min="11304" max="11304" width="5.140625" style="3" customWidth="1"/>
    <col min="11305" max="11311" width="5.7109375" style="3" customWidth="1"/>
    <col min="11312" max="11312" width="6.85546875" style="3" customWidth="1"/>
    <col min="11313" max="11313" width="6.5703125" style="3" customWidth="1"/>
    <col min="11314" max="11314" width="10" style="3" customWidth="1"/>
    <col min="11315" max="11321" width="10.7109375" style="3" customWidth="1"/>
    <col min="11322" max="11515" width="9.140625" style="3"/>
    <col min="11516" max="11516" width="2.140625" style="3" customWidth="1"/>
    <col min="11517" max="11517" width="2.42578125" style="3" customWidth="1"/>
    <col min="11518" max="11518" width="9.5703125" style="3" customWidth="1"/>
    <col min="11519" max="11519" width="14.85546875" style="3" customWidth="1"/>
    <col min="11520" max="11520" width="8" style="3" customWidth="1"/>
    <col min="11521" max="11521" width="6.5703125" style="3" customWidth="1"/>
    <col min="11522" max="11522" width="7.42578125" style="3" customWidth="1"/>
    <col min="11523" max="11553" width="4.7109375" style="3" customWidth="1"/>
    <col min="11554" max="11559" width="5.7109375" style="3" customWidth="1"/>
    <col min="11560" max="11560" width="5.140625" style="3" customWidth="1"/>
    <col min="11561" max="11567" width="5.7109375" style="3" customWidth="1"/>
    <col min="11568" max="11568" width="6.85546875" style="3" customWidth="1"/>
    <col min="11569" max="11569" width="6.5703125" style="3" customWidth="1"/>
    <col min="11570" max="11570" width="10" style="3" customWidth="1"/>
    <col min="11571" max="11577" width="10.7109375" style="3" customWidth="1"/>
    <col min="11578" max="11771" width="9.140625" style="3"/>
    <col min="11772" max="11772" width="2.140625" style="3" customWidth="1"/>
    <col min="11773" max="11773" width="2.42578125" style="3" customWidth="1"/>
    <col min="11774" max="11774" width="9.5703125" style="3" customWidth="1"/>
    <col min="11775" max="11775" width="14.85546875" style="3" customWidth="1"/>
    <col min="11776" max="11776" width="8" style="3" customWidth="1"/>
    <col min="11777" max="11777" width="6.5703125" style="3" customWidth="1"/>
    <col min="11778" max="11778" width="7.42578125" style="3" customWidth="1"/>
    <col min="11779" max="11809" width="4.7109375" style="3" customWidth="1"/>
    <col min="11810" max="11815" width="5.7109375" style="3" customWidth="1"/>
    <col min="11816" max="11816" width="5.140625" style="3" customWidth="1"/>
    <col min="11817" max="11823" width="5.7109375" style="3" customWidth="1"/>
    <col min="11824" max="11824" width="6.85546875" style="3" customWidth="1"/>
    <col min="11825" max="11825" width="6.5703125" style="3" customWidth="1"/>
    <col min="11826" max="11826" width="10" style="3" customWidth="1"/>
    <col min="11827" max="11833" width="10.7109375" style="3" customWidth="1"/>
    <col min="11834" max="12027" width="9.140625" style="3"/>
    <col min="12028" max="12028" width="2.140625" style="3" customWidth="1"/>
    <col min="12029" max="12029" width="2.42578125" style="3" customWidth="1"/>
    <col min="12030" max="12030" width="9.5703125" style="3" customWidth="1"/>
    <col min="12031" max="12031" width="14.85546875" style="3" customWidth="1"/>
    <col min="12032" max="12032" width="8" style="3" customWidth="1"/>
    <col min="12033" max="12033" width="6.5703125" style="3" customWidth="1"/>
    <col min="12034" max="12034" width="7.42578125" style="3" customWidth="1"/>
    <col min="12035" max="12065" width="4.7109375" style="3" customWidth="1"/>
    <col min="12066" max="12071" width="5.7109375" style="3" customWidth="1"/>
    <col min="12072" max="12072" width="5.140625" style="3" customWidth="1"/>
    <col min="12073" max="12079" width="5.7109375" style="3" customWidth="1"/>
    <col min="12080" max="12080" width="6.85546875" style="3" customWidth="1"/>
    <col min="12081" max="12081" width="6.5703125" style="3" customWidth="1"/>
    <col min="12082" max="12082" width="10" style="3" customWidth="1"/>
    <col min="12083" max="12089" width="10.7109375" style="3" customWidth="1"/>
    <col min="12090" max="12283" width="9.140625" style="3"/>
    <col min="12284" max="12284" width="2.140625" style="3" customWidth="1"/>
    <col min="12285" max="12285" width="2.42578125" style="3" customWidth="1"/>
    <col min="12286" max="12286" width="9.5703125" style="3" customWidth="1"/>
    <col min="12287" max="12287" width="14.85546875" style="3" customWidth="1"/>
    <col min="12288" max="12288" width="8" style="3" customWidth="1"/>
    <col min="12289" max="12289" width="6.5703125" style="3" customWidth="1"/>
    <col min="12290" max="12290" width="7.42578125" style="3" customWidth="1"/>
    <col min="12291" max="12321" width="4.7109375" style="3" customWidth="1"/>
    <col min="12322" max="12327" width="5.7109375" style="3" customWidth="1"/>
    <col min="12328" max="12328" width="5.140625" style="3" customWidth="1"/>
    <col min="12329" max="12335" width="5.7109375" style="3" customWidth="1"/>
    <col min="12336" max="12336" width="6.85546875" style="3" customWidth="1"/>
    <col min="12337" max="12337" width="6.5703125" style="3" customWidth="1"/>
    <col min="12338" max="12338" width="10" style="3" customWidth="1"/>
    <col min="12339" max="12345" width="10.7109375" style="3" customWidth="1"/>
    <col min="12346" max="12539" width="9.140625" style="3"/>
    <col min="12540" max="12540" width="2.140625" style="3" customWidth="1"/>
    <col min="12541" max="12541" width="2.42578125" style="3" customWidth="1"/>
    <col min="12542" max="12542" width="9.5703125" style="3" customWidth="1"/>
    <col min="12543" max="12543" width="14.85546875" style="3" customWidth="1"/>
    <col min="12544" max="12544" width="8" style="3" customWidth="1"/>
    <col min="12545" max="12545" width="6.5703125" style="3" customWidth="1"/>
    <col min="12546" max="12546" width="7.42578125" style="3" customWidth="1"/>
    <col min="12547" max="12577" width="4.7109375" style="3" customWidth="1"/>
    <col min="12578" max="12583" width="5.7109375" style="3" customWidth="1"/>
    <col min="12584" max="12584" width="5.140625" style="3" customWidth="1"/>
    <col min="12585" max="12591" width="5.7109375" style="3" customWidth="1"/>
    <col min="12592" max="12592" width="6.85546875" style="3" customWidth="1"/>
    <col min="12593" max="12593" width="6.5703125" style="3" customWidth="1"/>
    <col min="12594" max="12594" width="10" style="3" customWidth="1"/>
    <col min="12595" max="12601" width="10.7109375" style="3" customWidth="1"/>
    <col min="12602" max="12795" width="9.140625" style="3"/>
    <col min="12796" max="12796" width="2.140625" style="3" customWidth="1"/>
    <col min="12797" max="12797" width="2.42578125" style="3" customWidth="1"/>
    <col min="12798" max="12798" width="9.5703125" style="3" customWidth="1"/>
    <col min="12799" max="12799" width="14.85546875" style="3" customWidth="1"/>
    <col min="12800" max="12800" width="8" style="3" customWidth="1"/>
    <col min="12801" max="12801" width="6.5703125" style="3" customWidth="1"/>
    <col min="12802" max="12802" width="7.42578125" style="3" customWidth="1"/>
    <col min="12803" max="12833" width="4.7109375" style="3" customWidth="1"/>
    <col min="12834" max="12839" width="5.7109375" style="3" customWidth="1"/>
    <col min="12840" max="12840" width="5.140625" style="3" customWidth="1"/>
    <col min="12841" max="12847" width="5.7109375" style="3" customWidth="1"/>
    <col min="12848" max="12848" width="6.85546875" style="3" customWidth="1"/>
    <col min="12849" max="12849" width="6.5703125" style="3" customWidth="1"/>
    <col min="12850" max="12850" width="10" style="3" customWidth="1"/>
    <col min="12851" max="12857" width="10.7109375" style="3" customWidth="1"/>
    <col min="12858" max="13051" width="9.140625" style="3"/>
    <col min="13052" max="13052" width="2.140625" style="3" customWidth="1"/>
    <col min="13053" max="13053" width="2.42578125" style="3" customWidth="1"/>
    <col min="13054" max="13054" width="9.5703125" style="3" customWidth="1"/>
    <col min="13055" max="13055" width="14.85546875" style="3" customWidth="1"/>
    <col min="13056" max="13056" width="8" style="3" customWidth="1"/>
    <col min="13057" max="13057" width="6.5703125" style="3" customWidth="1"/>
    <col min="13058" max="13058" width="7.42578125" style="3" customWidth="1"/>
    <col min="13059" max="13089" width="4.7109375" style="3" customWidth="1"/>
    <col min="13090" max="13095" width="5.7109375" style="3" customWidth="1"/>
    <col min="13096" max="13096" width="5.140625" style="3" customWidth="1"/>
    <col min="13097" max="13103" width="5.7109375" style="3" customWidth="1"/>
    <col min="13104" max="13104" width="6.85546875" style="3" customWidth="1"/>
    <col min="13105" max="13105" width="6.5703125" style="3" customWidth="1"/>
    <col min="13106" max="13106" width="10" style="3" customWidth="1"/>
    <col min="13107" max="13113" width="10.7109375" style="3" customWidth="1"/>
    <col min="13114" max="13307" width="9.140625" style="3"/>
    <col min="13308" max="13308" width="2.140625" style="3" customWidth="1"/>
    <col min="13309" max="13309" width="2.42578125" style="3" customWidth="1"/>
    <col min="13310" max="13310" width="9.5703125" style="3" customWidth="1"/>
    <col min="13311" max="13311" width="14.85546875" style="3" customWidth="1"/>
    <col min="13312" max="13312" width="8" style="3" customWidth="1"/>
    <col min="13313" max="13313" width="6.5703125" style="3" customWidth="1"/>
    <col min="13314" max="13314" width="7.42578125" style="3" customWidth="1"/>
    <col min="13315" max="13345" width="4.7109375" style="3" customWidth="1"/>
    <col min="13346" max="13351" width="5.7109375" style="3" customWidth="1"/>
    <col min="13352" max="13352" width="5.140625" style="3" customWidth="1"/>
    <col min="13353" max="13359" width="5.7109375" style="3" customWidth="1"/>
    <col min="13360" max="13360" width="6.85546875" style="3" customWidth="1"/>
    <col min="13361" max="13361" width="6.5703125" style="3" customWidth="1"/>
    <col min="13362" max="13362" width="10" style="3" customWidth="1"/>
    <col min="13363" max="13369" width="10.7109375" style="3" customWidth="1"/>
    <col min="13370" max="13563" width="9.140625" style="3"/>
    <col min="13564" max="13564" width="2.140625" style="3" customWidth="1"/>
    <col min="13565" max="13565" width="2.42578125" style="3" customWidth="1"/>
    <col min="13566" max="13566" width="9.5703125" style="3" customWidth="1"/>
    <col min="13567" max="13567" width="14.85546875" style="3" customWidth="1"/>
    <col min="13568" max="13568" width="8" style="3" customWidth="1"/>
    <col min="13569" max="13569" width="6.5703125" style="3" customWidth="1"/>
    <col min="13570" max="13570" width="7.42578125" style="3" customWidth="1"/>
    <col min="13571" max="13601" width="4.7109375" style="3" customWidth="1"/>
    <col min="13602" max="13607" width="5.7109375" style="3" customWidth="1"/>
    <col min="13608" max="13608" width="5.140625" style="3" customWidth="1"/>
    <col min="13609" max="13615" width="5.7109375" style="3" customWidth="1"/>
    <col min="13616" max="13616" width="6.85546875" style="3" customWidth="1"/>
    <col min="13617" max="13617" width="6.5703125" style="3" customWidth="1"/>
    <col min="13618" max="13618" width="10" style="3" customWidth="1"/>
    <col min="13619" max="13625" width="10.7109375" style="3" customWidth="1"/>
    <col min="13626" max="13819" width="9.140625" style="3"/>
    <col min="13820" max="13820" width="2.140625" style="3" customWidth="1"/>
    <col min="13821" max="13821" width="2.42578125" style="3" customWidth="1"/>
    <col min="13822" max="13822" width="9.5703125" style="3" customWidth="1"/>
    <col min="13823" max="13823" width="14.85546875" style="3" customWidth="1"/>
    <col min="13824" max="13824" width="8" style="3" customWidth="1"/>
    <col min="13825" max="13825" width="6.5703125" style="3" customWidth="1"/>
    <col min="13826" max="13826" width="7.42578125" style="3" customWidth="1"/>
    <col min="13827" max="13857" width="4.7109375" style="3" customWidth="1"/>
    <col min="13858" max="13863" width="5.7109375" style="3" customWidth="1"/>
    <col min="13864" max="13864" width="5.140625" style="3" customWidth="1"/>
    <col min="13865" max="13871" width="5.7109375" style="3" customWidth="1"/>
    <col min="13872" max="13872" width="6.85546875" style="3" customWidth="1"/>
    <col min="13873" max="13873" width="6.5703125" style="3" customWidth="1"/>
    <col min="13874" max="13874" width="10" style="3" customWidth="1"/>
    <col min="13875" max="13881" width="10.7109375" style="3" customWidth="1"/>
    <col min="13882" max="14075" width="9.140625" style="3"/>
    <col min="14076" max="14076" width="2.140625" style="3" customWidth="1"/>
    <col min="14077" max="14077" width="2.42578125" style="3" customWidth="1"/>
    <col min="14078" max="14078" width="9.5703125" style="3" customWidth="1"/>
    <col min="14079" max="14079" width="14.85546875" style="3" customWidth="1"/>
    <col min="14080" max="14080" width="8" style="3" customWidth="1"/>
    <col min="14081" max="14081" width="6.5703125" style="3" customWidth="1"/>
    <col min="14082" max="14082" width="7.42578125" style="3" customWidth="1"/>
    <col min="14083" max="14113" width="4.7109375" style="3" customWidth="1"/>
    <col min="14114" max="14119" width="5.7109375" style="3" customWidth="1"/>
    <col min="14120" max="14120" width="5.140625" style="3" customWidth="1"/>
    <col min="14121" max="14127" width="5.7109375" style="3" customWidth="1"/>
    <col min="14128" max="14128" width="6.85546875" style="3" customWidth="1"/>
    <col min="14129" max="14129" width="6.5703125" style="3" customWidth="1"/>
    <col min="14130" max="14130" width="10" style="3" customWidth="1"/>
    <col min="14131" max="14137" width="10.7109375" style="3" customWidth="1"/>
    <col min="14138" max="14331" width="9.140625" style="3"/>
    <col min="14332" max="14332" width="2.140625" style="3" customWidth="1"/>
    <col min="14333" max="14333" width="2.42578125" style="3" customWidth="1"/>
    <col min="14334" max="14334" width="9.5703125" style="3" customWidth="1"/>
    <col min="14335" max="14335" width="14.85546875" style="3" customWidth="1"/>
    <col min="14336" max="14336" width="8" style="3" customWidth="1"/>
    <col min="14337" max="14337" width="6.5703125" style="3" customWidth="1"/>
    <col min="14338" max="14338" width="7.42578125" style="3" customWidth="1"/>
    <col min="14339" max="14369" width="4.7109375" style="3" customWidth="1"/>
    <col min="14370" max="14375" width="5.7109375" style="3" customWidth="1"/>
    <col min="14376" max="14376" width="5.140625" style="3" customWidth="1"/>
    <col min="14377" max="14383" width="5.7109375" style="3" customWidth="1"/>
    <col min="14384" max="14384" width="6.85546875" style="3" customWidth="1"/>
    <col min="14385" max="14385" width="6.5703125" style="3" customWidth="1"/>
    <col min="14386" max="14386" width="10" style="3" customWidth="1"/>
    <col min="14387" max="14393" width="10.7109375" style="3" customWidth="1"/>
    <col min="14394" max="14587" width="9.140625" style="3"/>
    <col min="14588" max="14588" width="2.140625" style="3" customWidth="1"/>
    <col min="14589" max="14589" width="2.42578125" style="3" customWidth="1"/>
    <col min="14590" max="14590" width="9.5703125" style="3" customWidth="1"/>
    <col min="14591" max="14591" width="14.85546875" style="3" customWidth="1"/>
    <col min="14592" max="14592" width="8" style="3" customWidth="1"/>
    <col min="14593" max="14593" width="6.5703125" style="3" customWidth="1"/>
    <col min="14594" max="14594" width="7.42578125" style="3" customWidth="1"/>
    <col min="14595" max="14625" width="4.7109375" style="3" customWidth="1"/>
    <col min="14626" max="14631" width="5.7109375" style="3" customWidth="1"/>
    <col min="14632" max="14632" width="5.140625" style="3" customWidth="1"/>
    <col min="14633" max="14639" width="5.7109375" style="3" customWidth="1"/>
    <col min="14640" max="14640" width="6.85546875" style="3" customWidth="1"/>
    <col min="14641" max="14641" width="6.5703125" style="3" customWidth="1"/>
    <col min="14642" max="14642" width="10" style="3" customWidth="1"/>
    <col min="14643" max="14649" width="10.7109375" style="3" customWidth="1"/>
    <col min="14650" max="14843" width="9.140625" style="3"/>
    <col min="14844" max="14844" width="2.140625" style="3" customWidth="1"/>
    <col min="14845" max="14845" width="2.42578125" style="3" customWidth="1"/>
    <col min="14846" max="14846" width="9.5703125" style="3" customWidth="1"/>
    <col min="14847" max="14847" width="14.85546875" style="3" customWidth="1"/>
    <col min="14848" max="14848" width="8" style="3" customWidth="1"/>
    <col min="14849" max="14849" width="6.5703125" style="3" customWidth="1"/>
    <col min="14850" max="14850" width="7.42578125" style="3" customWidth="1"/>
    <col min="14851" max="14881" width="4.7109375" style="3" customWidth="1"/>
    <col min="14882" max="14887" width="5.7109375" style="3" customWidth="1"/>
    <col min="14888" max="14888" width="5.140625" style="3" customWidth="1"/>
    <col min="14889" max="14895" width="5.7109375" style="3" customWidth="1"/>
    <col min="14896" max="14896" width="6.85546875" style="3" customWidth="1"/>
    <col min="14897" max="14897" width="6.5703125" style="3" customWidth="1"/>
    <col min="14898" max="14898" width="10" style="3" customWidth="1"/>
    <col min="14899" max="14905" width="10.7109375" style="3" customWidth="1"/>
    <col min="14906" max="15099" width="9.140625" style="3"/>
    <col min="15100" max="15100" width="2.140625" style="3" customWidth="1"/>
    <col min="15101" max="15101" width="2.42578125" style="3" customWidth="1"/>
    <col min="15102" max="15102" width="9.5703125" style="3" customWidth="1"/>
    <col min="15103" max="15103" width="14.85546875" style="3" customWidth="1"/>
    <col min="15104" max="15104" width="8" style="3" customWidth="1"/>
    <col min="15105" max="15105" width="6.5703125" style="3" customWidth="1"/>
    <col min="15106" max="15106" width="7.42578125" style="3" customWidth="1"/>
    <col min="15107" max="15137" width="4.7109375" style="3" customWidth="1"/>
    <col min="15138" max="15143" width="5.7109375" style="3" customWidth="1"/>
    <col min="15144" max="15144" width="5.140625" style="3" customWidth="1"/>
    <col min="15145" max="15151" width="5.7109375" style="3" customWidth="1"/>
    <col min="15152" max="15152" width="6.85546875" style="3" customWidth="1"/>
    <col min="15153" max="15153" width="6.5703125" style="3" customWidth="1"/>
    <col min="15154" max="15154" width="10" style="3" customWidth="1"/>
    <col min="15155" max="15161" width="10.7109375" style="3" customWidth="1"/>
    <col min="15162" max="15355" width="9.140625" style="3"/>
    <col min="15356" max="15356" width="2.140625" style="3" customWidth="1"/>
    <col min="15357" max="15357" width="2.42578125" style="3" customWidth="1"/>
    <col min="15358" max="15358" width="9.5703125" style="3" customWidth="1"/>
    <col min="15359" max="15359" width="14.85546875" style="3" customWidth="1"/>
    <col min="15360" max="15360" width="8" style="3" customWidth="1"/>
    <col min="15361" max="15361" width="6.5703125" style="3" customWidth="1"/>
    <col min="15362" max="15362" width="7.42578125" style="3" customWidth="1"/>
    <col min="15363" max="15393" width="4.7109375" style="3" customWidth="1"/>
    <col min="15394" max="15399" width="5.7109375" style="3" customWidth="1"/>
    <col min="15400" max="15400" width="5.140625" style="3" customWidth="1"/>
    <col min="15401" max="15407" width="5.7109375" style="3" customWidth="1"/>
    <col min="15408" max="15408" width="6.85546875" style="3" customWidth="1"/>
    <col min="15409" max="15409" width="6.5703125" style="3" customWidth="1"/>
    <col min="15410" max="15410" width="10" style="3" customWidth="1"/>
    <col min="15411" max="15417" width="10.7109375" style="3" customWidth="1"/>
    <col min="15418" max="15611" width="9.140625" style="3"/>
    <col min="15612" max="15612" width="2.140625" style="3" customWidth="1"/>
    <col min="15613" max="15613" width="2.42578125" style="3" customWidth="1"/>
    <col min="15614" max="15614" width="9.5703125" style="3" customWidth="1"/>
    <col min="15615" max="15615" width="14.85546875" style="3" customWidth="1"/>
    <col min="15616" max="15616" width="8" style="3" customWidth="1"/>
    <col min="15617" max="15617" width="6.5703125" style="3" customWidth="1"/>
    <col min="15618" max="15618" width="7.42578125" style="3" customWidth="1"/>
    <col min="15619" max="15649" width="4.7109375" style="3" customWidth="1"/>
    <col min="15650" max="15655" width="5.7109375" style="3" customWidth="1"/>
    <col min="15656" max="15656" width="5.140625" style="3" customWidth="1"/>
    <col min="15657" max="15663" width="5.7109375" style="3" customWidth="1"/>
    <col min="15664" max="15664" width="6.85546875" style="3" customWidth="1"/>
    <col min="15665" max="15665" width="6.5703125" style="3" customWidth="1"/>
    <col min="15666" max="15666" width="10" style="3" customWidth="1"/>
    <col min="15667" max="15673" width="10.7109375" style="3" customWidth="1"/>
    <col min="15674" max="15867" width="9.140625" style="3"/>
    <col min="15868" max="15868" width="2.140625" style="3" customWidth="1"/>
    <col min="15869" max="15869" width="2.42578125" style="3" customWidth="1"/>
    <col min="15870" max="15870" width="9.5703125" style="3" customWidth="1"/>
    <col min="15871" max="15871" width="14.85546875" style="3" customWidth="1"/>
    <col min="15872" max="15872" width="8" style="3" customWidth="1"/>
    <col min="15873" max="15873" width="6.5703125" style="3" customWidth="1"/>
    <col min="15874" max="15874" width="7.42578125" style="3" customWidth="1"/>
    <col min="15875" max="15905" width="4.7109375" style="3" customWidth="1"/>
    <col min="15906" max="15911" width="5.7109375" style="3" customWidth="1"/>
    <col min="15912" max="15912" width="5.140625" style="3" customWidth="1"/>
    <col min="15913" max="15919" width="5.7109375" style="3" customWidth="1"/>
    <col min="15920" max="15920" width="6.85546875" style="3" customWidth="1"/>
    <col min="15921" max="15921" width="6.5703125" style="3" customWidth="1"/>
    <col min="15922" max="15922" width="10" style="3" customWidth="1"/>
    <col min="15923" max="15929" width="10.7109375" style="3" customWidth="1"/>
    <col min="15930" max="16123" width="9.140625" style="3"/>
    <col min="16124" max="16124" width="2.140625" style="3" customWidth="1"/>
    <col min="16125" max="16125" width="2.42578125" style="3" customWidth="1"/>
    <col min="16126" max="16126" width="9.5703125" style="3" customWidth="1"/>
    <col min="16127" max="16127" width="14.85546875" style="3" customWidth="1"/>
    <col min="16128" max="16128" width="8" style="3" customWidth="1"/>
    <col min="16129" max="16129" width="6.5703125" style="3" customWidth="1"/>
    <col min="16130" max="16130" width="7.42578125" style="3" customWidth="1"/>
    <col min="16131" max="16161" width="4.7109375" style="3" customWidth="1"/>
    <col min="16162" max="16167" width="5.7109375" style="3" customWidth="1"/>
    <col min="16168" max="16168" width="5.140625" style="3" customWidth="1"/>
    <col min="16169" max="16175" width="5.7109375" style="3" customWidth="1"/>
    <col min="16176" max="16176" width="6.85546875" style="3" customWidth="1"/>
    <col min="16177" max="16177" width="6.5703125" style="3" customWidth="1"/>
    <col min="16178" max="16178" width="10" style="3" customWidth="1"/>
    <col min="16179" max="16185" width="10.7109375" style="3" customWidth="1"/>
    <col min="16186" max="16384" width="9.140625" style="3"/>
  </cols>
  <sheetData>
    <row r="1" spans="1:65" ht="42.75" customHeight="1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3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50" t="s">
        <v>51</v>
      </c>
      <c r="AX1" s="50" t="s">
        <v>52</v>
      </c>
      <c r="AY1" s="50" t="s">
        <v>53</v>
      </c>
      <c r="AZ1" s="50" t="s">
        <v>54</v>
      </c>
      <c r="BA1" s="50" t="s">
        <v>55</v>
      </c>
      <c r="BB1" s="50" t="s">
        <v>56</v>
      </c>
      <c r="BC1" s="50" t="s">
        <v>57</v>
      </c>
      <c r="BD1" s="50" t="s">
        <v>58</v>
      </c>
      <c r="BE1" s="50" t="s">
        <v>59</v>
      </c>
    </row>
    <row r="2" spans="1:65" s="20" customFormat="1" ht="35.1" customHeight="1">
      <c r="A2" s="33">
        <v>1</v>
      </c>
      <c r="B2" s="34">
        <f>[1]Biodata!B2</f>
        <v>502926</v>
      </c>
      <c r="C2" s="35" t="str">
        <f>[1]Biodata!C2</f>
        <v>AZWAR</v>
      </c>
      <c r="D2" s="36" t="s">
        <v>34</v>
      </c>
      <c r="E2" s="44" t="s">
        <v>35</v>
      </c>
      <c r="F2" s="44" t="s">
        <v>35</v>
      </c>
      <c r="G2" s="44" t="s">
        <v>35</v>
      </c>
      <c r="H2" s="44" t="s">
        <v>35</v>
      </c>
      <c r="I2" s="44" t="s">
        <v>35</v>
      </c>
      <c r="J2" s="44" t="s">
        <v>35</v>
      </c>
      <c r="K2" s="36" t="s">
        <v>34</v>
      </c>
      <c r="L2" s="44" t="s">
        <v>37</v>
      </c>
      <c r="M2" s="44" t="s">
        <v>37</v>
      </c>
      <c r="N2" s="44" t="s">
        <v>42</v>
      </c>
      <c r="O2" s="44" t="s">
        <v>35</v>
      </c>
      <c r="P2" s="44" t="s">
        <v>41</v>
      </c>
      <c r="Q2" s="44" t="s">
        <v>35</v>
      </c>
      <c r="R2" s="36" t="s">
        <v>34</v>
      </c>
      <c r="S2" s="44" t="s">
        <v>35</v>
      </c>
      <c r="T2" s="44" t="s">
        <v>35</v>
      </c>
      <c r="U2" s="44" t="s">
        <v>43</v>
      </c>
      <c r="V2" s="44" t="s">
        <v>35</v>
      </c>
      <c r="W2" s="44" t="s">
        <v>43</v>
      </c>
      <c r="X2" s="44" t="s">
        <v>45</v>
      </c>
      <c r="Y2" s="36" t="s">
        <v>34</v>
      </c>
      <c r="Z2" s="44" t="s">
        <v>35</v>
      </c>
      <c r="AA2" s="44" t="s">
        <v>47</v>
      </c>
      <c r="AB2" s="44" t="s">
        <v>46</v>
      </c>
      <c r="AC2" s="44" t="s">
        <v>43</v>
      </c>
      <c r="AD2" s="44" t="s">
        <v>35</v>
      </c>
      <c r="AE2" s="44" t="s">
        <v>35</v>
      </c>
      <c r="AF2" s="36" t="s">
        <v>60</v>
      </c>
      <c r="AG2" s="36" t="s">
        <v>60</v>
      </c>
      <c r="AH2" s="36" t="s">
        <v>60</v>
      </c>
      <c r="AI2" s="45">
        <f>COUNTIF($D2:$AH2,AI$1)</f>
        <v>4</v>
      </c>
      <c r="AJ2" s="45">
        <f>COUNTIF($D2:$AH2,AJ$1)</f>
        <v>14</v>
      </c>
      <c r="AK2" s="45">
        <f t="shared" ref="AJ2:AV11" si="0">COUNTIF($D2:$AH2,AK$1)</f>
        <v>0</v>
      </c>
      <c r="AL2" s="45">
        <f t="shared" si="0"/>
        <v>2</v>
      </c>
      <c r="AM2" s="45">
        <f t="shared" si="0"/>
        <v>0</v>
      </c>
      <c r="AN2" s="45">
        <f t="shared" si="0"/>
        <v>0</v>
      </c>
      <c r="AO2" s="45">
        <f t="shared" si="0"/>
        <v>0</v>
      </c>
      <c r="AP2" s="45">
        <f t="shared" si="0"/>
        <v>1</v>
      </c>
      <c r="AQ2" s="45">
        <f t="shared" si="0"/>
        <v>1</v>
      </c>
      <c r="AR2" s="45">
        <f t="shared" si="0"/>
        <v>3</v>
      </c>
      <c r="AS2" s="45">
        <f t="shared" si="0"/>
        <v>0</v>
      </c>
      <c r="AT2" s="45">
        <f t="shared" si="0"/>
        <v>1</v>
      </c>
      <c r="AU2" s="45">
        <f t="shared" si="0"/>
        <v>1</v>
      </c>
      <c r="AV2" s="45">
        <f t="shared" si="0"/>
        <v>1</v>
      </c>
      <c r="AW2" s="46">
        <f>SUM(AJ2:AV2)</f>
        <v>24</v>
      </c>
      <c r="AX2" s="32">
        <f>IF(SUM(AT2:AV2)&gt;3,1,IF(SUM(AT2:AV2)=3,0.5,0))</f>
        <v>0.5</v>
      </c>
      <c r="AY2" s="32">
        <f>AR2/2+SUM(AO2:AQ2)+SUM(AL2:AN2)/2</f>
        <v>4.5</v>
      </c>
      <c r="AZ2" s="32">
        <f>ROUNDDOWN(SUM(AO2:AQ2)+IF(AR2&gt;1,AQ2*0.5,0.5),0)</f>
        <v>2</v>
      </c>
      <c r="BA2" s="47">
        <f>IF(AX2+AY2&gt;=1,0%,IF(AX2+AY2=0.5,50%,100%))</f>
        <v>0</v>
      </c>
      <c r="BB2" s="47">
        <f>(25-AZ2)/25</f>
        <v>0.92</v>
      </c>
      <c r="BC2" s="48">
        <f>SUM(AJ2:AN2)+SUM(AR2:AV2)</f>
        <v>22</v>
      </c>
      <c r="BD2" s="49">
        <f>IF(AX2+AY2=0,"100%",IF(AX2+AY2&lt;=0.5,"75%",IF(AX2+AY2&lt;=1,"50%",IF(AX2+AY2=1,"25%",0))))</f>
        <v>0</v>
      </c>
      <c r="BE2" s="46">
        <f>AW2-SUM(AK2:AQ2)</f>
        <v>20</v>
      </c>
    </row>
    <row r="3" spans="1:65" s="20" customFormat="1" ht="35.1" customHeight="1">
      <c r="A3" s="33">
        <v>2</v>
      </c>
      <c r="B3" s="34">
        <f>[1]Biodata!B3</f>
        <v>502928</v>
      </c>
      <c r="C3" s="35" t="str">
        <f>[1]Biodata!C3</f>
        <v>AMRULLAh</v>
      </c>
      <c r="D3" s="36" t="s">
        <v>34</v>
      </c>
      <c r="E3" s="44" t="s">
        <v>35</v>
      </c>
      <c r="F3" s="44" t="s">
        <v>35</v>
      </c>
      <c r="G3" s="44" t="s">
        <v>35</v>
      </c>
      <c r="H3" s="44" t="s">
        <v>35</v>
      </c>
      <c r="I3" s="44" t="s">
        <v>35</v>
      </c>
      <c r="J3" s="44" t="s">
        <v>35</v>
      </c>
      <c r="K3" s="36" t="s">
        <v>34</v>
      </c>
      <c r="L3" s="44" t="s">
        <v>35</v>
      </c>
      <c r="M3" s="44" t="s">
        <v>35</v>
      </c>
      <c r="N3" s="44" t="s">
        <v>35</v>
      </c>
      <c r="O3" s="44" t="s">
        <v>35</v>
      </c>
      <c r="P3" s="44" t="s">
        <v>35</v>
      </c>
      <c r="Q3" s="44" t="s">
        <v>35</v>
      </c>
      <c r="R3" s="36" t="s">
        <v>34</v>
      </c>
      <c r="S3" s="44" t="s">
        <v>35</v>
      </c>
      <c r="T3" s="44" t="s">
        <v>35</v>
      </c>
      <c r="U3" s="44" t="s">
        <v>37</v>
      </c>
      <c r="V3" s="44" t="s">
        <v>42</v>
      </c>
      <c r="W3" s="44" t="s">
        <v>35</v>
      </c>
      <c r="X3" s="44" t="s">
        <v>35</v>
      </c>
      <c r="Y3" s="36" t="s">
        <v>34</v>
      </c>
      <c r="Z3" s="44" t="s">
        <v>35</v>
      </c>
      <c r="AA3" s="44" t="s">
        <v>35</v>
      </c>
      <c r="AB3" s="44" t="s">
        <v>35</v>
      </c>
      <c r="AC3" s="44" t="s">
        <v>35</v>
      </c>
      <c r="AD3" s="44" t="s">
        <v>35</v>
      </c>
      <c r="AE3" s="44" t="s">
        <v>45</v>
      </c>
      <c r="AF3" s="36" t="s">
        <v>60</v>
      </c>
      <c r="AG3" s="36" t="s">
        <v>60</v>
      </c>
      <c r="AH3" s="36" t="s">
        <v>60</v>
      </c>
      <c r="AI3" s="45">
        <f t="shared" ref="AI3:AI11" si="1">COUNTIF($D3:$AH3,AI$1)</f>
        <v>4</v>
      </c>
      <c r="AJ3" s="45">
        <f t="shared" si="0"/>
        <v>21</v>
      </c>
      <c r="AK3" s="45">
        <f t="shared" si="0"/>
        <v>0</v>
      </c>
      <c r="AL3" s="45">
        <f t="shared" si="0"/>
        <v>1</v>
      </c>
      <c r="AM3" s="45">
        <f t="shared" si="0"/>
        <v>0</v>
      </c>
      <c r="AN3" s="45">
        <f t="shared" si="0"/>
        <v>0</v>
      </c>
      <c r="AO3" s="45">
        <f t="shared" si="0"/>
        <v>0</v>
      </c>
      <c r="AP3" s="45">
        <f t="shared" si="0"/>
        <v>0</v>
      </c>
      <c r="AQ3" s="45">
        <f t="shared" si="0"/>
        <v>1</v>
      </c>
      <c r="AR3" s="45">
        <f t="shared" si="0"/>
        <v>0</v>
      </c>
      <c r="AS3" s="45">
        <f t="shared" si="0"/>
        <v>0</v>
      </c>
      <c r="AT3" s="45">
        <f t="shared" si="0"/>
        <v>1</v>
      </c>
      <c r="AU3" s="45">
        <f t="shared" si="0"/>
        <v>0</v>
      </c>
      <c r="AV3" s="45">
        <f t="shared" si="0"/>
        <v>0</v>
      </c>
      <c r="AW3" s="46">
        <f t="shared" ref="AW3:AW11" si="2">SUM(AJ3:AV3)</f>
        <v>24</v>
      </c>
      <c r="AX3" s="32">
        <f t="shared" ref="AX3:AX11" si="3">IF(SUM(AT3:AV3)&gt;3,1,IF(SUM(AT3:AV3)=3,0.5,0))</f>
        <v>0</v>
      </c>
      <c r="AY3" s="32">
        <f t="shared" ref="AY3:AY11" si="4">AR3/2+SUM(AO3:AQ3)+SUM(AL3:AN3)/2</f>
        <v>1.5</v>
      </c>
      <c r="AZ3" s="32">
        <f t="shared" ref="AZ3:AZ11" si="5">ROUNDDOWN(SUM(AO3:AQ3)+IF(AR3&gt;1,AQ3*0.5,0.5),0)</f>
        <v>1</v>
      </c>
      <c r="BA3" s="47">
        <f t="shared" ref="BA3:BA11" si="6">IF(AX3+AY3&gt;=1,0%,IF(AX3+AY3=0.5,50%,100%))</f>
        <v>0</v>
      </c>
      <c r="BB3" s="47">
        <f t="shared" ref="BB3:BB11" si="7">(25-AZ3)/25</f>
        <v>0.96</v>
      </c>
      <c r="BC3" s="48">
        <f t="shared" ref="BC3:BC11" si="8">SUM(AJ3:AN3)+SUM(AS3:AV3)</f>
        <v>23</v>
      </c>
      <c r="BD3" s="49">
        <f t="shared" ref="BD3:BD11" si="9">IF(AX3+AY3=0,"100%",IF(AX3+AY3&lt;=0.5,"75%",IF(AX3+AY3&lt;=1,"50%",IF(AX3+AY3=1,"25%",0))))</f>
        <v>0</v>
      </c>
      <c r="BE3" s="46">
        <f t="shared" ref="BE3:BE11" si="10">AW3-SUM(AK3:AQ3)</f>
        <v>22</v>
      </c>
    </row>
    <row r="4" spans="1:65" s="20" customFormat="1" ht="35.1" customHeight="1">
      <c r="A4" s="33">
        <v>3</v>
      </c>
      <c r="B4" s="34">
        <f>[1]Biodata!B4</f>
        <v>502929</v>
      </c>
      <c r="C4" s="35" t="str">
        <f>[1]Biodata!C4</f>
        <v>ELLENSARI</v>
      </c>
      <c r="D4" s="36" t="s">
        <v>34</v>
      </c>
      <c r="E4" s="44" t="s">
        <v>35</v>
      </c>
      <c r="F4" s="44" t="s">
        <v>35</v>
      </c>
      <c r="G4" s="44" t="s">
        <v>35</v>
      </c>
      <c r="H4" s="44" t="s">
        <v>35</v>
      </c>
      <c r="I4" s="44" t="s">
        <v>44</v>
      </c>
      <c r="J4" s="44" t="s">
        <v>35</v>
      </c>
      <c r="K4" s="36" t="s">
        <v>34</v>
      </c>
      <c r="L4" s="44" t="s">
        <v>44</v>
      </c>
      <c r="M4" s="44" t="s">
        <v>35</v>
      </c>
      <c r="N4" s="44" t="s">
        <v>35</v>
      </c>
      <c r="O4" s="44" t="s">
        <v>35</v>
      </c>
      <c r="P4" s="44" t="s">
        <v>35</v>
      </c>
      <c r="Q4" s="44" t="s">
        <v>35</v>
      </c>
      <c r="R4" s="36" t="s">
        <v>34</v>
      </c>
      <c r="S4" s="44" t="s">
        <v>35</v>
      </c>
      <c r="T4" s="44" t="s">
        <v>46</v>
      </c>
      <c r="U4" s="44" t="s">
        <v>35</v>
      </c>
      <c r="V4" s="44" t="s">
        <v>45</v>
      </c>
      <c r="W4" s="44" t="s">
        <v>35</v>
      </c>
      <c r="X4" s="44" t="s">
        <v>46</v>
      </c>
      <c r="Y4" s="36" t="s">
        <v>34</v>
      </c>
      <c r="Z4" s="44" t="s">
        <v>35</v>
      </c>
      <c r="AA4" s="44" t="s">
        <v>45</v>
      </c>
      <c r="AB4" s="44" t="s">
        <v>45</v>
      </c>
      <c r="AC4" s="44" t="s">
        <v>35</v>
      </c>
      <c r="AD4" s="44" t="s">
        <v>45</v>
      </c>
      <c r="AE4" s="44" t="s">
        <v>35</v>
      </c>
      <c r="AF4" s="36" t="s">
        <v>60</v>
      </c>
      <c r="AG4" s="36" t="s">
        <v>60</v>
      </c>
      <c r="AH4" s="36" t="s">
        <v>60</v>
      </c>
      <c r="AI4" s="45">
        <f t="shared" si="1"/>
        <v>4</v>
      </c>
      <c r="AJ4" s="45">
        <f t="shared" si="0"/>
        <v>16</v>
      </c>
      <c r="AK4" s="45">
        <f t="shared" si="0"/>
        <v>0</v>
      </c>
      <c r="AL4" s="45">
        <f t="shared" si="0"/>
        <v>0</v>
      </c>
      <c r="AM4" s="45">
        <f t="shared" si="0"/>
        <v>0</v>
      </c>
      <c r="AN4" s="45">
        <f t="shared" si="0"/>
        <v>0</v>
      </c>
      <c r="AO4" s="45">
        <f t="shared" si="0"/>
        <v>0</v>
      </c>
      <c r="AP4" s="45">
        <f t="shared" si="0"/>
        <v>0</v>
      </c>
      <c r="AQ4" s="45">
        <f t="shared" si="0"/>
        <v>0</v>
      </c>
      <c r="AR4" s="45">
        <f t="shared" si="0"/>
        <v>0</v>
      </c>
      <c r="AS4" s="45">
        <f t="shared" si="0"/>
        <v>2</v>
      </c>
      <c r="AT4" s="45">
        <f t="shared" si="0"/>
        <v>4</v>
      </c>
      <c r="AU4" s="45">
        <f t="shared" si="0"/>
        <v>2</v>
      </c>
      <c r="AV4" s="45">
        <f t="shared" si="0"/>
        <v>0</v>
      </c>
      <c r="AW4" s="46">
        <f t="shared" si="2"/>
        <v>24</v>
      </c>
      <c r="AX4" s="32">
        <f t="shared" si="3"/>
        <v>1</v>
      </c>
      <c r="AY4" s="32">
        <f t="shared" si="4"/>
        <v>0</v>
      </c>
      <c r="AZ4" s="32">
        <f t="shared" si="5"/>
        <v>0</v>
      </c>
      <c r="BA4" s="47">
        <f t="shared" si="6"/>
        <v>0</v>
      </c>
      <c r="BB4" s="47">
        <f t="shared" si="7"/>
        <v>1</v>
      </c>
      <c r="BC4" s="48">
        <f t="shared" si="8"/>
        <v>24</v>
      </c>
      <c r="BD4" s="49" t="str">
        <f t="shared" si="9"/>
        <v>50%</v>
      </c>
      <c r="BE4" s="46">
        <f t="shared" si="10"/>
        <v>24</v>
      </c>
    </row>
    <row r="5" spans="1:65" s="20" customFormat="1" ht="35.1" customHeight="1">
      <c r="A5" s="33">
        <v>4</v>
      </c>
      <c r="B5" s="34">
        <f>[1]Biodata!B5</f>
        <v>502931</v>
      </c>
      <c r="C5" s="35" t="str">
        <f>[1]Biodata!C5</f>
        <v>MUTIARASARI</v>
      </c>
      <c r="D5" s="36" t="s">
        <v>34</v>
      </c>
      <c r="E5" s="44" t="s">
        <v>35</v>
      </c>
      <c r="F5" s="44" t="s">
        <v>35</v>
      </c>
      <c r="G5" s="44" t="s">
        <v>35</v>
      </c>
      <c r="H5" s="44" t="s">
        <v>35</v>
      </c>
      <c r="I5" s="44" t="s">
        <v>35</v>
      </c>
      <c r="J5" s="44" t="s">
        <v>35</v>
      </c>
      <c r="K5" s="36" t="s">
        <v>34</v>
      </c>
      <c r="L5" s="44" t="s">
        <v>35</v>
      </c>
      <c r="M5" s="44" t="s">
        <v>35</v>
      </c>
      <c r="N5" s="44" t="s">
        <v>35</v>
      </c>
      <c r="O5" s="44" t="s">
        <v>35</v>
      </c>
      <c r="P5" s="44" t="s">
        <v>35</v>
      </c>
      <c r="Q5" s="44" t="s">
        <v>35</v>
      </c>
      <c r="R5" s="36" t="s">
        <v>34</v>
      </c>
      <c r="S5" s="44" t="s">
        <v>35</v>
      </c>
      <c r="T5" s="44" t="s">
        <v>35</v>
      </c>
      <c r="U5" s="44" t="s">
        <v>35</v>
      </c>
      <c r="V5" s="44" t="s">
        <v>35</v>
      </c>
      <c r="W5" s="44" t="s">
        <v>35</v>
      </c>
      <c r="X5" s="44" t="s">
        <v>35</v>
      </c>
      <c r="Y5" s="36" t="s">
        <v>34</v>
      </c>
      <c r="Z5" s="44" t="s">
        <v>35</v>
      </c>
      <c r="AA5" s="44" t="s">
        <v>35</v>
      </c>
      <c r="AB5" s="44" t="s">
        <v>35</v>
      </c>
      <c r="AC5" s="44" t="s">
        <v>43</v>
      </c>
      <c r="AD5" s="44" t="s">
        <v>46</v>
      </c>
      <c r="AE5" s="44" t="s">
        <v>46</v>
      </c>
      <c r="AF5" s="36" t="s">
        <v>60</v>
      </c>
      <c r="AG5" s="36" t="s">
        <v>60</v>
      </c>
      <c r="AH5" s="36" t="s">
        <v>60</v>
      </c>
      <c r="AI5" s="45">
        <f t="shared" si="1"/>
        <v>4</v>
      </c>
      <c r="AJ5" s="45">
        <f t="shared" si="0"/>
        <v>21</v>
      </c>
      <c r="AK5" s="45">
        <f t="shared" si="0"/>
        <v>0</v>
      </c>
      <c r="AL5" s="45">
        <f t="shared" si="0"/>
        <v>0</v>
      </c>
      <c r="AM5" s="45">
        <f t="shared" si="0"/>
        <v>0</v>
      </c>
      <c r="AN5" s="45">
        <f t="shared" si="0"/>
        <v>0</v>
      </c>
      <c r="AO5" s="45">
        <f t="shared" si="0"/>
        <v>0</v>
      </c>
      <c r="AP5" s="45">
        <f t="shared" si="0"/>
        <v>0</v>
      </c>
      <c r="AQ5" s="45">
        <f t="shared" si="0"/>
        <v>0</v>
      </c>
      <c r="AR5" s="45">
        <f t="shared" si="0"/>
        <v>1</v>
      </c>
      <c r="AS5" s="45">
        <f t="shared" si="0"/>
        <v>0</v>
      </c>
      <c r="AT5" s="45">
        <f t="shared" si="0"/>
        <v>0</v>
      </c>
      <c r="AU5" s="45">
        <f t="shared" si="0"/>
        <v>2</v>
      </c>
      <c r="AV5" s="45">
        <f t="shared" si="0"/>
        <v>0</v>
      </c>
      <c r="AW5" s="46">
        <f t="shared" si="2"/>
        <v>24</v>
      </c>
      <c r="AX5" s="32">
        <f t="shared" si="3"/>
        <v>0</v>
      </c>
      <c r="AY5" s="32">
        <f t="shared" si="4"/>
        <v>0.5</v>
      </c>
      <c r="AZ5" s="32">
        <f t="shared" si="5"/>
        <v>0</v>
      </c>
      <c r="BA5" s="47">
        <f t="shared" si="6"/>
        <v>0.5</v>
      </c>
      <c r="BB5" s="47">
        <f t="shared" si="7"/>
        <v>1</v>
      </c>
      <c r="BC5" s="48">
        <f t="shared" si="8"/>
        <v>23</v>
      </c>
      <c r="BD5" s="49" t="str">
        <f t="shared" si="9"/>
        <v>75%</v>
      </c>
      <c r="BE5" s="46">
        <f t="shared" si="10"/>
        <v>24</v>
      </c>
    </row>
    <row r="6" spans="1:65" s="20" customFormat="1" ht="35.1" customHeight="1">
      <c r="A6" s="33">
        <v>5</v>
      </c>
      <c r="B6" s="34">
        <f>[1]Biodata!B6</f>
        <v>502933</v>
      </c>
      <c r="C6" s="35" t="str">
        <f>[1]Biodata!C6</f>
        <v>ARYADI</v>
      </c>
      <c r="D6" s="36" t="s">
        <v>34</v>
      </c>
      <c r="E6" s="44" t="s">
        <v>35</v>
      </c>
      <c r="F6" s="44" t="s">
        <v>35</v>
      </c>
      <c r="G6" s="44" t="s">
        <v>35</v>
      </c>
      <c r="H6" s="44" t="s">
        <v>35</v>
      </c>
      <c r="I6" s="44" t="s">
        <v>35</v>
      </c>
      <c r="J6" s="44" t="s">
        <v>35</v>
      </c>
      <c r="K6" s="36" t="s">
        <v>34</v>
      </c>
      <c r="L6" s="44" t="s">
        <v>35</v>
      </c>
      <c r="M6" s="44" t="s">
        <v>35</v>
      </c>
      <c r="N6" s="44" t="s">
        <v>35</v>
      </c>
      <c r="O6" s="44" t="s">
        <v>35</v>
      </c>
      <c r="P6" s="44" t="s">
        <v>35</v>
      </c>
      <c r="Q6" s="44" t="s">
        <v>35</v>
      </c>
      <c r="R6" s="36" t="s">
        <v>34</v>
      </c>
      <c r="S6" s="44" t="s">
        <v>35</v>
      </c>
      <c r="T6" s="44" t="s">
        <v>35</v>
      </c>
      <c r="U6" s="44" t="s">
        <v>35</v>
      </c>
      <c r="V6" s="44" t="s">
        <v>43</v>
      </c>
      <c r="W6" s="44" t="s">
        <v>35</v>
      </c>
      <c r="X6" s="44" t="s">
        <v>35</v>
      </c>
      <c r="Y6" s="36" t="s">
        <v>34</v>
      </c>
      <c r="Z6" s="44" t="s">
        <v>35</v>
      </c>
      <c r="AA6" s="44" t="s">
        <v>35</v>
      </c>
      <c r="AB6" s="44" t="s">
        <v>43</v>
      </c>
      <c r="AC6" s="44" t="s">
        <v>35</v>
      </c>
      <c r="AD6" s="44" t="s">
        <v>35</v>
      </c>
      <c r="AE6" s="44" t="s">
        <v>35</v>
      </c>
      <c r="AF6" s="36" t="s">
        <v>60</v>
      </c>
      <c r="AG6" s="36" t="s">
        <v>60</v>
      </c>
      <c r="AH6" s="36" t="s">
        <v>60</v>
      </c>
      <c r="AI6" s="45">
        <f t="shared" si="1"/>
        <v>4</v>
      </c>
      <c r="AJ6" s="45">
        <f t="shared" si="0"/>
        <v>22</v>
      </c>
      <c r="AK6" s="45">
        <f t="shared" si="0"/>
        <v>0</v>
      </c>
      <c r="AL6" s="45">
        <f t="shared" si="0"/>
        <v>0</v>
      </c>
      <c r="AM6" s="45">
        <f t="shared" si="0"/>
        <v>0</v>
      </c>
      <c r="AN6" s="45">
        <f t="shared" si="0"/>
        <v>0</v>
      </c>
      <c r="AO6" s="45">
        <f t="shared" si="0"/>
        <v>0</v>
      </c>
      <c r="AP6" s="45">
        <f t="shared" si="0"/>
        <v>0</v>
      </c>
      <c r="AQ6" s="45">
        <f t="shared" si="0"/>
        <v>0</v>
      </c>
      <c r="AR6" s="45">
        <f t="shared" si="0"/>
        <v>2</v>
      </c>
      <c r="AS6" s="45">
        <f t="shared" si="0"/>
        <v>0</v>
      </c>
      <c r="AT6" s="45">
        <f t="shared" si="0"/>
        <v>0</v>
      </c>
      <c r="AU6" s="45">
        <f t="shared" si="0"/>
        <v>0</v>
      </c>
      <c r="AV6" s="45">
        <f t="shared" si="0"/>
        <v>0</v>
      </c>
      <c r="AW6" s="46">
        <f t="shared" si="2"/>
        <v>24</v>
      </c>
      <c r="AX6" s="32">
        <f t="shared" si="3"/>
        <v>0</v>
      </c>
      <c r="AY6" s="32">
        <f t="shared" si="4"/>
        <v>1</v>
      </c>
      <c r="AZ6" s="32">
        <f t="shared" si="5"/>
        <v>0</v>
      </c>
      <c r="BA6" s="47">
        <f t="shared" si="6"/>
        <v>0</v>
      </c>
      <c r="BB6" s="47">
        <f t="shared" si="7"/>
        <v>1</v>
      </c>
      <c r="BC6" s="48">
        <f t="shared" si="8"/>
        <v>22</v>
      </c>
      <c r="BD6" s="49" t="str">
        <f t="shared" si="9"/>
        <v>50%</v>
      </c>
      <c r="BE6" s="46">
        <f t="shared" si="10"/>
        <v>24</v>
      </c>
    </row>
    <row r="7" spans="1:65" s="20" customFormat="1" ht="35.1" customHeight="1">
      <c r="A7" s="33">
        <v>6</v>
      </c>
      <c r="B7" s="34">
        <f>[1]Biodata!B7</f>
        <v>502956</v>
      </c>
      <c r="C7" s="35" t="str">
        <f>[1]Biodata!C7</f>
        <v>KOSTIANAS</v>
      </c>
      <c r="D7" s="36" t="s">
        <v>34</v>
      </c>
      <c r="E7" s="44" t="s">
        <v>35</v>
      </c>
      <c r="F7" s="44" t="s">
        <v>35</v>
      </c>
      <c r="G7" s="44" t="s">
        <v>35</v>
      </c>
      <c r="H7" s="44" t="s">
        <v>35</v>
      </c>
      <c r="I7" s="44" t="s">
        <v>35</v>
      </c>
      <c r="J7" s="44" t="s">
        <v>35</v>
      </c>
      <c r="K7" s="36" t="s">
        <v>34</v>
      </c>
      <c r="L7" s="44" t="s">
        <v>35</v>
      </c>
      <c r="M7" s="44" t="s">
        <v>35</v>
      </c>
      <c r="N7" s="44" t="s">
        <v>35</v>
      </c>
      <c r="O7" s="44" t="s">
        <v>35</v>
      </c>
      <c r="P7" s="44" t="s">
        <v>35</v>
      </c>
      <c r="Q7" s="44" t="s">
        <v>35</v>
      </c>
      <c r="R7" s="36" t="s">
        <v>34</v>
      </c>
      <c r="S7" s="44" t="s">
        <v>35</v>
      </c>
      <c r="T7" s="44" t="s">
        <v>35</v>
      </c>
      <c r="U7" s="44" t="s">
        <v>35</v>
      </c>
      <c r="V7" s="44" t="s">
        <v>35</v>
      </c>
      <c r="W7" s="44" t="s">
        <v>35</v>
      </c>
      <c r="X7" s="44" t="s">
        <v>39</v>
      </c>
      <c r="Y7" s="36" t="s">
        <v>34</v>
      </c>
      <c r="Z7" s="44" t="s">
        <v>35</v>
      </c>
      <c r="AA7" s="44" t="s">
        <v>35</v>
      </c>
      <c r="AB7" s="44" t="s">
        <v>35</v>
      </c>
      <c r="AC7" s="44" t="s">
        <v>35</v>
      </c>
      <c r="AD7" s="44" t="s">
        <v>35</v>
      </c>
      <c r="AE7" s="44" t="s">
        <v>35</v>
      </c>
      <c r="AF7" s="36" t="s">
        <v>60</v>
      </c>
      <c r="AG7" s="36" t="s">
        <v>60</v>
      </c>
      <c r="AH7" s="36" t="s">
        <v>60</v>
      </c>
      <c r="AI7" s="45">
        <f t="shared" si="1"/>
        <v>4</v>
      </c>
      <c r="AJ7" s="45">
        <f t="shared" si="0"/>
        <v>23</v>
      </c>
      <c r="AK7" s="45">
        <f t="shared" si="0"/>
        <v>0</v>
      </c>
      <c r="AL7" s="45">
        <f t="shared" si="0"/>
        <v>0</v>
      </c>
      <c r="AM7" s="45">
        <f t="shared" si="0"/>
        <v>0</v>
      </c>
      <c r="AN7" s="45">
        <f t="shared" si="0"/>
        <v>1</v>
      </c>
      <c r="AO7" s="45">
        <f t="shared" si="0"/>
        <v>0</v>
      </c>
      <c r="AP7" s="45">
        <f t="shared" si="0"/>
        <v>0</v>
      </c>
      <c r="AQ7" s="45">
        <f t="shared" si="0"/>
        <v>0</v>
      </c>
      <c r="AR7" s="45">
        <f t="shared" si="0"/>
        <v>0</v>
      </c>
      <c r="AS7" s="45">
        <f t="shared" si="0"/>
        <v>0</v>
      </c>
      <c r="AT7" s="45">
        <f t="shared" si="0"/>
        <v>0</v>
      </c>
      <c r="AU7" s="45">
        <f t="shared" si="0"/>
        <v>0</v>
      </c>
      <c r="AV7" s="45">
        <f t="shared" si="0"/>
        <v>0</v>
      </c>
      <c r="AW7" s="46">
        <f t="shared" si="2"/>
        <v>24</v>
      </c>
      <c r="AX7" s="32">
        <f t="shared" si="3"/>
        <v>0</v>
      </c>
      <c r="AY7" s="32">
        <f t="shared" si="4"/>
        <v>0.5</v>
      </c>
      <c r="AZ7" s="32">
        <f t="shared" si="5"/>
        <v>0</v>
      </c>
      <c r="BA7" s="47">
        <f t="shared" si="6"/>
        <v>0.5</v>
      </c>
      <c r="BB7" s="47">
        <f t="shared" si="7"/>
        <v>1</v>
      </c>
      <c r="BC7" s="48">
        <f t="shared" si="8"/>
        <v>24</v>
      </c>
      <c r="BD7" s="49" t="str">
        <f t="shared" si="9"/>
        <v>75%</v>
      </c>
      <c r="BE7" s="46">
        <f t="shared" si="10"/>
        <v>23</v>
      </c>
    </row>
    <row r="8" spans="1:65" s="20" customFormat="1" ht="35.1" customHeight="1">
      <c r="A8" s="33">
        <v>7</v>
      </c>
      <c r="B8" s="34">
        <f>[1]Biodata!B8</f>
        <v>503095</v>
      </c>
      <c r="C8" s="35" t="str">
        <f>[1]Biodata!C8</f>
        <v>ADELINATA</v>
      </c>
      <c r="D8" s="36" t="s">
        <v>34</v>
      </c>
      <c r="E8" s="44" t="s">
        <v>35</v>
      </c>
      <c r="F8" s="44" t="s">
        <v>35</v>
      </c>
      <c r="G8" s="44" t="s">
        <v>35</v>
      </c>
      <c r="H8" s="44" t="s">
        <v>35</v>
      </c>
      <c r="I8" s="44" t="s">
        <v>35</v>
      </c>
      <c r="J8" s="44" t="s">
        <v>35</v>
      </c>
      <c r="K8" s="36" t="s">
        <v>34</v>
      </c>
      <c r="L8" s="44" t="s">
        <v>35</v>
      </c>
      <c r="M8" s="44" t="s">
        <v>35</v>
      </c>
      <c r="N8" s="44" t="s">
        <v>35</v>
      </c>
      <c r="O8" s="44" t="s">
        <v>35</v>
      </c>
      <c r="P8" s="44" t="s">
        <v>35</v>
      </c>
      <c r="Q8" s="44" t="s">
        <v>35</v>
      </c>
      <c r="R8" s="36" t="s">
        <v>34</v>
      </c>
      <c r="S8" s="44" t="s">
        <v>35</v>
      </c>
      <c r="T8" s="44" t="s">
        <v>35</v>
      </c>
      <c r="U8" s="44" t="s">
        <v>35</v>
      </c>
      <c r="V8" s="44" t="s">
        <v>36</v>
      </c>
      <c r="W8" s="44" t="s">
        <v>35</v>
      </c>
      <c r="X8" s="44" t="s">
        <v>35</v>
      </c>
      <c r="Y8" s="36" t="s">
        <v>34</v>
      </c>
      <c r="Z8" s="44" t="s">
        <v>35</v>
      </c>
      <c r="AA8" s="44" t="s">
        <v>35</v>
      </c>
      <c r="AB8" s="44" t="s">
        <v>40</v>
      </c>
      <c r="AC8" s="44" t="s">
        <v>35</v>
      </c>
      <c r="AD8" s="44" t="s">
        <v>35</v>
      </c>
      <c r="AE8" s="44" t="s">
        <v>35</v>
      </c>
      <c r="AF8" s="36" t="s">
        <v>60</v>
      </c>
      <c r="AG8" s="36" t="s">
        <v>60</v>
      </c>
      <c r="AH8" s="36" t="s">
        <v>60</v>
      </c>
      <c r="AI8" s="45">
        <f t="shared" si="1"/>
        <v>4</v>
      </c>
      <c r="AJ8" s="45">
        <f t="shared" si="0"/>
        <v>22</v>
      </c>
      <c r="AK8" s="45">
        <f t="shared" si="0"/>
        <v>1</v>
      </c>
      <c r="AL8" s="45">
        <f t="shared" si="0"/>
        <v>0</v>
      </c>
      <c r="AM8" s="45">
        <f t="shared" si="0"/>
        <v>0</v>
      </c>
      <c r="AN8" s="45">
        <f t="shared" si="0"/>
        <v>0</v>
      </c>
      <c r="AO8" s="45">
        <f t="shared" si="0"/>
        <v>1</v>
      </c>
      <c r="AP8" s="45">
        <f t="shared" si="0"/>
        <v>0</v>
      </c>
      <c r="AQ8" s="45">
        <f t="shared" si="0"/>
        <v>0</v>
      </c>
      <c r="AR8" s="45">
        <f t="shared" si="0"/>
        <v>0</v>
      </c>
      <c r="AS8" s="45">
        <f t="shared" si="0"/>
        <v>0</v>
      </c>
      <c r="AT8" s="45">
        <f t="shared" si="0"/>
        <v>0</v>
      </c>
      <c r="AU8" s="45">
        <f t="shared" si="0"/>
        <v>0</v>
      </c>
      <c r="AV8" s="45">
        <f t="shared" si="0"/>
        <v>0</v>
      </c>
      <c r="AW8" s="46">
        <f t="shared" si="2"/>
        <v>24</v>
      </c>
      <c r="AX8" s="32">
        <f t="shared" si="3"/>
        <v>0</v>
      </c>
      <c r="AY8" s="32">
        <f t="shared" si="4"/>
        <v>1</v>
      </c>
      <c r="AZ8" s="32">
        <f t="shared" si="5"/>
        <v>1</v>
      </c>
      <c r="BA8" s="47">
        <f t="shared" si="6"/>
        <v>0</v>
      </c>
      <c r="BB8" s="47">
        <f t="shared" si="7"/>
        <v>0.96</v>
      </c>
      <c r="BC8" s="48">
        <f t="shared" si="8"/>
        <v>23</v>
      </c>
      <c r="BD8" s="49" t="str">
        <f t="shared" si="9"/>
        <v>50%</v>
      </c>
      <c r="BE8" s="46">
        <f t="shared" si="10"/>
        <v>22</v>
      </c>
    </row>
    <row r="9" spans="1:65" s="20" customFormat="1" ht="35.1" customHeight="1">
      <c r="A9" s="33">
        <v>8</v>
      </c>
      <c r="B9" s="34">
        <f>[1]Biodata!B9</f>
        <v>503097</v>
      </c>
      <c r="C9" s="35" t="str">
        <f>[1]Biodata!C9</f>
        <v>NOVARINGN</v>
      </c>
      <c r="D9" s="36" t="s">
        <v>34</v>
      </c>
      <c r="E9" s="44" t="s">
        <v>35</v>
      </c>
      <c r="F9" s="44" t="s">
        <v>35</v>
      </c>
      <c r="G9" s="44" t="s">
        <v>35</v>
      </c>
      <c r="H9" s="44" t="s">
        <v>35</v>
      </c>
      <c r="I9" s="44" t="s">
        <v>35</v>
      </c>
      <c r="J9" s="44" t="s">
        <v>35</v>
      </c>
      <c r="K9" s="36" t="s">
        <v>34</v>
      </c>
      <c r="L9" s="44" t="s">
        <v>35</v>
      </c>
      <c r="M9" s="44" t="s">
        <v>35</v>
      </c>
      <c r="N9" s="44" t="s">
        <v>35</v>
      </c>
      <c r="O9" s="44" t="s">
        <v>35</v>
      </c>
      <c r="P9" s="44" t="s">
        <v>35</v>
      </c>
      <c r="Q9" s="44" t="s">
        <v>35</v>
      </c>
      <c r="R9" s="36" t="s">
        <v>34</v>
      </c>
      <c r="S9" s="44" t="s">
        <v>35</v>
      </c>
      <c r="T9" s="44" t="s">
        <v>35</v>
      </c>
      <c r="U9" s="44" t="s">
        <v>35</v>
      </c>
      <c r="V9" s="44" t="s">
        <v>35</v>
      </c>
      <c r="W9" s="44" t="s">
        <v>35</v>
      </c>
      <c r="X9" s="44" t="s">
        <v>35</v>
      </c>
      <c r="Y9" s="36" t="s">
        <v>34</v>
      </c>
      <c r="Z9" s="44" t="s">
        <v>35</v>
      </c>
      <c r="AA9" s="44" t="s">
        <v>35</v>
      </c>
      <c r="AB9" s="44" t="s">
        <v>37</v>
      </c>
      <c r="AC9" s="44" t="s">
        <v>35</v>
      </c>
      <c r="AD9" s="44" t="s">
        <v>35</v>
      </c>
      <c r="AE9" s="44" t="s">
        <v>35</v>
      </c>
      <c r="AF9" s="36" t="s">
        <v>60</v>
      </c>
      <c r="AG9" s="36" t="s">
        <v>60</v>
      </c>
      <c r="AH9" s="36" t="s">
        <v>60</v>
      </c>
      <c r="AI9" s="45">
        <f t="shared" si="1"/>
        <v>4</v>
      </c>
      <c r="AJ9" s="45">
        <f t="shared" si="0"/>
        <v>23</v>
      </c>
      <c r="AK9" s="45">
        <f t="shared" si="0"/>
        <v>0</v>
      </c>
      <c r="AL9" s="45">
        <f t="shared" si="0"/>
        <v>1</v>
      </c>
      <c r="AM9" s="45">
        <f t="shared" si="0"/>
        <v>0</v>
      </c>
      <c r="AN9" s="45">
        <f t="shared" si="0"/>
        <v>0</v>
      </c>
      <c r="AO9" s="45">
        <f t="shared" si="0"/>
        <v>0</v>
      </c>
      <c r="AP9" s="45">
        <f t="shared" si="0"/>
        <v>0</v>
      </c>
      <c r="AQ9" s="45">
        <f t="shared" si="0"/>
        <v>0</v>
      </c>
      <c r="AR9" s="45">
        <f t="shared" si="0"/>
        <v>0</v>
      </c>
      <c r="AS9" s="45">
        <f t="shared" si="0"/>
        <v>0</v>
      </c>
      <c r="AT9" s="45">
        <f t="shared" si="0"/>
        <v>0</v>
      </c>
      <c r="AU9" s="45">
        <f t="shared" si="0"/>
        <v>0</v>
      </c>
      <c r="AV9" s="45">
        <f t="shared" si="0"/>
        <v>0</v>
      </c>
      <c r="AW9" s="46">
        <f t="shared" si="2"/>
        <v>24</v>
      </c>
      <c r="AX9" s="32">
        <f t="shared" si="3"/>
        <v>0</v>
      </c>
      <c r="AY9" s="32">
        <f t="shared" si="4"/>
        <v>0.5</v>
      </c>
      <c r="AZ9" s="32">
        <f t="shared" si="5"/>
        <v>0</v>
      </c>
      <c r="BA9" s="47">
        <f t="shared" si="6"/>
        <v>0.5</v>
      </c>
      <c r="BB9" s="47">
        <f t="shared" si="7"/>
        <v>1</v>
      </c>
      <c r="BC9" s="48">
        <f t="shared" si="8"/>
        <v>24</v>
      </c>
      <c r="BD9" s="49" t="str">
        <f t="shared" si="9"/>
        <v>75%</v>
      </c>
      <c r="BE9" s="46">
        <f t="shared" si="10"/>
        <v>23</v>
      </c>
    </row>
    <row r="10" spans="1:65" s="20" customFormat="1" ht="35.1" customHeight="1">
      <c r="A10" s="33">
        <v>9</v>
      </c>
      <c r="B10" s="34">
        <f>[1]Biodata!B10</f>
        <v>503099</v>
      </c>
      <c r="C10" s="35" t="str">
        <f>[1]Biodata!C10</f>
        <v>LIADAHLIA</v>
      </c>
      <c r="D10" s="36" t="s">
        <v>34</v>
      </c>
      <c r="E10" s="44" t="s">
        <v>35</v>
      </c>
      <c r="F10" s="44" t="s">
        <v>35</v>
      </c>
      <c r="G10" s="44" t="s">
        <v>35</v>
      </c>
      <c r="H10" s="44" t="s">
        <v>35</v>
      </c>
      <c r="I10" s="44" t="s">
        <v>35</v>
      </c>
      <c r="J10" s="44" t="s">
        <v>35</v>
      </c>
      <c r="K10" s="36" t="s">
        <v>34</v>
      </c>
      <c r="L10" s="44" t="s">
        <v>35</v>
      </c>
      <c r="M10" s="44" t="s">
        <v>35</v>
      </c>
      <c r="N10" s="44" t="s">
        <v>35</v>
      </c>
      <c r="O10" s="44" t="s">
        <v>35</v>
      </c>
      <c r="P10" s="44" t="s">
        <v>35</v>
      </c>
      <c r="Q10" s="44" t="s">
        <v>35</v>
      </c>
      <c r="R10" s="36" t="s">
        <v>34</v>
      </c>
      <c r="S10" s="44" t="s">
        <v>35</v>
      </c>
      <c r="T10" s="44" t="s">
        <v>35</v>
      </c>
      <c r="U10" s="44" t="s">
        <v>35</v>
      </c>
      <c r="V10" s="44" t="s">
        <v>35</v>
      </c>
      <c r="W10" s="44" t="s">
        <v>35</v>
      </c>
      <c r="X10" s="44" t="s">
        <v>35</v>
      </c>
      <c r="Y10" s="36" t="s">
        <v>34</v>
      </c>
      <c r="Z10" s="44" t="s">
        <v>35</v>
      </c>
      <c r="AA10" s="44" t="s">
        <v>35</v>
      </c>
      <c r="AB10" s="44" t="s">
        <v>35</v>
      </c>
      <c r="AC10" s="44" t="s">
        <v>35</v>
      </c>
      <c r="AD10" s="44" t="s">
        <v>35</v>
      </c>
      <c r="AE10" s="44" t="s">
        <v>35</v>
      </c>
      <c r="AF10" s="36" t="s">
        <v>60</v>
      </c>
      <c r="AG10" s="36" t="s">
        <v>60</v>
      </c>
      <c r="AH10" s="36" t="s">
        <v>60</v>
      </c>
      <c r="AI10" s="45">
        <f t="shared" si="1"/>
        <v>4</v>
      </c>
      <c r="AJ10" s="45">
        <f t="shared" si="0"/>
        <v>24</v>
      </c>
      <c r="AK10" s="45">
        <f t="shared" si="0"/>
        <v>0</v>
      </c>
      <c r="AL10" s="45">
        <f t="shared" si="0"/>
        <v>0</v>
      </c>
      <c r="AM10" s="45">
        <f t="shared" si="0"/>
        <v>0</v>
      </c>
      <c r="AN10" s="45">
        <f t="shared" si="0"/>
        <v>0</v>
      </c>
      <c r="AO10" s="45">
        <f t="shared" si="0"/>
        <v>0</v>
      </c>
      <c r="AP10" s="45">
        <f t="shared" si="0"/>
        <v>0</v>
      </c>
      <c r="AQ10" s="45">
        <f t="shared" si="0"/>
        <v>0</v>
      </c>
      <c r="AR10" s="45">
        <f t="shared" si="0"/>
        <v>0</v>
      </c>
      <c r="AS10" s="45">
        <f t="shared" si="0"/>
        <v>0</v>
      </c>
      <c r="AT10" s="45">
        <f t="shared" si="0"/>
        <v>0</v>
      </c>
      <c r="AU10" s="45">
        <f t="shared" si="0"/>
        <v>0</v>
      </c>
      <c r="AV10" s="45">
        <f t="shared" si="0"/>
        <v>0</v>
      </c>
      <c r="AW10" s="46">
        <f t="shared" si="2"/>
        <v>24</v>
      </c>
      <c r="AX10" s="32">
        <f t="shared" si="3"/>
        <v>0</v>
      </c>
      <c r="AY10" s="32">
        <f t="shared" si="4"/>
        <v>0</v>
      </c>
      <c r="AZ10" s="32">
        <f t="shared" si="5"/>
        <v>0</v>
      </c>
      <c r="BA10" s="47">
        <f t="shared" si="6"/>
        <v>1</v>
      </c>
      <c r="BB10" s="47">
        <f t="shared" si="7"/>
        <v>1</v>
      </c>
      <c r="BC10" s="48">
        <f t="shared" si="8"/>
        <v>24</v>
      </c>
      <c r="BD10" s="49" t="str">
        <f t="shared" si="9"/>
        <v>100%</v>
      </c>
      <c r="BE10" s="46">
        <f t="shared" si="10"/>
        <v>24</v>
      </c>
    </row>
    <row r="11" spans="1:65" s="20" customFormat="1" ht="35.1" customHeight="1">
      <c r="A11" s="33">
        <v>10</v>
      </c>
      <c r="B11" s="34">
        <f>[1]Biodata!B11</f>
        <v>503100</v>
      </c>
      <c r="C11" s="35" t="str">
        <f>[1]Biodata!C11</f>
        <v>EFREEANIT</v>
      </c>
      <c r="D11" s="36" t="s">
        <v>34</v>
      </c>
      <c r="E11" s="44" t="s">
        <v>35</v>
      </c>
      <c r="F11" s="44" t="s">
        <v>35</v>
      </c>
      <c r="G11" s="44" t="s">
        <v>35</v>
      </c>
      <c r="H11" s="44" t="s">
        <v>35</v>
      </c>
      <c r="I11" s="44" t="s">
        <v>35</v>
      </c>
      <c r="J11" s="44" t="s">
        <v>35</v>
      </c>
      <c r="K11" s="36" t="s">
        <v>34</v>
      </c>
      <c r="L11" s="44" t="s">
        <v>35</v>
      </c>
      <c r="M11" s="44" t="s">
        <v>35</v>
      </c>
      <c r="N11" s="44" t="s">
        <v>35</v>
      </c>
      <c r="O11" s="44" t="s">
        <v>35</v>
      </c>
      <c r="P11" s="44" t="s">
        <v>35</v>
      </c>
      <c r="Q11" s="44" t="s">
        <v>35</v>
      </c>
      <c r="R11" s="36" t="s">
        <v>34</v>
      </c>
      <c r="S11" s="44" t="s">
        <v>35</v>
      </c>
      <c r="T11" s="44" t="s">
        <v>35</v>
      </c>
      <c r="U11" s="44" t="s">
        <v>35</v>
      </c>
      <c r="V11" s="44" t="s">
        <v>35</v>
      </c>
      <c r="W11" s="44" t="s">
        <v>35</v>
      </c>
      <c r="X11" s="44" t="s">
        <v>35</v>
      </c>
      <c r="Y11" s="36" t="s">
        <v>34</v>
      </c>
      <c r="Z11" s="44" t="s">
        <v>35</v>
      </c>
      <c r="AA11" s="44" t="s">
        <v>35</v>
      </c>
      <c r="AB11" s="44" t="s">
        <v>35</v>
      </c>
      <c r="AC11" s="44" t="s">
        <v>38</v>
      </c>
      <c r="AD11" s="44" t="s">
        <v>38</v>
      </c>
      <c r="AE11" s="44" t="s">
        <v>38</v>
      </c>
      <c r="AF11" s="36" t="s">
        <v>60</v>
      </c>
      <c r="AG11" s="36" t="s">
        <v>60</v>
      </c>
      <c r="AH11" s="36" t="s">
        <v>60</v>
      </c>
      <c r="AI11" s="45">
        <f t="shared" si="1"/>
        <v>4</v>
      </c>
      <c r="AJ11" s="45">
        <f t="shared" si="0"/>
        <v>21</v>
      </c>
      <c r="AK11" s="45">
        <f t="shared" si="0"/>
        <v>0</v>
      </c>
      <c r="AL11" s="45">
        <f t="shared" si="0"/>
        <v>0</v>
      </c>
      <c r="AM11" s="45">
        <f t="shared" si="0"/>
        <v>3</v>
      </c>
      <c r="AN11" s="45">
        <f t="shared" si="0"/>
        <v>0</v>
      </c>
      <c r="AO11" s="45">
        <f t="shared" si="0"/>
        <v>0</v>
      </c>
      <c r="AP11" s="45">
        <f t="shared" si="0"/>
        <v>0</v>
      </c>
      <c r="AQ11" s="45">
        <f t="shared" si="0"/>
        <v>0</v>
      </c>
      <c r="AR11" s="45">
        <f t="shared" si="0"/>
        <v>0</v>
      </c>
      <c r="AS11" s="45">
        <f t="shared" si="0"/>
        <v>0</v>
      </c>
      <c r="AT11" s="45">
        <f t="shared" si="0"/>
        <v>0</v>
      </c>
      <c r="AU11" s="45">
        <f t="shared" si="0"/>
        <v>0</v>
      </c>
      <c r="AV11" s="45">
        <f t="shared" si="0"/>
        <v>0</v>
      </c>
      <c r="AW11" s="46">
        <f t="shared" si="2"/>
        <v>24</v>
      </c>
      <c r="AX11" s="32">
        <f t="shared" si="3"/>
        <v>0</v>
      </c>
      <c r="AY11" s="32">
        <f t="shared" si="4"/>
        <v>1.5</v>
      </c>
      <c r="AZ11" s="32">
        <f t="shared" si="5"/>
        <v>0</v>
      </c>
      <c r="BA11" s="47">
        <f t="shared" si="6"/>
        <v>0</v>
      </c>
      <c r="BB11" s="47">
        <f t="shared" si="7"/>
        <v>1</v>
      </c>
      <c r="BC11" s="48">
        <f t="shared" si="8"/>
        <v>24</v>
      </c>
      <c r="BD11" s="49">
        <f t="shared" si="9"/>
        <v>0</v>
      </c>
      <c r="BE11" s="46">
        <f t="shared" si="10"/>
        <v>21</v>
      </c>
    </row>
    <row r="12" spans="1:65" ht="35.1" customHeight="1">
      <c r="A12" s="4"/>
      <c r="B12" s="5"/>
      <c r="C12" s="5"/>
      <c r="D12" s="6"/>
      <c r="E12" s="6"/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19"/>
      <c r="AX12" s="19"/>
    </row>
    <row r="13" spans="1:65" s="20" customFormat="1" ht="35.1" customHeight="1">
      <c r="A13" s="14"/>
      <c r="B13" s="15" t="s">
        <v>48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</row>
    <row r="14" spans="1:65" s="20" customFormat="1" ht="35.1" customHeight="1">
      <c r="A14" s="21" t="s">
        <v>0</v>
      </c>
      <c r="B14" s="22" t="s">
        <v>1</v>
      </c>
      <c r="C14" s="23" t="s">
        <v>2</v>
      </c>
      <c r="D14" s="24" t="s">
        <v>3</v>
      </c>
      <c r="E14" s="25" t="s">
        <v>4</v>
      </c>
      <c r="F14" s="26" t="s">
        <v>5</v>
      </c>
      <c r="G14" s="26" t="s">
        <v>6</v>
      </c>
      <c r="H14" s="26" t="s">
        <v>7</v>
      </c>
      <c r="I14" s="26" t="s">
        <v>8</v>
      </c>
      <c r="J14" s="26" t="s">
        <v>9</v>
      </c>
      <c r="K14" s="24" t="s">
        <v>10</v>
      </c>
      <c r="L14" s="26" t="s">
        <v>11</v>
      </c>
      <c r="M14" s="26" t="s">
        <v>12</v>
      </c>
      <c r="N14" s="26" t="s">
        <v>13</v>
      </c>
      <c r="O14" s="26" t="s">
        <v>14</v>
      </c>
      <c r="P14" s="26" t="s">
        <v>15</v>
      </c>
      <c r="Q14" s="26" t="s">
        <v>16</v>
      </c>
      <c r="R14" s="24" t="s">
        <v>17</v>
      </c>
      <c r="S14" s="26" t="s">
        <v>18</v>
      </c>
      <c r="T14" s="26" t="s">
        <v>19</v>
      </c>
      <c r="U14" s="26" t="s">
        <v>20</v>
      </c>
      <c r="V14" s="26" t="s">
        <v>21</v>
      </c>
      <c r="W14" s="26" t="s">
        <v>22</v>
      </c>
      <c r="X14" s="26" t="s">
        <v>23</v>
      </c>
      <c r="Y14" s="24" t="s">
        <v>24</v>
      </c>
      <c r="Z14" s="26" t="s">
        <v>25</v>
      </c>
      <c r="AA14" s="26" t="s">
        <v>26</v>
      </c>
      <c r="AB14" s="27" t="s">
        <v>27</v>
      </c>
      <c r="AC14" s="26" t="s">
        <v>28</v>
      </c>
      <c r="AD14" s="26" t="s">
        <v>29</v>
      </c>
      <c r="AE14" s="26" t="s">
        <v>30</v>
      </c>
      <c r="AF14" s="24" t="s">
        <v>31</v>
      </c>
      <c r="AG14" s="26" t="s">
        <v>32</v>
      </c>
      <c r="AH14" s="28" t="s">
        <v>33</v>
      </c>
      <c r="AI14" s="29" t="s">
        <v>3</v>
      </c>
      <c r="AJ14" s="29" t="s">
        <v>4</v>
      </c>
      <c r="AK14" s="29" t="s">
        <v>5</v>
      </c>
      <c r="AL14" s="29" t="s">
        <v>6</v>
      </c>
      <c r="AM14" s="29" t="s">
        <v>7</v>
      </c>
      <c r="AN14" s="29" t="s">
        <v>8</v>
      </c>
      <c r="AO14" s="29" t="s">
        <v>9</v>
      </c>
      <c r="AP14" s="29" t="s">
        <v>10</v>
      </c>
      <c r="AQ14" s="29" t="s">
        <v>11</v>
      </c>
      <c r="AR14" s="29" t="s">
        <v>12</v>
      </c>
      <c r="AS14" s="29" t="s">
        <v>13</v>
      </c>
      <c r="AT14" s="29" t="s">
        <v>14</v>
      </c>
      <c r="AU14" s="29" t="s">
        <v>15</v>
      </c>
      <c r="AV14" s="29" t="s">
        <v>16</v>
      </c>
      <c r="AW14" s="29" t="s">
        <v>17</v>
      </c>
      <c r="AX14" s="29" t="s">
        <v>18</v>
      </c>
      <c r="AY14" s="29" t="s">
        <v>19</v>
      </c>
      <c r="AZ14" s="29" t="s">
        <v>20</v>
      </c>
      <c r="BA14" s="29" t="s">
        <v>21</v>
      </c>
      <c r="BB14" s="29" t="s">
        <v>22</v>
      </c>
      <c r="BC14" s="29" t="s">
        <v>23</v>
      </c>
      <c r="BD14" s="29" t="s">
        <v>24</v>
      </c>
      <c r="BE14" s="29" t="s">
        <v>25</v>
      </c>
      <c r="BF14" s="30" t="s">
        <v>27</v>
      </c>
      <c r="BG14" s="29" t="s">
        <v>28</v>
      </c>
      <c r="BH14" s="29" t="s">
        <v>29</v>
      </c>
      <c r="BI14" s="29" t="s">
        <v>30</v>
      </c>
      <c r="BJ14" s="29" t="s">
        <v>31</v>
      </c>
      <c r="BK14" s="29" t="s">
        <v>32</v>
      </c>
      <c r="BL14" s="31" t="s">
        <v>33</v>
      </c>
      <c r="BM14" s="32" t="s">
        <v>49</v>
      </c>
    </row>
    <row r="15" spans="1:65" s="20" customFormat="1" ht="35.1" customHeight="1">
      <c r="A15" s="33">
        <v>1</v>
      </c>
      <c r="B15" s="34">
        <f>[1]Biodata!B2</f>
        <v>502926</v>
      </c>
      <c r="C15" s="35" t="str">
        <f>[1]Biodata!C2</f>
        <v>AZWAR</v>
      </c>
      <c r="D15" s="36" t="s">
        <v>50</v>
      </c>
      <c r="E15" s="43">
        <v>0</v>
      </c>
      <c r="F15" s="37">
        <v>1</v>
      </c>
      <c r="G15" s="37">
        <v>1</v>
      </c>
      <c r="H15" s="37">
        <v>1.5</v>
      </c>
      <c r="I15" s="37">
        <v>3</v>
      </c>
      <c r="J15" s="37">
        <v>3</v>
      </c>
      <c r="K15" s="36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6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6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 s="37">
        <v>0</v>
      </c>
      <c r="AH15" s="37">
        <v>0</v>
      </c>
      <c r="AI15" s="39">
        <f>IF(D15&lt;1,D15*1,IF(D15&lt;2,(1.5+(D15-1)*1.5),3.5+(D15-2)*2))</f>
        <v>2.5</v>
      </c>
      <c r="AJ15" s="40">
        <f t="shared" ref="AJ15:AY24" si="11">IF(E15&lt;1,E15*1,IF(E15&lt;2,(1.5+(E15-1)*1.5),3.5+(E15-2)*2))</f>
        <v>0</v>
      </c>
      <c r="AK15" s="40">
        <f t="shared" si="11"/>
        <v>1.5</v>
      </c>
      <c r="AL15" s="40">
        <f t="shared" si="11"/>
        <v>1.5</v>
      </c>
      <c r="AM15" s="40">
        <f t="shared" si="11"/>
        <v>2.25</v>
      </c>
      <c r="AN15" s="40">
        <f t="shared" si="11"/>
        <v>5.5</v>
      </c>
      <c r="AO15" s="40">
        <f t="shared" si="11"/>
        <v>5.5</v>
      </c>
      <c r="AP15" s="39">
        <f t="shared" si="11"/>
        <v>0</v>
      </c>
      <c r="AQ15" s="40">
        <f t="shared" si="11"/>
        <v>0</v>
      </c>
      <c r="AR15" s="40">
        <f t="shared" si="11"/>
        <v>0</v>
      </c>
      <c r="AS15" s="40">
        <f t="shared" si="11"/>
        <v>0</v>
      </c>
      <c r="AT15" s="40">
        <f t="shared" si="11"/>
        <v>0</v>
      </c>
      <c r="AU15" s="40">
        <f t="shared" si="11"/>
        <v>0</v>
      </c>
      <c r="AV15" s="40">
        <f t="shared" si="11"/>
        <v>0</v>
      </c>
      <c r="AW15" s="39">
        <f t="shared" si="11"/>
        <v>0</v>
      </c>
      <c r="AX15" s="40">
        <f t="shared" si="11"/>
        <v>0</v>
      </c>
      <c r="AY15" s="40">
        <f t="shared" si="11"/>
        <v>0</v>
      </c>
      <c r="AZ15" s="40">
        <f t="shared" ref="AY15:BE24" si="12">IF(U15&lt;1,U15*1,IF(U15&lt;2,(1.5+(U15-1)*1.5),3.5+(U15-2)*2))</f>
        <v>0</v>
      </c>
      <c r="BA15" s="40">
        <f t="shared" si="12"/>
        <v>0</v>
      </c>
      <c r="BB15" s="40">
        <f t="shared" si="12"/>
        <v>0</v>
      </c>
      <c r="BC15" s="40">
        <f t="shared" si="12"/>
        <v>0</v>
      </c>
      <c r="BD15" s="39">
        <f t="shared" si="12"/>
        <v>0</v>
      </c>
      <c r="BE15" s="40">
        <f t="shared" si="12"/>
        <v>0</v>
      </c>
      <c r="BF15" s="40">
        <f t="shared" ref="BF15:BF24" si="13">IF(AB15&lt;1,AB15*1,IF(AB15&lt;2,(1.5+(AB15-1)*1.5),3.5+(AB15-2)*2))</f>
        <v>0</v>
      </c>
      <c r="BG15" s="40">
        <f t="shared" ref="BG15:BG24" si="14">IF(AC15&lt;1,AC15*1,IF(AC15&lt;2,(1.5+(AC15-1)*1.5),3.5+(AC15-2)*2))</f>
        <v>0</v>
      </c>
      <c r="BH15" s="40">
        <f t="shared" ref="BH15:BH24" si="15">IF(AD15&lt;1,AD15*1,IF(AD15&lt;2,(1.5+(AD15-1)*1.5),3.5+(AD15-2)*2))</f>
        <v>0</v>
      </c>
      <c r="BI15" s="40">
        <f t="shared" ref="BI15:BI24" si="16">IF(AE15&lt;1,AE15*1,IF(AE15&lt;2,(1.5+(AE15-1)*1.5),3.5+(AE15-2)*2))</f>
        <v>0</v>
      </c>
      <c r="BJ15" s="39">
        <f t="shared" ref="BJ15:BJ24" si="17">IF(AF15&lt;1,AF15*1,IF(AF15&lt;2,(1.5+(AF15-1)*1.5),3.5+(AF15-2)*2))</f>
        <v>0</v>
      </c>
      <c r="BK15" s="40">
        <f t="shared" ref="BK15:BK24" si="18">IF(AG15&lt;1,AG15*1,IF(AG15&lt;2,(1.5+(AG15-1)*1.5),3.5+(AG15-2)*2))</f>
        <v>0</v>
      </c>
      <c r="BL15" s="40">
        <f t="shared" ref="BL15:BL24" si="19">IF(AH15&lt;1,AH15*1,IF(AH15&lt;2,(1.5+(AH15-1)*1.5),3.5+(AH15-2)*2))</f>
        <v>0</v>
      </c>
      <c r="BM15" s="41">
        <f t="shared" ref="BM15:BM24" si="20">SUM(AI15:BL15)</f>
        <v>18.75</v>
      </c>
    </row>
    <row r="16" spans="1:65" s="20" customFormat="1" ht="35.1" customHeight="1">
      <c r="A16" s="33">
        <v>2</v>
      </c>
      <c r="B16" s="34">
        <f>[1]Biodata!B3</f>
        <v>502928</v>
      </c>
      <c r="C16" s="35" t="str">
        <f>[1]Biodata!C3</f>
        <v>AMRULLAh</v>
      </c>
      <c r="D16" s="36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6">
        <v>0</v>
      </c>
      <c r="L16" s="37">
        <v>0</v>
      </c>
      <c r="M16" s="37">
        <v>2</v>
      </c>
      <c r="N16" s="37">
        <v>2</v>
      </c>
      <c r="O16" s="37">
        <v>2</v>
      </c>
      <c r="P16" s="37">
        <v>2</v>
      </c>
      <c r="Q16" s="37">
        <v>0</v>
      </c>
      <c r="R16" s="36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6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 s="37">
        <v>0</v>
      </c>
      <c r="AH16" s="37">
        <v>0</v>
      </c>
      <c r="AI16" s="39">
        <f t="shared" ref="AI16:AV24" si="21">IF(D16&lt;1,D16*1,IF(D16&lt;2,(1.5+(D16-1)*1.5),3.5+(D16-2)*2))</f>
        <v>0</v>
      </c>
      <c r="AJ16" s="40">
        <f t="shared" si="11"/>
        <v>0</v>
      </c>
      <c r="AK16" s="40">
        <f t="shared" si="11"/>
        <v>0</v>
      </c>
      <c r="AL16" s="40">
        <f t="shared" si="11"/>
        <v>0</v>
      </c>
      <c r="AM16" s="40">
        <f t="shared" si="11"/>
        <v>0</v>
      </c>
      <c r="AN16" s="40">
        <f t="shared" si="11"/>
        <v>0</v>
      </c>
      <c r="AO16" s="40">
        <f t="shared" si="11"/>
        <v>0</v>
      </c>
      <c r="AP16" s="39">
        <f t="shared" si="11"/>
        <v>0</v>
      </c>
      <c r="AQ16" s="40">
        <f t="shared" si="11"/>
        <v>0</v>
      </c>
      <c r="AR16" s="40">
        <f t="shared" si="11"/>
        <v>3.5</v>
      </c>
      <c r="AS16" s="40">
        <f t="shared" si="11"/>
        <v>3.5</v>
      </c>
      <c r="AT16" s="40">
        <f t="shared" si="11"/>
        <v>3.5</v>
      </c>
      <c r="AU16" s="40">
        <f t="shared" si="11"/>
        <v>3.5</v>
      </c>
      <c r="AV16" s="40">
        <f t="shared" si="11"/>
        <v>0</v>
      </c>
      <c r="AW16" s="39">
        <f t="shared" si="11"/>
        <v>0</v>
      </c>
      <c r="AX16" s="40">
        <f t="shared" si="11"/>
        <v>0</v>
      </c>
      <c r="AY16" s="40">
        <f t="shared" si="12"/>
        <v>0</v>
      </c>
      <c r="AZ16" s="40">
        <f t="shared" si="12"/>
        <v>0</v>
      </c>
      <c r="BA16" s="40">
        <f t="shared" si="12"/>
        <v>0</v>
      </c>
      <c r="BB16" s="40">
        <f t="shared" si="12"/>
        <v>0</v>
      </c>
      <c r="BC16" s="40">
        <f t="shared" si="12"/>
        <v>0</v>
      </c>
      <c r="BD16" s="39">
        <f t="shared" si="12"/>
        <v>0</v>
      </c>
      <c r="BE16" s="40">
        <f t="shared" si="12"/>
        <v>0</v>
      </c>
      <c r="BF16" s="40">
        <f t="shared" si="13"/>
        <v>0</v>
      </c>
      <c r="BG16" s="40">
        <f t="shared" si="14"/>
        <v>0</v>
      </c>
      <c r="BH16" s="40">
        <f t="shared" si="15"/>
        <v>0</v>
      </c>
      <c r="BI16" s="40">
        <f t="shared" si="16"/>
        <v>0</v>
      </c>
      <c r="BJ16" s="39">
        <f t="shared" si="17"/>
        <v>0</v>
      </c>
      <c r="BK16" s="40">
        <f t="shared" si="18"/>
        <v>0</v>
      </c>
      <c r="BL16" s="40">
        <f t="shared" si="19"/>
        <v>0</v>
      </c>
      <c r="BM16" s="41">
        <f t="shared" si="20"/>
        <v>14</v>
      </c>
    </row>
    <row r="17" spans="1:65" s="20" customFormat="1" ht="35.1" customHeight="1">
      <c r="A17" s="33">
        <v>3</v>
      </c>
      <c r="B17" s="34">
        <f>[1]Biodata!B4</f>
        <v>502929</v>
      </c>
      <c r="C17" s="35" t="str">
        <f>[1]Biodata!C4</f>
        <v>ELLENSARI</v>
      </c>
      <c r="D17" s="36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36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36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36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36">
        <v>0</v>
      </c>
      <c r="AG17" s="42">
        <v>0</v>
      </c>
      <c r="AH17" s="42">
        <v>0</v>
      </c>
      <c r="AI17" s="39">
        <f t="shared" si="21"/>
        <v>0</v>
      </c>
      <c r="AJ17" s="40">
        <f t="shared" si="11"/>
        <v>0</v>
      </c>
      <c r="AK17" s="40">
        <f t="shared" si="11"/>
        <v>0</v>
      </c>
      <c r="AL17" s="40">
        <f t="shared" si="11"/>
        <v>0</v>
      </c>
      <c r="AM17" s="40">
        <f t="shared" si="11"/>
        <v>0</v>
      </c>
      <c r="AN17" s="40">
        <f t="shared" si="11"/>
        <v>0</v>
      </c>
      <c r="AO17" s="40">
        <f t="shared" si="11"/>
        <v>0</v>
      </c>
      <c r="AP17" s="39">
        <f t="shared" si="11"/>
        <v>0</v>
      </c>
      <c r="AQ17" s="40">
        <f t="shared" si="11"/>
        <v>0</v>
      </c>
      <c r="AR17" s="40">
        <f t="shared" si="11"/>
        <v>0</v>
      </c>
      <c r="AS17" s="40">
        <f t="shared" si="11"/>
        <v>0</v>
      </c>
      <c r="AT17" s="40">
        <f t="shared" si="11"/>
        <v>0</v>
      </c>
      <c r="AU17" s="40">
        <f t="shared" si="11"/>
        <v>0</v>
      </c>
      <c r="AV17" s="40">
        <f t="shared" si="11"/>
        <v>0</v>
      </c>
      <c r="AW17" s="39">
        <f t="shared" si="11"/>
        <v>0</v>
      </c>
      <c r="AX17" s="40">
        <f t="shared" si="11"/>
        <v>0</v>
      </c>
      <c r="AY17" s="40">
        <f t="shared" si="12"/>
        <v>0</v>
      </c>
      <c r="AZ17" s="40">
        <f t="shared" si="12"/>
        <v>0</v>
      </c>
      <c r="BA17" s="40">
        <f t="shared" si="12"/>
        <v>0</v>
      </c>
      <c r="BB17" s="40">
        <f t="shared" si="12"/>
        <v>0</v>
      </c>
      <c r="BC17" s="40">
        <f t="shared" si="12"/>
        <v>0</v>
      </c>
      <c r="BD17" s="39">
        <f t="shared" si="12"/>
        <v>0</v>
      </c>
      <c r="BE17" s="40">
        <f t="shared" si="12"/>
        <v>0</v>
      </c>
      <c r="BF17" s="40">
        <f t="shared" si="13"/>
        <v>0</v>
      </c>
      <c r="BG17" s="40">
        <f t="shared" si="14"/>
        <v>0</v>
      </c>
      <c r="BH17" s="40">
        <f t="shared" si="15"/>
        <v>0</v>
      </c>
      <c r="BI17" s="40">
        <f t="shared" si="16"/>
        <v>0</v>
      </c>
      <c r="BJ17" s="39">
        <f t="shared" si="17"/>
        <v>0</v>
      </c>
      <c r="BK17" s="40">
        <f t="shared" si="18"/>
        <v>0</v>
      </c>
      <c r="BL17" s="40">
        <f t="shared" si="19"/>
        <v>0</v>
      </c>
      <c r="BM17" s="41">
        <f t="shared" si="20"/>
        <v>0</v>
      </c>
    </row>
    <row r="18" spans="1:65" s="20" customFormat="1" ht="35.1" customHeight="1">
      <c r="A18" s="33">
        <v>4</v>
      </c>
      <c r="B18" s="34">
        <f>[1]Biodata!B5</f>
        <v>502931</v>
      </c>
      <c r="C18" s="35" t="str">
        <f>[1]Biodata!C5</f>
        <v>MUTIARASARI</v>
      </c>
      <c r="D18" s="36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36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36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36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36">
        <v>0</v>
      </c>
      <c r="AG18" s="42">
        <v>0</v>
      </c>
      <c r="AH18" s="42">
        <v>0</v>
      </c>
      <c r="AI18" s="39">
        <f t="shared" si="21"/>
        <v>0</v>
      </c>
      <c r="AJ18" s="40">
        <f t="shared" si="11"/>
        <v>0</v>
      </c>
      <c r="AK18" s="40">
        <f t="shared" si="11"/>
        <v>0</v>
      </c>
      <c r="AL18" s="40">
        <f t="shared" si="11"/>
        <v>0</v>
      </c>
      <c r="AM18" s="40">
        <f t="shared" si="11"/>
        <v>0</v>
      </c>
      <c r="AN18" s="40">
        <f t="shared" si="11"/>
        <v>0</v>
      </c>
      <c r="AO18" s="40">
        <f t="shared" si="11"/>
        <v>0</v>
      </c>
      <c r="AP18" s="39">
        <f t="shared" si="11"/>
        <v>0</v>
      </c>
      <c r="AQ18" s="40">
        <f t="shared" si="11"/>
        <v>0</v>
      </c>
      <c r="AR18" s="40">
        <f t="shared" si="11"/>
        <v>0</v>
      </c>
      <c r="AS18" s="40">
        <f t="shared" si="11"/>
        <v>0</v>
      </c>
      <c r="AT18" s="40">
        <f t="shared" si="11"/>
        <v>0</v>
      </c>
      <c r="AU18" s="40">
        <f t="shared" si="11"/>
        <v>0</v>
      </c>
      <c r="AV18" s="40">
        <f t="shared" si="11"/>
        <v>0</v>
      </c>
      <c r="AW18" s="39">
        <f t="shared" si="11"/>
        <v>0</v>
      </c>
      <c r="AX18" s="40">
        <f t="shared" si="11"/>
        <v>0</v>
      </c>
      <c r="AY18" s="40">
        <f t="shared" si="12"/>
        <v>0</v>
      </c>
      <c r="AZ18" s="40">
        <f t="shared" si="12"/>
        <v>0</v>
      </c>
      <c r="BA18" s="40">
        <f t="shared" si="12"/>
        <v>0</v>
      </c>
      <c r="BB18" s="40">
        <f t="shared" si="12"/>
        <v>0</v>
      </c>
      <c r="BC18" s="40">
        <f t="shared" si="12"/>
        <v>0</v>
      </c>
      <c r="BD18" s="39">
        <f t="shared" si="12"/>
        <v>0</v>
      </c>
      <c r="BE18" s="40">
        <f t="shared" si="12"/>
        <v>0</v>
      </c>
      <c r="BF18" s="40">
        <f t="shared" si="13"/>
        <v>0</v>
      </c>
      <c r="BG18" s="40">
        <f t="shared" si="14"/>
        <v>0</v>
      </c>
      <c r="BH18" s="40">
        <f t="shared" si="15"/>
        <v>0</v>
      </c>
      <c r="BI18" s="40">
        <f t="shared" si="16"/>
        <v>0</v>
      </c>
      <c r="BJ18" s="39">
        <f t="shared" si="17"/>
        <v>0</v>
      </c>
      <c r="BK18" s="40">
        <f t="shared" si="18"/>
        <v>0</v>
      </c>
      <c r="BL18" s="40">
        <f t="shared" si="19"/>
        <v>0</v>
      </c>
      <c r="BM18" s="41">
        <f t="shared" si="20"/>
        <v>0</v>
      </c>
    </row>
    <row r="19" spans="1:65" s="20" customFormat="1" ht="35.1" customHeight="1">
      <c r="A19" s="33">
        <v>5</v>
      </c>
      <c r="B19" s="34">
        <f>[1]Biodata!B6</f>
        <v>502933</v>
      </c>
      <c r="C19" s="35" t="str">
        <f>[1]Biodata!C6</f>
        <v>ARYADI</v>
      </c>
      <c r="D19" s="36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6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6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6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 s="37">
        <v>0</v>
      </c>
      <c r="AH19" s="37">
        <v>0</v>
      </c>
      <c r="AI19" s="39">
        <f t="shared" si="21"/>
        <v>0</v>
      </c>
      <c r="AJ19" s="40">
        <f t="shared" si="11"/>
        <v>0</v>
      </c>
      <c r="AK19" s="40">
        <f t="shared" si="11"/>
        <v>0</v>
      </c>
      <c r="AL19" s="40">
        <f t="shared" si="11"/>
        <v>0</v>
      </c>
      <c r="AM19" s="40">
        <f t="shared" si="11"/>
        <v>0</v>
      </c>
      <c r="AN19" s="40">
        <f t="shared" si="11"/>
        <v>0</v>
      </c>
      <c r="AO19" s="40">
        <f t="shared" si="11"/>
        <v>0</v>
      </c>
      <c r="AP19" s="39">
        <f t="shared" si="11"/>
        <v>0</v>
      </c>
      <c r="AQ19" s="40">
        <f t="shared" si="11"/>
        <v>0</v>
      </c>
      <c r="AR19" s="40">
        <f t="shared" si="11"/>
        <v>0</v>
      </c>
      <c r="AS19" s="40">
        <f t="shared" si="11"/>
        <v>0</v>
      </c>
      <c r="AT19" s="40">
        <f t="shared" si="11"/>
        <v>0</v>
      </c>
      <c r="AU19" s="40">
        <f t="shared" si="11"/>
        <v>0</v>
      </c>
      <c r="AV19" s="40">
        <f t="shared" si="11"/>
        <v>0</v>
      </c>
      <c r="AW19" s="39">
        <f t="shared" si="11"/>
        <v>0</v>
      </c>
      <c r="AX19" s="40">
        <f t="shared" si="11"/>
        <v>0</v>
      </c>
      <c r="AY19" s="40">
        <f t="shared" si="12"/>
        <v>0</v>
      </c>
      <c r="AZ19" s="40">
        <f t="shared" si="12"/>
        <v>0</v>
      </c>
      <c r="BA19" s="40">
        <f t="shared" si="12"/>
        <v>0</v>
      </c>
      <c r="BB19" s="40">
        <f t="shared" si="12"/>
        <v>0</v>
      </c>
      <c r="BC19" s="40">
        <f t="shared" si="12"/>
        <v>0</v>
      </c>
      <c r="BD19" s="39">
        <f t="shared" si="12"/>
        <v>0</v>
      </c>
      <c r="BE19" s="40">
        <f t="shared" si="12"/>
        <v>0</v>
      </c>
      <c r="BF19" s="40">
        <f t="shared" si="13"/>
        <v>0</v>
      </c>
      <c r="BG19" s="40">
        <f t="shared" si="14"/>
        <v>0</v>
      </c>
      <c r="BH19" s="40">
        <f t="shared" si="15"/>
        <v>0</v>
      </c>
      <c r="BI19" s="40">
        <f t="shared" si="16"/>
        <v>0</v>
      </c>
      <c r="BJ19" s="39">
        <f t="shared" si="17"/>
        <v>0</v>
      </c>
      <c r="BK19" s="40">
        <f t="shared" si="18"/>
        <v>0</v>
      </c>
      <c r="BL19" s="40">
        <f t="shared" si="19"/>
        <v>0</v>
      </c>
      <c r="BM19" s="41">
        <f t="shared" si="20"/>
        <v>0</v>
      </c>
    </row>
    <row r="20" spans="1:65" s="20" customFormat="1" ht="35.1" customHeight="1">
      <c r="A20" s="33">
        <v>6</v>
      </c>
      <c r="B20" s="34">
        <f>[1]Biodata!B7</f>
        <v>502956</v>
      </c>
      <c r="C20" s="35" t="str">
        <f>[1]Biodata!C7</f>
        <v>KOSTIANAS</v>
      </c>
      <c r="D20" s="36">
        <v>0</v>
      </c>
      <c r="E20" s="37">
        <v>0</v>
      </c>
      <c r="F20" s="37">
        <v>0</v>
      </c>
      <c r="G20" s="37">
        <v>1</v>
      </c>
      <c r="H20" s="37">
        <v>0</v>
      </c>
      <c r="I20" s="37">
        <v>0</v>
      </c>
      <c r="J20" s="37">
        <v>0</v>
      </c>
      <c r="K20" s="36">
        <v>0</v>
      </c>
      <c r="L20" s="37">
        <v>0</v>
      </c>
      <c r="M20" s="37">
        <v>2</v>
      </c>
      <c r="N20" s="37">
        <v>0</v>
      </c>
      <c r="O20" s="37">
        <v>2</v>
      </c>
      <c r="P20" s="37">
        <v>0</v>
      </c>
      <c r="Q20" s="37">
        <v>0</v>
      </c>
      <c r="R20" s="36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6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 s="37">
        <v>0</v>
      </c>
      <c r="AH20" s="37">
        <v>0</v>
      </c>
      <c r="AI20" s="39">
        <f t="shared" si="21"/>
        <v>0</v>
      </c>
      <c r="AJ20" s="40">
        <f t="shared" si="11"/>
        <v>0</v>
      </c>
      <c r="AK20" s="40">
        <f t="shared" si="11"/>
        <v>0</v>
      </c>
      <c r="AL20" s="40">
        <f t="shared" si="11"/>
        <v>1.5</v>
      </c>
      <c r="AM20" s="40">
        <f t="shared" si="11"/>
        <v>0</v>
      </c>
      <c r="AN20" s="40">
        <f t="shared" si="11"/>
        <v>0</v>
      </c>
      <c r="AO20" s="40">
        <f t="shared" si="11"/>
        <v>0</v>
      </c>
      <c r="AP20" s="39">
        <f t="shared" si="11"/>
        <v>0</v>
      </c>
      <c r="AQ20" s="40">
        <f t="shared" si="11"/>
        <v>0</v>
      </c>
      <c r="AR20" s="40">
        <f t="shared" si="11"/>
        <v>3.5</v>
      </c>
      <c r="AS20" s="40">
        <f t="shared" si="11"/>
        <v>0</v>
      </c>
      <c r="AT20" s="40">
        <f t="shared" si="11"/>
        <v>3.5</v>
      </c>
      <c r="AU20" s="40">
        <f t="shared" si="11"/>
        <v>0</v>
      </c>
      <c r="AV20" s="40">
        <f t="shared" si="11"/>
        <v>0</v>
      </c>
      <c r="AW20" s="39">
        <f t="shared" si="11"/>
        <v>0</v>
      </c>
      <c r="AX20" s="40">
        <f t="shared" si="11"/>
        <v>0</v>
      </c>
      <c r="AY20" s="40">
        <f t="shared" si="12"/>
        <v>0</v>
      </c>
      <c r="AZ20" s="40">
        <f t="shared" si="12"/>
        <v>0</v>
      </c>
      <c r="BA20" s="40">
        <f t="shared" si="12"/>
        <v>0</v>
      </c>
      <c r="BB20" s="40">
        <f t="shared" si="12"/>
        <v>0</v>
      </c>
      <c r="BC20" s="40">
        <f t="shared" si="12"/>
        <v>0</v>
      </c>
      <c r="BD20" s="39">
        <f t="shared" si="12"/>
        <v>0</v>
      </c>
      <c r="BE20" s="40">
        <f t="shared" si="12"/>
        <v>0</v>
      </c>
      <c r="BF20" s="40">
        <f t="shared" si="13"/>
        <v>0</v>
      </c>
      <c r="BG20" s="40">
        <f t="shared" si="14"/>
        <v>0</v>
      </c>
      <c r="BH20" s="40">
        <f t="shared" si="15"/>
        <v>0</v>
      </c>
      <c r="BI20" s="40">
        <f t="shared" si="16"/>
        <v>0</v>
      </c>
      <c r="BJ20" s="39">
        <f t="shared" si="17"/>
        <v>0</v>
      </c>
      <c r="BK20" s="40">
        <f t="shared" si="18"/>
        <v>0</v>
      </c>
      <c r="BL20" s="40">
        <f t="shared" si="19"/>
        <v>0</v>
      </c>
      <c r="BM20" s="41">
        <f t="shared" si="20"/>
        <v>8.5</v>
      </c>
    </row>
    <row r="21" spans="1:65" s="20" customFormat="1" ht="35.1" customHeight="1">
      <c r="A21" s="33">
        <v>7</v>
      </c>
      <c r="B21" s="34">
        <f>[1]Biodata!B8</f>
        <v>503095</v>
      </c>
      <c r="C21" s="35" t="str">
        <f>[1]Biodata!C8</f>
        <v>ADELINATA</v>
      </c>
      <c r="D21" s="36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6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6">
        <v>0</v>
      </c>
      <c r="S21" s="37">
        <v>0</v>
      </c>
      <c r="T21" s="37">
        <v>1</v>
      </c>
      <c r="U21" s="37">
        <v>2</v>
      </c>
      <c r="V21" s="37">
        <v>3</v>
      </c>
      <c r="W21" s="37">
        <v>0</v>
      </c>
      <c r="X21" s="37">
        <v>0</v>
      </c>
      <c r="Y21" s="36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 s="37">
        <v>0</v>
      </c>
      <c r="AH21" s="37">
        <v>0</v>
      </c>
      <c r="AI21" s="39">
        <f t="shared" si="21"/>
        <v>0</v>
      </c>
      <c r="AJ21" s="40">
        <f t="shared" si="11"/>
        <v>0</v>
      </c>
      <c r="AK21" s="40">
        <f t="shared" si="11"/>
        <v>0</v>
      </c>
      <c r="AL21" s="40">
        <f t="shared" si="11"/>
        <v>0</v>
      </c>
      <c r="AM21" s="40">
        <f t="shared" si="11"/>
        <v>0</v>
      </c>
      <c r="AN21" s="40">
        <f t="shared" si="11"/>
        <v>0</v>
      </c>
      <c r="AO21" s="40">
        <f t="shared" si="11"/>
        <v>0</v>
      </c>
      <c r="AP21" s="39">
        <f t="shared" si="11"/>
        <v>0</v>
      </c>
      <c r="AQ21" s="40">
        <f t="shared" si="11"/>
        <v>0</v>
      </c>
      <c r="AR21" s="40">
        <f t="shared" si="11"/>
        <v>0</v>
      </c>
      <c r="AS21" s="40">
        <f t="shared" si="11"/>
        <v>0</v>
      </c>
      <c r="AT21" s="40">
        <f t="shared" si="11"/>
        <v>0</v>
      </c>
      <c r="AU21" s="40">
        <f t="shared" si="11"/>
        <v>0</v>
      </c>
      <c r="AV21" s="40">
        <f t="shared" si="11"/>
        <v>0</v>
      </c>
      <c r="AW21" s="39">
        <f t="shared" si="11"/>
        <v>0</v>
      </c>
      <c r="AX21" s="40">
        <f t="shared" si="11"/>
        <v>0</v>
      </c>
      <c r="AY21" s="40">
        <f t="shared" si="12"/>
        <v>1.5</v>
      </c>
      <c r="AZ21" s="40">
        <f t="shared" si="12"/>
        <v>3.5</v>
      </c>
      <c r="BA21" s="40">
        <f t="shared" si="12"/>
        <v>5.5</v>
      </c>
      <c r="BB21" s="40">
        <f t="shared" si="12"/>
        <v>0</v>
      </c>
      <c r="BC21" s="40">
        <f t="shared" si="12"/>
        <v>0</v>
      </c>
      <c r="BD21" s="39">
        <f t="shared" si="12"/>
        <v>0</v>
      </c>
      <c r="BE21" s="40">
        <f t="shared" si="12"/>
        <v>0</v>
      </c>
      <c r="BF21" s="40">
        <f t="shared" si="13"/>
        <v>0</v>
      </c>
      <c r="BG21" s="40">
        <f t="shared" si="14"/>
        <v>0</v>
      </c>
      <c r="BH21" s="40">
        <f t="shared" si="15"/>
        <v>0</v>
      </c>
      <c r="BI21" s="40">
        <f t="shared" si="16"/>
        <v>0</v>
      </c>
      <c r="BJ21" s="39">
        <f t="shared" si="17"/>
        <v>0</v>
      </c>
      <c r="BK21" s="40">
        <f t="shared" si="18"/>
        <v>0</v>
      </c>
      <c r="BL21" s="40">
        <f t="shared" si="19"/>
        <v>0</v>
      </c>
      <c r="BM21" s="41">
        <f t="shared" si="20"/>
        <v>10.5</v>
      </c>
    </row>
    <row r="22" spans="1:65" s="20" customFormat="1" ht="35.1" customHeight="1">
      <c r="A22" s="33">
        <v>8</v>
      </c>
      <c r="B22" s="34">
        <f>[1]Biodata!B9</f>
        <v>503097</v>
      </c>
      <c r="C22" s="35" t="str">
        <f>[1]Biodata!C9</f>
        <v>NOVARINGN</v>
      </c>
      <c r="D22" s="36">
        <v>0</v>
      </c>
      <c r="E22" s="37">
        <v>0</v>
      </c>
      <c r="F22" s="37">
        <v>1</v>
      </c>
      <c r="G22" s="37">
        <v>0</v>
      </c>
      <c r="H22" s="37">
        <v>0</v>
      </c>
      <c r="I22" s="37">
        <v>2</v>
      </c>
      <c r="J22" s="37">
        <v>0</v>
      </c>
      <c r="K22" s="36">
        <v>0</v>
      </c>
      <c r="L22" s="37">
        <v>0</v>
      </c>
      <c r="M22" s="37">
        <v>0</v>
      </c>
      <c r="N22" s="37">
        <v>0</v>
      </c>
      <c r="O22" s="37">
        <v>1</v>
      </c>
      <c r="P22" s="37">
        <v>0</v>
      </c>
      <c r="Q22" s="37">
        <v>0</v>
      </c>
      <c r="R22" s="36">
        <v>0</v>
      </c>
      <c r="S22" s="37">
        <v>0</v>
      </c>
      <c r="T22" s="37">
        <v>0</v>
      </c>
      <c r="U22" s="37">
        <v>0</v>
      </c>
      <c r="V22" s="37">
        <v>1</v>
      </c>
      <c r="W22" s="37">
        <v>0</v>
      </c>
      <c r="X22" s="37">
        <v>0</v>
      </c>
      <c r="Y22" s="36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6">
        <v>0</v>
      </c>
      <c r="AG22" s="37">
        <v>0</v>
      </c>
      <c r="AH22" s="37">
        <v>0</v>
      </c>
      <c r="AI22" s="39">
        <f t="shared" si="21"/>
        <v>0</v>
      </c>
      <c r="AJ22" s="40">
        <f t="shared" si="11"/>
        <v>0</v>
      </c>
      <c r="AK22" s="40">
        <f t="shared" si="11"/>
        <v>1.5</v>
      </c>
      <c r="AL22" s="40">
        <f t="shared" si="11"/>
        <v>0</v>
      </c>
      <c r="AM22" s="40">
        <f t="shared" si="11"/>
        <v>0</v>
      </c>
      <c r="AN22" s="40">
        <f t="shared" si="11"/>
        <v>3.5</v>
      </c>
      <c r="AO22" s="40">
        <f t="shared" si="11"/>
        <v>0</v>
      </c>
      <c r="AP22" s="39">
        <f t="shared" si="11"/>
        <v>0</v>
      </c>
      <c r="AQ22" s="40">
        <f t="shared" si="11"/>
        <v>0</v>
      </c>
      <c r="AR22" s="40">
        <f t="shared" si="11"/>
        <v>0</v>
      </c>
      <c r="AS22" s="40">
        <f t="shared" si="11"/>
        <v>0</v>
      </c>
      <c r="AT22" s="40">
        <f t="shared" si="11"/>
        <v>1.5</v>
      </c>
      <c r="AU22" s="40">
        <f t="shared" si="11"/>
        <v>0</v>
      </c>
      <c r="AV22" s="40">
        <f t="shared" si="11"/>
        <v>0</v>
      </c>
      <c r="AW22" s="39">
        <f t="shared" si="11"/>
        <v>0</v>
      </c>
      <c r="AX22" s="40">
        <f t="shared" si="11"/>
        <v>0</v>
      </c>
      <c r="AY22" s="40">
        <f t="shared" si="12"/>
        <v>0</v>
      </c>
      <c r="AZ22" s="40">
        <f t="shared" si="12"/>
        <v>0</v>
      </c>
      <c r="BA22" s="40">
        <f t="shared" si="12"/>
        <v>1.5</v>
      </c>
      <c r="BB22" s="40">
        <f t="shared" si="12"/>
        <v>0</v>
      </c>
      <c r="BC22" s="40">
        <f t="shared" si="12"/>
        <v>0</v>
      </c>
      <c r="BD22" s="39">
        <f t="shared" si="12"/>
        <v>0</v>
      </c>
      <c r="BE22" s="40">
        <f t="shared" si="12"/>
        <v>0</v>
      </c>
      <c r="BF22" s="40">
        <f t="shared" si="13"/>
        <v>0</v>
      </c>
      <c r="BG22" s="40">
        <f t="shared" si="14"/>
        <v>0</v>
      </c>
      <c r="BH22" s="40">
        <f t="shared" si="15"/>
        <v>0</v>
      </c>
      <c r="BI22" s="40">
        <f t="shared" si="16"/>
        <v>0</v>
      </c>
      <c r="BJ22" s="39">
        <f t="shared" si="17"/>
        <v>0</v>
      </c>
      <c r="BK22" s="40">
        <f t="shared" si="18"/>
        <v>0</v>
      </c>
      <c r="BL22" s="40">
        <f t="shared" si="19"/>
        <v>0</v>
      </c>
      <c r="BM22" s="41">
        <f t="shared" si="20"/>
        <v>8</v>
      </c>
    </row>
    <row r="23" spans="1:65" s="20" customFormat="1" ht="35.1" customHeight="1">
      <c r="A23" s="33">
        <v>9</v>
      </c>
      <c r="B23" s="34">
        <f>[1]Biodata!B10</f>
        <v>503099</v>
      </c>
      <c r="C23" s="35" t="str">
        <f>[1]Biodata!C10</f>
        <v>LIADAHLIA</v>
      </c>
      <c r="D23" s="36">
        <v>0</v>
      </c>
      <c r="E23" s="37">
        <v>0.5</v>
      </c>
      <c r="F23" s="37">
        <v>1</v>
      </c>
      <c r="G23" s="37">
        <v>1.5</v>
      </c>
      <c r="H23" s="37">
        <v>2</v>
      </c>
      <c r="I23" s="37">
        <v>2.5</v>
      </c>
      <c r="J23" s="37">
        <v>3.5</v>
      </c>
      <c r="K23" s="36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6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6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6">
        <v>0</v>
      </c>
      <c r="AG23" s="37">
        <v>0</v>
      </c>
      <c r="AH23" s="37">
        <v>0</v>
      </c>
      <c r="AI23" s="39">
        <f t="shared" si="21"/>
        <v>0</v>
      </c>
      <c r="AJ23" s="40">
        <f t="shared" si="11"/>
        <v>0.5</v>
      </c>
      <c r="AK23" s="40">
        <f t="shared" si="11"/>
        <v>1.5</v>
      </c>
      <c r="AL23" s="40">
        <f t="shared" si="11"/>
        <v>2.25</v>
      </c>
      <c r="AM23" s="40">
        <f t="shared" si="11"/>
        <v>3.5</v>
      </c>
      <c r="AN23" s="40">
        <f t="shared" si="11"/>
        <v>4.5</v>
      </c>
      <c r="AO23" s="40">
        <f t="shared" si="11"/>
        <v>6.5</v>
      </c>
      <c r="AP23" s="39">
        <f t="shared" si="11"/>
        <v>0</v>
      </c>
      <c r="AQ23" s="40">
        <f t="shared" si="11"/>
        <v>0</v>
      </c>
      <c r="AR23" s="40">
        <f t="shared" si="11"/>
        <v>0</v>
      </c>
      <c r="AS23" s="40">
        <f t="shared" si="11"/>
        <v>0</v>
      </c>
      <c r="AT23" s="40">
        <f t="shared" si="11"/>
        <v>0</v>
      </c>
      <c r="AU23" s="40">
        <f t="shared" si="11"/>
        <v>0</v>
      </c>
      <c r="AV23" s="40">
        <f t="shared" si="11"/>
        <v>0</v>
      </c>
      <c r="AW23" s="39">
        <f t="shared" si="11"/>
        <v>0</v>
      </c>
      <c r="AX23" s="40">
        <f t="shared" si="11"/>
        <v>0</v>
      </c>
      <c r="AY23" s="40">
        <f t="shared" si="12"/>
        <v>0</v>
      </c>
      <c r="AZ23" s="40">
        <f t="shared" si="12"/>
        <v>0</v>
      </c>
      <c r="BA23" s="40">
        <f t="shared" si="12"/>
        <v>0</v>
      </c>
      <c r="BB23" s="40">
        <f t="shared" si="12"/>
        <v>0</v>
      </c>
      <c r="BC23" s="40">
        <f t="shared" si="12"/>
        <v>0</v>
      </c>
      <c r="BD23" s="39">
        <f t="shared" si="12"/>
        <v>0</v>
      </c>
      <c r="BE23" s="40">
        <f t="shared" si="12"/>
        <v>0</v>
      </c>
      <c r="BF23" s="40">
        <f t="shared" si="13"/>
        <v>0</v>
      </c>
      <c r="BG23" s="40">
        <f t="shared" si="14"/>
        <v>0</v>
      </c>
      <c r="BH23" s="40">
        <f t="shared" si="15"/>
        <v>0</v>
      </c>
      <c r="BI23" s="40">
        <f t="shared" si="16"/>
        <v>0</v>
      </c>
      <c r="BJ23" s="39">
        <f t="shared" si="17"/>
        <v>0</v>
      </c>
      <c r="BK23" s="40">
        <f t="shared" si="18"/>
        <v>0</v>
      </c>
      <c r="BL23" s="40">
        <f t="shared" si="19"/>
        <v>0</v>
      </c>
      <c r="BM23" s="41">
        <f t="shared" si="20"/>
        <v>18.75</v>
      </c>
    </row>
    <row r="24" spans="1:65" s="20" customFormat="1" ht="35.1" customHeight="1">
      <c r="A24" s="33">
        <v>10</v>
      </c>
      <c r="B24" s="34">
        <f>[1]Biodata!B11</f>
        <v>503100</v>
      </c>
      <c r="C24" s="35" t="str">
        <f>[1]Biodata!C11</f>
        <v>EFREEANIT</v>
      </c>
      <c r="D24" s="36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6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6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6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6">
        <v>0</v>
      </c>
      <c r="AG24" s="37">
        <v>0</v>
      </c>
      <c r="AH24" s="37">
        <v>0</v>
      </c>
      <c r="AI24" s="39">
        <f t="shared" si="21"/>
        <v>0</v>
      </c>
      <c r="AJ24" s="40">
        <f t="shared" si="21"/>
        <v>0</v>
      </c>
      <c r="AK24" s="40">
        <f t="shared" si="21"/>
        <v>0</v>
      </c>
      <c r="AL24" s="40">
        <f t="shared" si="21"/>
        <v>0</v>
      </c>
      <c r="AM24" s="40">
        <f t="shared" si="21"/>
        <v>0</v>
      </c>
      <c r="AN24" s="40">
        <f t="shared" si="21"/>
        <v>0</v>
      </c>
      <c r="AO24" s="40">
        <f t="shared" si="21"/>
        <v>0</v>
      </c>
      <c r="AP24" s="39">
        <f t="shared" si="21"/>
        <v>0</v>
      </c>
      <c r="AQ24" s="40">
        <f t="shared" si="21"/>
        <v>0</v>
      </c>
      <c r="AR24" s="40">
        <f t="shared" si="21"/>
        <v>0</v>
      </c>
      <c r="AS24" s="40">
        <f t="shared" si="21"/>
        <v>0</v>
      </c>
      <c r="AT24" s="40">
        <f t="shared" si="21"/>
        <v>0</v>
      </c>
      <c r="AU24" s="40">
        <f t="shared" si="21"/>
        <v>0</v>
      </c>
      <c r="AV24" s="40">
        <f t="shared" si="21"/>
        <v>0</v>
      </c>
      <c r="AW24" s="39">
        <f t="shared" si="11"/>
        <v>0</v>
      </c>
      <c r="AX24" s="40">
        <f t="shared" si="11"/>
        <v>0</v>
      </c>
      <c r="AY24" s="40">
        <f t="shared" si="12"/>
        <v>0</v>
      </c>
      <c r="AZ24" s="40">
        <f t="shared" si="12"/>
        <v>0</v>
      </c>
      <c r="BA24" s="40">
        <f t="shared" si="12"/>
        <v>0</v>
      </c>
      <c r="BB24" s="40">
        <f t="shared" si="12"/>
        <v>0</v>
      </c>
      <c r="BC24" s="40">
        <f t="shared" si="12"/>
        <v>0</v>
      </c>
      <c r="BD24" s="39">
        <f t="shared" si="12"/>
        <v>0</v>
      </c>
      <c r="BE24" s="40">
        <f t="shared" si="12"/>
        <v>0</v>
      </c>
      <c r="BF24" s="40">
        <f t="shared" si="13"/>
        <v>0</v>
      </c>
      <c r="BG24" s="40">
        <f t="shared" si="14"/>
        <v>0</v>
      </c>
      <c r="BH24" s="40">
        <f t="shared" si="15"/>
        <v>0</v>
      </c>
      <c r="BI24" s="40">
        <f t="shared" si="16"/>
        <v>0</v>
      </c>
      <c r="BJ24" s="39">
        <f t="shared" si="17"/>
        <v>0</v>
      </c>
      <c r="BK24" s="40">
        <f t="shared" si="18"/>
        <v>0</v>
      </c>
      <c r="BL24" s="40">
        <f t="shared" si="19"/>
        <v>0</v>
      </c>
      <c r="BM24" s="41">
        <f t="shared" si="20"/>
        <v>0</v>
      </c>
    </row>
  </sheetData>
  <dataValidations count="2">
    <dataValidation type="list" allowBlank="1" showInputMessage="1" showErrorMessage="1" sqref="WVK983049:WWO983054 D65545:AH65550 WLO983049:WMS983054 WBS983049:WCW983054 VRW983049:VTA983054 VIA983049:VJE983054 UYE983049:UZI983054 UOI983049:UPM983054 UEM983049:UFQ983054 TUQ983049:TVU983054 TKU983049:TLY983054 TAY983049:TCC983054 SRC983049:SSG983054 SHG983049:SIK983054 RXK983049:RYO983054 RNO983049:ROS983054 RDS983049:REW983054 QTW983049:QVA983054 QKA983049:QLE983054 QAE983049:QBI983054 PQI983049:PRM983054 PGM983049:PHQ983054 OWQ983049:OXU983054 OMU983049:ONY983054 OCY983049:OEC983054 NTC983049:NUG983054 NJG983049:NKK983054 MZK983049:NAO983054 MPO983049:MQS983054 MFS983049:MGW983054 LVW983049:LXA983054 LMA983049:LNE983054 LCE983049:LDI983054 KSI983049:KTM983054 KIM983049:KJQ983054 JYQ983049:JZU983054 JOU983049:JPY983054 JEY983049:JGC983054 IVC983049:IWG983054 ILG983049:IMK983054 IBK983049:ICO983054 HRO983049:HSS983054 HHS983049:HIW983054 GXW983049:GZA983054 GOA983049:GPE983054 GEE983049:GFI983054 FUI983049:FVM983054 FKM983049:FLQ983054 FAQ983049:FBU983054 EQU983049:ERY983054 EGY983049:EIC983054 DXC983049:DYG983054 DNG983049:DOK983054 DDK983049:DEO983054 CTO983049:CUS983054 CJS983049:CKW983054 BZW983049:CBA983054 BQA983049:BRE983054 BGE983049:BHI983054 AWI983049:AXM983054 AMM983049:ANQ983054 ACQ983049:ADU983054 SU983049:TY983054 IY983049:KC983054 D983049:AH983054 WVK917513:WWO917518 WLO917513:WMS917518 WBS917513:WCW917518 VRW917513:VTA917518 VIA917513:VJE917518 UYE917513:UZI917518 UOI917513:UPM917518 UEM917513:UFQ917518 TUQ917513:TVU917518 TKU917513:TLY917518 TAY917513:TCC917518 SRC917513:SSG917518 SHG917513:SIK917518 RXK917513:RYO917518 RNO917513:ROS917518 RDS917513:REW917518 QTW917513:QVA917518 QKA917513:QLE917518 QAE917513:QBI917518 PQI917513:PRM917518 PGM917513:PHQ917518 OWQ917513:OXU917518 OMU917513:ONY917518 OCY917513:OEC917518 NTC917513:NUG917518 NJG917513:NKK917518 MZK917513:NAO917518 MPO917513:MQS917518 MFS917513:MGW917518 LVW917513:LXA917518 LMA917513:LNE917518 LCE917513:LDI917518 KSI917513:KTM917518 KIM917513:KJQ917518 JYQ917513:JZU917518 JOU917513:JPY917518 JEY917513:JGC917518 IVC917513:IWG917518 ILG917513:IMK917518 IBK917513:ICO917518 HRO917513:HSS917518 HHS917513:HIW917518 GXW917513:GZA917518 GOA917513:GPE917518 GEE917513:GFI917518 FUI917513:FVM917518 FKM917513:FLQ917518 FAQ917513:FBU917518 EQU917513:ERY917518 EGY917513:EIC917518 DXC917513:DYG917518 DNG917513:DOK917518 DDK917513:DEO917518 CTO917513:CUS917518 CJS917513:CKW917518 BZW917513:CBA917518 BQA917513:BRE917518 BGE917513:BHI917518 AWI917513:AXM917518 AMM917513:ANQ917518 ACQ917513:ADU917518 SU917513:TY917518 IY917513:KC917518 D917513:AH917518 WVK851977:WWO851982 WLO851977:WMS851982 WBS851977:WCW851982 VRW851977:VTA851982 VIA851977:VJE851982 UYE851977:UZI851982 UOI851977:UPM851982 UEM851977:UFQ851982 TUQ851977:TVU851982 TKU851977:TLY851982 TAY851977:TCC851982 SRC851977:SSG851982 SHG851977:SIK851982 RXK851977:RYO851982 RNO851977:ROS851982 RDS851977:REW851982 QTW851977:QVA851982 QKA851977:QLE851982 QAE851977:QBI851982 PQI851977:PRM851982 PGM851977:PHQ851982 OWQ851977:OXU851982 OMU851977:ONY851982 OCY851977:OEC851982 NTC851977:NUG851982 NJG851977:NKK851982 MZK851977:NAO851982 MPO851977:MQS851982 MFS851977:MGW851982 LVW851977:LXA851982 LMA851977:LNE851982 LCE851977:LDI851982 KSI851977:KTM851982 KIM851977:KJQ851982 JYQ851977:JZU851982 JOU851977:JPY851982 JEY851977:JGC851982 IVC851977:IWG851982 ILG851977:IMK851982 IBK851977:ICO851982 HRO851977:HSS851982 HHS851977:HIW851982 GXW851977:GZA851982 GOA851977:GPE851982 GEE851977:GFI851982 FUI851977:FVM851982 FKM851977:FLQ851982 FAQ851977:FBU851982 EQU851977:ERY851982 EGY851977:EIC851982 DXC851977:DYG851982 DNG851977:DOK851982 DDK851977:DEO851982 CTO851977:CUS851982 CJS851977:CKW851982 BZW851977:CBA851982 BQA851977:BRE851982 BGE851977:BHI851982 AWI851977:AXM851982 AMM851977:ANQ851982 ACQ851977:ADU851982 SU851977:TY851982 IY851977:KC851982 D851977:AH851982 WVK786441:WWO786446 WLO786441:WMS786446 WBS786441:WCW786446 VRW786441:VTA786446 VIA786441:VJE786446 UYE786441:UZI786446 UOI786441:UPM786446 UEM786441:UFQ786446 TUQ786441:TVU786446 TKU786441:TLY786446 TAY786441:TCC786446 SRC786441:SSG786446 SHG786441:SIK786446 RXK786441:RYO786446 RNO786441:ROS786446 RDS786441:REW786446 QTW786441:QVA786446 QKA786441:QLE786446 QAE786441:QBI786446 PQI786441:PRM786446 PGM786441:PHQ786446 OWQ786441:OXU786446 OMU786441:ONY786446 OCY786441:OEC786446 NTC786441:NUG786446 NJG786441:NKK786446 MZK786441:NAO786446 MPO786441:MQS786446 MFS786441:MGW786446 LVW786441:LXA786446 LMA786441:LNE786446 LCE786441:LDI786446 KSI786441:KTM786446 KIM786441:KJQ786446 JYQ786441:JZU786446 JOU786441:JPY786446 JEY786441:JGC786446 IVC786441:IWG786446 ILG786441:IMK786446 IBK786441:ICO786446 HRO786441:HSS786446 HHS786441:HIW786446 GXW786441:GZA786446 GOA786441:GPE786446 GEE786441:GFI786446 FUI786441:FVM786446 FKM786441:FLQ786446 FAQ786441:FBU786446 EQU786441:ERY786446 EGY786441:EIC786446 DXC786441:DYG786446 DNG786441:DOK786446 DDK786441:DEO786446 CTO786441:CUS786446 CJS786441:CKW786446 BZW786441:CBA786446 BQA786441:BRE786446 BGE786441:BHI786446 AWI786441:AXM786446 AMM786441:ANQ786446 ACQ786441:ADU786446 SU786441:TY786446 IY786441:KC786446 D786441:AH786446 WVK720905:WWO720910 WLO720905:WMS720910 WBS720905:WCW720910 VRW720905:VTA720910 VIA720905:VJE720910 UYE720905:UZI720910 UOI720905:UPM720910 UEM720905:UFQ720910 TUQ720905:TVU720910 TKU720905:TLY720910 TAY720905:TCC720910 SRC720905:SSG720910 SHG720905:SIK720910 RXK720905:RYO720910 RNO720905:ROS720910 RDS720905:REW720910 QTW720905:QVA720910 QKA720905:QLE720910 QAE720905:QBI720910 PQI720905:PRM720910 PGM720905:PHQ720910 OWQ720905:OXU720910 OMU720905:ONY720910 OCY720905:OEC720910 NTC720905:NUG720910 NJG720905:NKK720910 MZK720905:NAO720910 MPO720905:MQS720910 MFS720905:MGW720910 LVW720905:LXA720910 LMA720905:LNE720910 LCE720905:LDI720910 KSI720905:KTM720910 KIM720905:KJQ720910 JYQ720905:JZU720910 JOU720905:JPY720910 JEY720905:JGC720910 IVC720905:IWG720910 ILG720905:IMK720910 IBK720905:ICO720910 HRO720905:HSS720910 HHS720905:HIW720910 GXW720905:GZA720910 GOA720905:GPE720910 GEE720905:GFI720910 FUI720905:FVM720910 FKM720905:FLQ720910 FAQ720905:FBU720910 EQU720905:ERY720910 EGY720905:EIC720910 DXC720905:DYG720910 DNG720905:DOK720910 DDK720905:DEO720910 CTO720905:CUS720910 CJS720905:CKW720910 BZW720905:CBA720910 BQA720905:BRE720910 BGE720905:BHI720910 AWI720905:AXM720910 AMM720905:ANQ720910 ACQ720905:ADU720910 SU720905:TY720910 IY720905:KC720910 D720905:AH720910 WVK655369:WWO655374 WLO655369:WMS655374 WBS655369:WCW655374 VRW655369:VTA655374 VIA655369:VJE655374 UYE655369:UZI655374 UOI655369:UPM655374 UEM655369:UFQ655374 TUQ655369:TVU655374 TKU655369:TLY655374 TAY655369:TCC655374 SRC655369:SSG655374 SHG655369:SIK655374 RXK655369:RYO655374 RNO655369:ROS655374 RDS655369:REW655374 QTW655369:QVA655374 QKA655369:QLE655374 QAE655369:QBI655374 PQI655369:PRM655374 PGM655369:PHQ655374 OWQ655369:OXU655374 OMU655369:ONY655374 OCY655369:OEC655374 NTC655369:NUG655374 NJG655369:NKK655374 MZK655369:NAO655374 MPO655369:MQS655374 MFS655369:MGW655374 LVW655369:LXA655374 LMA655369:LNE655374 LCE655369:LDI655374 KSI655369:KTM655374 KIM655369:KJQ655374 JYQ655369:JZU655374 JOU655369:JPY655374 JEY655369:JGC655374 IVC655369:IWG655374 ILG655369:IMK655374 IBK655369:ICO655374 HRO655369:HSS655374 HHS655369:HIW655374 GXW655369:GZA655374 GOA655369:GPE655374 GEE655369:GFI655374 FUI655369:FVM655374 FKM655369:FLQ655374 FAQ655369:FBU655374 EQU655369:ERY655374 EGY655369:EIC655374 DXC655369:DYG655374 DNG655369:DOK655374 DDK655369:DEO655374 CTO655369:CUS655374 CJS655369:CKW655374 BZW655369:CBA655374 BQA655369:BRE655374 BGE655369:BHI655374 AWI655369:AXM655374 AMM655369:ANQ655374 ACQ655369:ADU655374 SU655369:TY655374 IY655369:KC655374 D655369:AH655374 WVK589833:WWO589838 WLO589833:WMS589838 WBS589833:WCW589838 VRW589833:VTA589838 VIA589833:VJE589838 UYE589833:UZI589838 UOI589833:UPM589838 UEM589833:UFQ589838 TUQ589833:TVU589838 TKU589833:TLY589838 TAY589833:TCC589838 SRC589833:SSG589838 SHG589833:SIK589838 RXK589833:RYO589838 RNO589833:ROS589838 RDS589833:REW589838 QTW589833:QVA589838 QKA589833:QLE589838 QAE589833:QBI589838 PQI589833:PRM589838 PGM589833:PHQ589838 OWQ589833:OXU589838 OMU589833:ONY589838 OCY589833:OEC589838 NTC589833:NUG589838 NJG589833:NKK589838 MZK589833:NAO589838 MPO589833:MQS589838 MFS589833:MGW589838 LVW589833:LXA589838 LMA589833:LNE589838 LCE589833:LDI589838 KSI589833:KTM589838 KIM589833:KJQ589838 JYQ589833:JZU589838 JOU589833:JPY589838 JEY589833:JGC589838 IVC589833:IWG589838 ILG589833:IMK589838 IBK589833:ICO589838 HRO589833:HSS589838 HHS589833:HIW589838 GXW589833:GZA589838 GOA589833:GPE589838 GEE589833:GFI589838 FUI589833:FVM589838 FKM589833:FLQ589838 FAQ589833:FBU589838 EQU589833:ERY589838 EGY589833:EIC589838 DXC589833:DYG589838 DNG589833:DOK589838 DDK589833:DEO589838 CTO589833:CUS589838 CJS589833:CKW589838 BZW589833:CBA589838 BQA589833:BRE589838 BGE589833:BHI589838 AWI589833:AXM589838 AMM589833:ANQ589838 ACQ589833:ADU589838 SU589833:TY589838 IY589833:KC589838 D589833:AH589838 WVK524297:WWO524302 WLO524297:WMS524302 WBS524297:WCW524302 VRW524297:VTA524302 VIA524297:VJE524302 UYE524297:UZI524302 UOI524297:UPM524302 UEM524297:UFQ524302 TUQ524297:TVU524302 TKU524297:TLY524302 TAY524297:TCC524302 SRC524297:SSG524302 SHG524297:SIK524302 RXK524297:RYO524302 RNO524297:ROS524302 RDS524297:REW524302 QTW524297:QVA524302 QKA524297:QLE524302 QAE524297:QBI524302 PQI524297:PRM524302 PGM524297:PHQ524302 OWQ524297:OXU524302 OMU524297:ONY524302 OCY524297:OEC524302 NTC524297:NUG524302 NJG524297:NKK524302 MZK524297:NAO524302 MPO524297:MQS524302 MFS524297:MGW524302 LVW524297:LXA524302 LMA524297:LNE524302 LCE524297:LDI524302 KSI524297:KTM524302 KIM524297:KJQ524302 JYQ524297:JZU524302 JOU524297:JPY524302 JEY524297:JGC524302 IVC524297:IWG524302 ILG524297:IMK524302 IBK524297:ICO524302 HRO524297:HSS524302 HHS524297:HIW524302 GXW524297:GZA524302 GOA524297:GPE524302 GEE524297:GFI524302 FUI524297:FVM524302 FKM524297:FLQ524302 FAQ524297:FBU524302 EQU524297:ERY524302 EGY524297:EIC524302 DXC524297:DYG524302 DNG524297:DOK524302 DDK524297:DEO524302 CTO524297:CUS524302 CJS524297:CKW524302 BZW524297:CBA524302 BQA524297:BRE524302 BGE524297:BHI524302 AWI524297:AXM524302 AMM524297:ANQ524302 ACQ524297:ADU524302 SU524297:TY524302 IY524297:KC524302 D524297:AH524302 WVK458761:WWO458766 WLO458761:WMS458766 WBS458761:WCW458766 VRW458761:VTA458766 VIA458761:VJE458766 UYE458761:UZI458766 UOI458761:UPM458766 UEM458761:UFQ458766 TUQ458761:TVU458766 TKU458761:TLY458766 TAY458761:TCC458766 SRC458761:SSG458766 SHG458761:SIK458766 RXK458761:RYO458766 RNO458761:ROS458766 RDS458761:REW458766 QTW458761:QVA458766 QKA458761:QLE458766 QAE458761:QBI458766 PQI458761:PRM458766 PGM458761:PHQ458766 OWQ458761:OXU458766 OMU458761:ONY458766 OCY458761:OEC458766 NTC458761:NUG458766 NJG458761:NKK458766 MZK458761:NAO458766 MPO458761:MQS458766 MFS458761:MGW458766 LVW458761:LXA458766 LMA458761:LNE458766 LCE458761:LDI458766 KSI458761:KTM458766 KIM458761:KJQ458766 JYQ458761:JZU458766 JOU458761:JPY458766 JEY458761:JGC458766 IVC458761:IWG458766 ILG458761:IMK458766 IBK458761:ICO458766 HRO458761:HSS458766 HHS458761:HIW458766 GXW458761:GZA458766 GOA458761:GPE458766 GEE458761:GFI458766 FUI458761:FVM458766 FKM458761:FLQ458766 FAQ458761:FBU458766 EQU458761:ERY458766 EGY458761:EIC458766 DXC458761:DYG458766 DNG458761:DOK458766 DDK458761:DEO458766 CTO458761:CUS458766 CJS458761:CKW458766 BZW458761:CBA458766 BQA458761:BRE458766 BGE458761:BHI458766 AWI458761:AXM458766 AMM458761:ANQ458766 ACQ458761:ADU458766 SU458761:TY458766 IY458761:KC458766 D458761:AH458766 WVK393225:WWO393230 WLO393225:WMS393230 WBS393225:WCW393230 VRW393225:VTA393230 VIA393225:VJE393230 UYE393225:UZI393230 UOI393225:UPM393230 UEM393225:UFQ393230 TUQ393225:TVU393230 TKU393225:TLY393230 TAY393225:TCC393230 SRC393225:SSG393230 SHG393225:SIK393230 RXK393225:RYO393230 RNO393225:ROS393230 RDS393225:REW393230 QTW393225:QVA393230 QKA393225:QLE393230 QAE393225:QBI393230 PQI393225:PRM393230 PGM393225:PHQ393230 OWQ393225:OXU393230 OMU393225:ONY393230 OCY393225:OEC393230 NTC393225:NUG393230 NJG393225:NKK393230 MZK393225:NAO393230 MPO393225:MQS393230 MFS393225:MGW393230 LVW393225:LXA393230 LMA393225:LNE393230 LCE393225:LDI393230 KSI393225:KTM393230 KIM393225:KJQ393230 JYQ393225:JZU393230 JOU393225:JPY393230 JEY393225:JGC393230 IVC393225:IWG393230 ILG393225:IMK393230 IBK393225:ICO393230 HRO393225:HSS393230 HHS393225:HIW393230 GXW393225:GZA393230 GOA393225:GPE393230 GEE393225:GFI393230 FUI393225:FVM393230 FKM393225:FLQ393230 FAQ393225:FBU393230 EQU393225:ERY393230 EGY393225:EIC393230 DXC393225:DYG393230 DNG393225:DOK393230 DDK393225:DEO393230 CTO393225:CUS393230 CJS393225:CKW393230 BZW393225:CBA393230 BQA393225:BRE393230 BGE393225:BHI393230 AWI393225:AXM393230 AMM393225:ANQ393230 ACQ393225:ADU393230 SU393225:TY393230 IY393225:KC393230 D393225:AH393230 WVK327689:WWO327694 WLO327689:WMS327694 WBS327689:WCW327694 VRW327689:VTA327694 VIA327689:VJE327694 UYE327689:UZI327694 UOI327689:UPM327694 UEM327689:UFQ327694 TUQ327689:TVU327694 TKU327689:TLY327694 TAY327689:TCC327694 SRC327689:SSG327694 SHG327689:SIK327694 RXK327689:RYO327694 RNO327689:ROS327694 RDS327689:REW327694 QTW327689:QVA327694 QKA327689:QLE327694 QAE327689:QBI327694 PQI327689:PRM327694 PGM327689:PHQ327694 OWQ327689:OXU327694 OMU327689:ONY327694 OCY327689:OEC327694 NTC327689:NUG327694 NJG327689:NKK327694 MZK327689:NAO327694 MPO327689:MQS327694 MFS327689:MGW327694 LVW327689:LXA327694 LMA327689:LNE327694 LCE327689:LDI327694 KSI327689:KTM327694 KIM327689:KJQ327694 JYQ327689:JZU327694 JOU327689:JPY327694 JEY327689:JGC327694 IVC327689:IWG327694 ILG327689:IMK327694 IBK327689:ICO327694 HRO327689:HSS327694 HHS327689:HIW327694 GXW327689:GZA327694 GOA327689:GPE327694 GEE327689:GFI327694 FUI327689:FVM327694 FKM327689:FLQ327694 FAQ327689:FBU327694 EQU327689:ERY327694 EGY327689:EIC327694 DXC327689:DYG327694 DNG327689:DOK327694 DDK327689:DEO327694 CTO327689:CUS327694 CJS327689:CKW327694 BZW327689:CBA327694 BQA327689:BRE327694 BGE327689:BHI327694 AWI327689:AXM327694 AMM327689:ANQ327694 ACQ327689:ADU327694 SU327689:TY327694 IY327689:KC327694 D327689:AH327694 WVK262153:WWO262158 WLO262153:WMS262158 WBS262153:WCW262158 VRW262153:VTA262158 VIA262153:VJE262158 UYE262153:UZI262158 UOI262153:UPM262158 UEM262153:UFQ262158 TUQ262153:TVU262158 TKU262153:TLY262158 TAY262153:TCC262158 SRC262153:SSG262158 SHG262153:SIK262158 RXK262153:RYO262158 RNO262153:ROS262158 RDS262153:REW262158 QTW262153:QVA262158 QKA262153:QLE262158 QAE262153:QBI262158 PQI262153:PRM262158 PGM262153:PHQ262158 OWQ262153:OXU262158 OMU262153:ONY262158 OCY262153:OEC262158 NTC262153:NUG262158 NJG262153:NKK262158 MZK262153:NAO262158 MPO262153:MQS262158 MFS262153:MGW262158 LVW262153:LXA262158 LMA262153:LNE262158 LCE262153:LDI262158 KSI262153:KTM262158 KIM262153:KJQ262158 JYQ262153:JZU262158 JOU262153:JPY262158 JEY262153:JGC262158 IVC262153:IWG262158 ILG262153:IMK262158 IBK262153:ICO262158 HRO262153:HSS262158 HHS262153:HIW262158 GXW262153:GZA262158 GOA262153:GPE262158 GEE262153:GFI262158 FUI262153:FVM262158 FKM262153:FLQ262158 FAQ262153:FBU262158 EQU262153:ERY262158 EGY262153:EIC262158 DXC262153:DYG262158 DNG262153:DOK262158 DDK262153:DEO262158 CTO262153:CUS262158 CJS262153:CKW262158 BZW262153:CBA262158 BQA262153:BRE262158 BGE262153:BHI262158 AWI262153:AXM262158 AMM262153:ANQ262158 ACQ262153:ADU262158 SU262153:TY262158 IY262153:KC262158 D262153:AH262158 WVK196617:WWO196622 WLO196617:WMS196622 WBS196617:WCW196622 VRW196617:VTA196622 VIA196617:VJE196622 UYE196617:UZI196622 UOI196617:UPM196622 UEM196617:UFQ196622 TUQ196617:TVU196622 TKU196617:TLY196622 TAY196617:TCC196622 SRC196617:SSG196622 SHG196617:SIK196622 RXK196617:RYO196622 RNO196617:ROS196622 RDS196617:REW196622 QTW196617:QVA196622 QKA196617:QLE196622 QAE196617:QBI196622 PQI196617:PRM196622 PGM196617:PHQ196622 OWQ196617:OXU196622 OMU196617:ONY196622 OCY196617:OEC196622 NTC196617:NUG196622 NJG196617:NKK196622 MZK196617:NAO196622 MPO196617:MQS196622 MFS196617:MGW196622 LVW196617:LXA196622 LMA196617:LNE196622 LCE196617:LDI196622 KSI196617:KTM196622 KIM196617:KJQ196622 JYQ196617:JZU196622 JOU196617:JPY196622 JEY196617:JGC196622 IVC196617:IWG196622 ILG196617:IMK196622 IBK196617:ICO196622 HRO196617:HSS196622 HHS196617:HIW196622 GXW196617:GZA196622 GOA196617:GPE196622 GEE196617:GFI196622 FUI196617:FVM196622 FKM196617:FLQ196622 FAQ196617:FBU196622 EQU196617:ERY196622 EGY196617:EIC196622 DXC196617:DYG196622 DNG196617:DOK196622 DDK196617:DEO196622 CTO196617:CUS196622 CJS196617:CKW196622 BZW196617:CBA196622 BQA196617:BRE196622 BGE196617:BHI196622 AWI196617:AXM196622 AMM196617:ANQ196622 ACQ196617:ADU196622 SU196617:TY196622 IY196617:KC196622 D196617:AH196622 WVK131081:WWO131086 WLO131081:WMS131086 WBS131081:WCW131086 VRW131081:VTA131086 VIA131081:VJE131086 UYE131081:UZI131086 UOI131081:UPM131086 UEM131081:UFQ131086 TUQ131081:TVU131086 TKU131081:TLY131086 TAY131081:TCC131086 SRC131081:SSG131086 SHG131081:SIK131086 RXK131081:RYO131086 RNO131081:ROS131086 RDS131081:REW131086 QTW131081:QVA131086 QKA131081:QLE131086 QAE131081:QBI131086 PQI131081:PRM131086 PGM131081:PHQ131086 OWQ131081:OXU131086 OMU131081:ONY131086 OCY131081:OEC131086 NTC131081:NUG131086 NJG131081:NKK131086 MZK131081:NAO131086 MPO131081:MQS131086 MFS131081:MGW131086 LVW131081:LXA131086 LMA131081:LNE131086 LCE131081:LDI131086 KSI131081:KTM131086 KIM131081:KJQ131086 JYQ131081:JZU131086 JOU131081:JPY131086 JEY131081:JGC131086 IVC131081:IWG131086 ILG131081:IMK131086 IBK131081:ICO131086 HRO131081:HSS131086 HHS131081:HIW131086 GXW131081:GZA131086 GOA131081:GPE131086 GEE131081:GFI131086 FUI131081:FVM131086 FKM131081:FLQ131086 FAQ131081:FBU131086 EQU131081:ERY131086 EGY131081:EIC131086 DXC131081:DYG131086 DNG131081:DOK131086 DDK131081:DEO131086 CTO131081:CUS131086 CJS131081:CKW131086 BZW131081:CBA131086 BQA131081:BRE131086 BGE131081:BHI131086 AWI131081:AXM131086 AMM131081:ANQ131086 ACQ131081:ADU131086 SU131081:TY131086 IY131081:KC131086 D131081:AH131086 WVK65545:WWO65550 WLO65545:WMS65550 WBS65545:WCW65550 VRW65545:VTA65550 VIA65545:VJE65550 UYE65545:UZI65550 UOI65545:UPM65550 UEM65545:UFQ65550 TUQ65545:TVU65550 TKU65545:TLY65550 TAY65545:TCC65550 SRC65545:SSG65550 SHG65545:SIK65550 RXK65545:RYO65550 RNO65545:ROS65550 RDS65545:REW65550 QTW65545:QVA65550 QKA65545:QLE65550 QAE65545:QBI65550 PQI65545:PRM65550 PGM65545:PHQ65550 OWQ65545:OXU65550 OMU65545:ONY65550 OCY65545:OEC65550 NTC65545:NUG65550 NJG65545:NKK65550 MZK65545:NAO65550 MPO65545:MQS65550 MFS65545:MGW65550 LVW65545:LXA65550 LMA65545:LNE65550 LCE65545:LDI65550 KSI65545:KTM65550 KIM65545:KJQ65550 JYQ65545:JZU65550 JOU65545:JPY65550 JEY65545:JGC65550 IVC65545:IWG65550 ILG65545:IMK65550 IBK65545:ICO65550 HRO65545:HSS65550 HHS65545:HIW65550 GXW65545:GZA65550 GOA65545:GPE65550 GEE65545:GFI65550 FUI65545:FVM65550 FKM65545:FLQ65550 FAQ65545:FBU65550 EQU65545:ERY65550 EGY65545:EIC65550 DXC65545:DYG65550 DNG65545:DOK65550 DDK65545:DEO65550 CTO65545:CUS65550 CJS65545:CKW65550 BZW65545:CBA65550 BQA65545:BRE65550 BGE65545:BHI65550 AWI65545:AXM65550 AMM65545:ANQ65550 ACQ65545:ADU65550 SU65545:TY65550 IY65545:KC65550" xr:uid="{13836989-51AB-4200-8378-0B72A378AD4B}">
      <formula1>$C$3:$C$12</formula1>
    </dataValidation>
    <dataValidation type="list" allowBlank="1" showInputMessage="1" showErrorMessage="1" sqref="ACH20:ADL20 SL20:TP20 IP20:JT20 AMD20:ANH20 WVB20:WWF20 WLF20:WMJ20 WBJ20:WCN20 VRN20:VSR20 VHR20:VIV20 UXV20:UYZ20 UNZ20:UPD20 UED20:UFH20 TUH20:TVL20 TKL20:TLP20 TAP20:TBT20 SQT20:SRX20 SGX20:SIB20 RXB20:RYF20 RNF20:ROJ20 RDJ20:REN20 QTN20:QUR20 QJR20:QKV20 PZV20:QAZ20 PPZ20:PRD20 PGD20:PHH20 OWH20:OXL20 OML20:ONP20 OCP20:ODT20 NST20:NTX20 NIX20:NKB20 MZB20:NAF20 MPF20:MQJ20 MFJ20:MGN20 LVN20:LWR20 LLR20:LMV20 LBV20:LCZ20 KRZ20:KTD20 KID20:KJH20 JYH20:JZL20 JOL20:JPP20 JEP20:JFT20 IUT20:IVX20 IKX20:IMB20 IBB20:ICF20 HRF20:HSJ20 HHJ20:HIN20 GXN20:GYR20 GNR20:GOV20 GDV20:GEZ20 FTZ20:FVD20 FKD20:FLH20 FAH20:FBL20 EQL20:ERP20 EGP20:EHT20 DWT20:DXX20 DMX20:DOB20 DDB20:DEF20 CTF20:CUJ20 CJJ20:CKN20 BZN20:CAR20 BPR20:BQV20 BFV20:BGZ20 AVZ20:AXD20" xr:uid="{34CE7E59-78BC-4E1D-BE54-AF9AEE8D9F14}">
      <formula1>$C$3:$C$14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Sukhito</dc:creator>
  <cp:lastModifiedBy>Ivan Sukhito</cp:lastModifiedBy>
  <dcterms:created xsi:type="dcterms:W3CDTF">2023-01-20T07:59:27Z</dcterms:created>
  <dcterms:modified xsi:type="dcterms:W3CDTF">2023-02-05T13:16:55Z</dcterms:modified>
</cp:coreProperties>
</file>