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k_gaji_karyawan\public\import\"/>
    </mc:Choice>
  </mc:AlternateContent>
  <xr:revisionPtr revIDLastSave="0" documentId="13_ncr:1_{D5CE8E0A-D44E-4FE6-B3E2-E2F27348874C}" xr6:coauthVersionLast="46" xr6:coauthVersionMax="46" xr10:uidLastSave="{00000000-0000-0000-0000-000000000000}"/>
  <bookViews>
    <workbookView xWindow="-120" yWindow="-120" windowWidth="20730" windowHeight="11040" xr2:uid="{1EC77174-6412-46FB-BD9D-49DB633D89B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L11" i="1"/>
  <c r="Q11" i="1" s="1"/>
  <c r="V10" i="1"/>
  <c r="U10" i="1"/>
  <c r="T10" i="1"/>
  <c r="S10" i="1"/>
  <c r="R10" i="1"/>
  <c r="Q10" i="1"/>
  <c r="L10" i="1"/>
  <c r="V9" i="1"/>
  <c r="U9" i="1"/>
  <c r="T9" i="1"/>
  <c r="S9" i="1"/>
  <c r="R9" i="1"/>
  <c r="L9" i="1"/>
  <c r="Q9" i="1" s="1"/>
  <c r="V8" i="1"/>
  <c r="U8" i="1"/>
  <c r="T8" i="1"/>
  <c r="S8" i="1"/>
  <c r="R8" i="1"/>
  <c r="L8" i="1"/>
  <c r="Q8" i="1" s="1"/>
  <c r="V7" i="1"/>
  <c r="U7" i="1"/>
  <c r="T7" i="1"/>
  <c r="S7" i="1"/>
  <c r="R7" i="1"/>
  <c r="L7" i="1"/>
  <c r="Q7" i="1" s="1"/>
  <c r="V6" i="1"/>
  <c r="U6" i="1"/>
  <c r="T6" i="1"/>
  <c r="S6" i="1"/>
  <c r="R6" i="1"/>
  <c r="L6" i="1"/>
  <c r="Q6" i="1" s="1"/>
  <c r="V5" i="1"/>
  <c r="U5" i="1"/>
  <c r="T5" i="1"/>
  <c r="S5" i="1"/>
  <c r="R5" i="1"/>
  <c r="L5" i="1"/>
  <c r="Q5" i="1" s="1"/>
  <c r="V4" i="1"/>
  <c r="U4" i="1"/>
  <c r="T4" i="1"/>
  <c r="S4" i="1"/>
  <c r="R4" i="1"/>
  <c r="Q4" i="1"/>
  <c r="L4" i="1"/>
  <c r="V3" i="1"/>
  <c r="U3" i="1"/>
  <c r="T3" i="1"/>
  <c r="S3" i="1"/>
  <c r="R3" i="1"/>
  <c r="L3" i="1"/>
  <c r="Q3" i="1" s="1"/>
  <c r="V2" i="1"/>
  <c r="U2" i="1"/>
  <c r="T2" i="1"/>
  <c r="S2" i="1"/>
  <c r="R2" i="1"/>
  <c r="Q2" i="1"/>
  <c r="L2" i="1"/>
</calcChain>
</file>

<file path=xl/sharedStrings.xml><?xml version="1.0" encoding="utf-8"?>
<sst xmlns="http://schemas.openxmlformats.org/spreadsheetml/2006/main" count="150" uniqueCount="98">
  <si>
    <t>Nama</t>
  </si>
  <si>
    <t>NIK / Kartu No</t>
  </si>
  <si>
    <t>Pabrik / Dept</t>
  </si>
  <si>
    <t>Jenis kelamin / Darah</t>
  </si>
  <si>
    <t>No KTP</t>
  </si>
  <si>
    <t>No NPWP</t>
  </si>
  <si>
    <t>No KPJ</t>
  </si>
  <si>
    <t>Tgl Mulai Kerja</t>
  </si>
  <si>
    <t>Title Plan</t>
  </si>
  <si>
    <t>Supervisor No</t>
  </si>
  <si>
    <t>Kode Gaji Pokok</t>
  </si>
  <si>
    <t>Kode Tunj. Jabatan</t>
  </si>
  <si>
    <t>Kode Tunj. Berkala</t>
  </si>
  <si>
    <t>Kode Tunj. Kerajinan</t>
  </si>
  <si>
    <t>Kode Tunj, Shift</t>
  </si>
  <si>
    <t>Kode Tunj. Kehadiran</t>
  </si>
  <si>
    <t>Kode Tunj. Transport</t>
  </si>
  <si>
    <t>Kode Tunj. Bonus Produksi</t>
  </si>
  <si>
    <t>Kode PTKP</t>
  </si>
  <si>
    <t>Tanggal Lahir</t>
  </si>
  <si>
    <t>Tempat lahir</t>
  </si>
  <si>
    <t>Usia</t>
  </si>
  <si>
    <t>Agama</t>
  </si>
  <si>
    <t>level pendidikan</t>
  </si>
  <si>
    <t>Tinggi / Berat</t>
  </si>
  <si>
    <t>Alamat sementara</t>
  </si>
  <si>
    <t>Kode pos 1</t>
  </si>
  <si>
    <t>Alamat Tetap</t>
  </si>
  <si>
    <t>Kode pos 2</t>
  </si>
  <si>
    <t>Negara</t>
  </si>
  <si>
    <t>Telephone 1</t>
  </si>
  <si>
    <t>Telephone 2</t>
  </si>
  <si>
    <t>Nama Bank</t>
  </si>
  <si>
    <t>No Rekening</t>
  </si>
  <si>
    <t>Fas Kesehatan</t>
  </si>
  <si>
    <t>Company</t>
  </si>
  <si>
    <t>Employee ID</t>
  </si>
  <si>
    <t>Tgl  gaji</t>
  </si>
  <si>
    <t>Lama Kerja</t>
  </si>
  <si>
    <t>Kode BPJS JK</t>
  </si>
  <si>
    <t>Kode BPJS JKK</t>
  </si>
  <si>
    <t>Kode BPJS JHT</t>
  </si>
  <si>
    <t>Kode BPJS JP</t>
  </si>
  <si>
    <t>Kode BPJS M</t>
  </si>
  <si>
    <t>AKDHK</t>
  </si>
  <si>
    <t>IGD</t>
  </si>
  <si>
    <t>SPN</t>
  </si>
  <si>
    <t>JHT-EPL</t>
  </si>
  <si>
    <t>JP-EPL</t>
  </si>
  <si>
    <t>JM-EPL</t>
  </si>
  <si>
    <t>PT SWI</t>
  </si>
  <si>
    <t>AZWAR</t>
  </si>
  <si>
    <t>50FZ000ZA2</t>
  </si>
  <si>
    <t>L</t>
  </si>
  <si>
    <t>XXX</t>
  </si>
  <si>
    <t>78.676.628.7-002.000</t>
  </si>
  <si>
    <t>X / 2 / P2</t>
  </si>
  <si>
    <t>X20</t>
  </si>
  <si>
    <t>X5</t>
  </si>
  <si>
    <t>TK/0</t>
  </si>
  <si>
    <t>AMRULLAh</t>
  </si>
  <si>
    <t>49.109.651.7-002.000</t>
  </si>
  <si>
    <t>W / 3</t>
  </si>
  <si>
    <t>W10</t>
  </si>
  <si>
    <t>W25</t>
  </si>
  <si>
    <t>K/3</t>
  </si>
  <si>
    <t>ELLENSARI</t>
  </si>
  <si>
    <t>P</t>
  </si>
  <si>
    <t>49.109.495.9-017.000</t>
  </si>
  <si>
    <t>F (7B)</t>
  </si>
  <si>
    <t>F22</t>
  </si>
  <si>
    <t>F27</t>
  </si>
  <si>
    <t>K/0</t>
  </si>
  <si>
    <t>MUTIARASARI</t>
  </si>
  <si>
    <t>69.703.608.5-403.000</t>
  </si>
  <si>
    <t>T(TA)/ 5</t>
  </si>
  <si>
    <t>TA18</t>
  </si>
  <si>
    <t>TA5</t>
  </si>
  <si>
    <t>ARYADI</t>
  </si>
  <si>
    <t>79.138.795.4-034.000</t>
  </si>
  <si>
    <t>KOSTIANAS</t>
  </si>
  <si>
    <t>75.556.417.6-401.000</t>
  </si>
  <si>
    <t>U / 4U</t>
  </si>
  <si>
    <t>U8</t>
  </si>
  <si>
    <t>U10</t>
  </si>
  <si>
    <t>TK/3</t>
  </si>
  <si>
    <t>ADELINATA</t>
  </si>
  <si>
    <t>71.522.421.8-219.000</t>
  </si>
  <si>
    <t>K/1</t>
  </si>
  <si>
    <t>NOVARINGN</t>
  </si>
  <si>
    <t>82.190.577.5-801.000</t>
  </si>
  <si>
    <t>K/2</t>
  </si>
  <si>
    <t>LIADAHLIA</t>
  </si>
  <si>
    <t>49.109.489.2-048.000</t>
  </si>
  <si>
    <t>TK/1</t>
  </si>
  <si>
    <t>EFREEANIT</t>
  </si>
  <si>
    <t>83.536.581.8-005.000</t>
  </si>
  <si>
    <t>TK/2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</si>
</sst>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1" applyFont="1"/>
    <xf numFmtId="164" fontId="0" fillId="0" borderId="0" xfId="0" applyNumberFormat="1"/>
    <xf numFmtId="0" fontId="6" fillId="0" borderId="0" xfId="0" applyFont="1"/>
    <xf numFmtId="0" fontId="7" fillId="2" borderId="0" xfId="0" quotePrefix="1" applyFont="1" applyFill="1"/>
    <xf numFmtId="0" fontId="7" fillId="2" borderId="0" xfId="0" applyFont="1" applyFill="1"/>
    <xf numFmtId="165" fontId="0" fillId="2" borderId="0" xfId="0" applyNumberFormat="1" applyFill="1" applyAlignment="1">
      <alignment vertical="center"/>
    </xf>
    <xf numFmtId="10" fontId="0" fillId="2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6" fillId="0" borderId="0" xfId="0" applyFont="1" applyAlignment="1">
      <alignment vertical="top" wrapText="1"/>
    </xf>
  </cellXfs>
  <cellStyles count="2">
    <cellStyle name="Normal" xfId="0" builtinId="0"/>
    <cellStyle name="Normal 2" xfId="1" xr:uid="{7745A348-0C70-4563-9C8C-E8152AE9D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%20Sukhito\Downloads\Salary%20WS%20-%20SCS%20(50L0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file"/>
      <sheetName val="Biodata"/>
      <sheetName val="A 2301"/>
      <sheetName val="P 2301"/>
      <sheetName val="Absen 2301"/>
      <sheetName val="Payroll 2301"/>
      <sheetName val="PPh21"/>
      <sheetName val="Sheet5"/>
      <sheetName val="Sheet1"/>
      <sheetName val="Sheet6"/>
    </sheetNames>
    <sheetDataSet>
      <sheetData sheetId="0">
        <row r="2">
          <cell r="K2" t="str">
            <v>UPAH TETAP</v>
          </cell>
        </row>
        <row r="3">
          <cell r="K3" t="str">
            <v>T. Berkala</v>
          </cell>
          <cell r="L3" t="str">
            <v>Amount</v>
          </cell>
        </row>
        <row r="4">
          <cell r="K4" t="str">
            <v>年資</v>
          </cell>
        </row>
        <row r="5">
          <cell r="K5">
            <v>0</v>
          </cell>
          <cell r="L5">
            <v>0</v>
          </cell>
        </row>
        <row r="6">
          <cell r="K6">
            <v>1</v>
          </cell>
          <cell r="L6">
            <v>5000</v>
          </cell>
        </row>
        <row r="7">
          <cell r="K7">
            <v>2</v>
          </cell>
          <cell r="L7">
            <v>11000</v>
          </cell>
        </row>
        <row r="8">
          <cell r="K8">
            <v>3</v>
          </cell>
          <cell r="L8">
            <v>14000</v>
          </cell>
        </row>
        <row r="9">
          <cell r="K9">
            <v>4</v>
          </cell>
          <cell r="L9">
            <v>18000</v>
          </cell>
        </row>
        <row r="10">
          <cell r="K10">
            <v>5</v>
          </cell>
          <cell r="L10">
            <v>21000</v>
          </cell>
        </row>
        <row r="11">
          <cell r="K11">
            <v>6</v>
          </cell>
          <cell r="L11">
            <v>24000</v>
          </cell>
        </row>
        <row r="12">
          <cell r="K12">
            <v>7</v>
          </cell>
          <cell r="L12">
            <v>27000</v>
          </cell>
        </row>
        <row r="13">
          <cell r="K13">
            <v>8</v>
          </cell>
          <cell r="L13">
            <v>30000</v>
          </cell>
        </row>
        <row r="14">
          <cell r="K14">
            <v>9</v>
          </cell>
          <cell r="L14">
            <v>33000</v>
          </cell>
        </row>
        <row r="15">
          <cell r="K15">
            <v>10</v>
          </cell>
          <cell r="L15">
            <v>36000</v>
          </cell>
        </row>
        <row r="16">
          <cell r="K16">
            <v>11</v>
          </cell>
          <cell r="L16">
            <v>39000</v>
          </cell>
        </row>
        <row r="17">
          <cell r="K17">
            <v>12</v>
          </cell>
          <cell r="L17">
            <v>42000</v>
          </cell>
        </row>
        <row r="18">
          <cell r="K18">
            <v>13</v>
          </cell>
          <cell r="L18">
            <v>45000</v>
          </cell>
        </row>
        <row r="19">
          <cell r="K19">
            <v>14</v>
          </cell>
          <cell r="L19">
            <v>48000</v>
          </cell>
        </row>
        <row r="20">
          <cell r="K20">
            <v>15</v>
          </cell>
          <cell r="L20">
            <v>51000</v>
          </cell>
        </row>
        <row r="21">
          <cell r="K21">
            <v>16</v>
          </cell>
          <cell r="L21">
            <v>54000</v>
          </cell>
        </row>
        <row r="22">
          <cell r="K22">
            <v>17</v>
          </cell>
          <cell r="L22">
            <v>57000</v>
          </cell>
        </row>
        <row r="23">
          <cell r="K23">
            <v>18</v>
          </cell>
          <cell r="L23">
            <v>60000</v>
          </cell>
        </row>
        <row r="24">
          <cell r="K24">
            <v>19</v>
          </cell>
          <cell r="L24">
            <v>63000</v>
          </cell>
        </row>
        <row r="25">
          <cell r="K25">
            <v>20</v>
          </cell>
          <cell r="L25">
            <v>63000</v>
          </cell>
        </row>
        <row r="26">
          <cell r="K26">
            <v>21</v>
          </cell>
          <cell r="L26">
            <v>66000</v>
          </cell>
        </row>
        <row r="27">
          <cell r="K27">
            <v>22</v>
          </cell>
          <cell r="L27">
            <v>69000</v>
          </cell>
        </row>
        <row r="28">
          <cell r="K28">
            <v>23</v>
          </cell>
          <cell r="L28">
            <v>69000</v>
          </cell>
        </row>
        <row r="29">
          <cell r="K29">
            <v>24</v>
          </cell>
          <cell r="L29">
            <v>69000</v>
          </cell>
        </row>
        <row r="30">
          <cell r="K30">
            <v>25</v>
          </cell>
          <cell r="L30">
            <v>69000</v>
          </cell>
        </row>
        <row r="31">
          <cell r="K31">
            <v>26</v>
          </cell>
          <cell r="L31">
            <v>69000</v>
          </cell>
        </row>
        <row r="32">
          <cell r="K32">
            <v>27</v>
          </cell>
          <cell r="L32">
            <v>69000</v>
          </cell>
        </row>
        <row r="33">
          <cell r="K33">
            <v>28</v>
          </cell>
          <cell r="L33">
            <v>69000</v>
          </cell>
        </row>
        <row r="34">
          <cell r="K34">
            <v>29</v>
          </cell>
          <cell r="L34">
            <v>69000</v>
          </cell>
        </row>
        <row r="35">
          <cell r="K35">
            <v>30</v>
          </cell>
          <cell r="L35">
            <v>69000</v>
          </cell>
        </row>
        <row r="36">
          <cell r="K36">
            <v>31</v>
          </cell>
          <cell r="L36">
            <v>69000</v>
          </cell>
        </row>
        <row r="37">
          <cell r="K37">
            <v>32</v>
          </cell>
          <cell r="L37">
            <v>69000</v>
          </cell>
        </row>
        <row r="38">
          <cell r="K38">
            <v>33</v>
          </cell>
          <cell r="L38">
            <v>69000</v>
          </cell>
        </row>
        <row r="39">
          <cell r="K39">
            <v>34</v>
          </cell>
          <cell r="L39">
            <v>69000</v>
          </cell>
        </row>
        <row r="40">
          <cell r="K40">
            <v>35</v>
          </cell>
          <cell r="L40">
            <v>69000</v>
          </cell>
        </row>
        <row r="41">
          <cell r="K41">
            <v>36</v>
          </cell>
          <cell r="L41">
            <v>69000</v>
          </cell>
        </row>
        <row r="42">
          <cell r="K42">
            <v>37</v>
          </cell>
          <cell r="L42">
            <v>69000</v>
          </cell>
        </row>
        <row r="43">
          <cell r="K43">
            <v>38</v>
          </cell>
          <cell r="L43">
            <v>69000</v>
          </cell>
        </row>
        <row r="44">
          <cell r="K44">
            <v>39</v>
          </cell>
          <cell r="L44">
            <v>69000</v>
          </cell>
        </row>
        <row r="45">
          <cell r="K45">
            <v>40</v>
          </cell>
          <cell r="L45">
            <v>69000</v>
          </cell>
        </row>
        <row r="46">
          <cell r="K46">
            <v>41</v>
          </cell>
          <cell r="L46">
            <v>69000</v>
          </cell>
        </row>
        <row r="47">
          <cell r="K47">
            <v>42</v>
          </cell>
          <cell r="L47">
            <v>69000</v>
          </cell>
        </row>
        <row r="48">
          <cell r="K48">
            <v>43</v>
          </cell>
          <cell r="L48">
            <v>69000</v>
          </cell>
        </row>
        <row r="49">
          <cell r="K49">
            <v>44</v>
          </cell>
          <cell r="L49">
            <v>69000</v>
          </cell>
        </row>
        <row r="50">
          <cell r="K50">
            <v>45</v>
          </cell>
          <cell r="L50">
            <v>69000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2E78-B070-4D02-977F-BB39DE9E8183}">
  <dimension ref="A1:AX11"/>
  <sheetViews>
    <sheetView tabSelected="1" workbookViewId="0">
      <selection activeCell="K2" sqref="K2"/>
    </sheetView>
  </sheetViews>
  <sheetFormatPr defaultRowHeight="15" x14ac:dyDescent="0.25"/>
  <cols>
    <col min="10" max="11" width="10.7109375" bestFit="1" customWidth="1"/>
  </cols>
  <sheetData>
    <row r="1" spans="1:50" s="3" customFormat="1" ht="48" x14ac:dyDescent="0.25">
      <c r="A1" s="1" t="s">
        <v>35</v>
      </c>
      <c r="B1" s="1" t="s">
        <v>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7</v>
      </c>
      <c r="K1" s="1" t="s">
        <v>37</v>
      </c>
      <c r="L1" s="1" t="s">
        <v>38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</row>
    <row r="2" spans="1:50" x14ac:dyDescent="0.25">
      <c r="A2" t="s">
        <v>50</v>
      </c>
      <c r="B2" s="4">
        <v>502926</v>
      </c>
      <c r="C2" s="5" t="s">
        <v>51</v>
      </c>
      <c r="D2">
        <v>12324424525</v>
      </c>
      <c r="E2" s="6" t="s">
        <v>52</v>
      </c>
      <c r="F2" t="s">
        <v>53</v>
      </c>
      <c r="G2" t="s">
        <v>54</v>
      </c>
      <c r="H2" t="s">
        <v>55</v>
      </c>
      <c r="I2">
        <v>22</v>
      </c>
      <c r="J2" s="7">
        <v>36589</v>
      </c>
      <c r="K2" s="7">
        <v>44928</v>
      </c>
      <c r="L2">
        <f>ROUND(YEARFRAC(J2,K2,3),0)</f>
        <v>23</v>
      </c>
      <c r="M2" t="s">
        <v>56</v>
      </c>
      <c r="O2" s="8" t="s">
        <v>57</v>
      </c>
      <c r="P2" s="8" t="s">
        <v>58</v>
      </c>
      <c r="Q2" s="9">
        <f>VLOOKUP(L2,'[1]Master file'!K:L,2,0)</f>
        <v>69000</v>
      </c>
      <c r="R2" s="10" t="str">
        <f>O2</f>
        <v>X20</v>
      </c>
      <c r="S2" s="10" t="str">
        <f>O2</f>
        <v>X20</v>
      </c>
      <c r="T2" s="10" t="str">
        <f>O2</f>
        <v>X20</v>
      </c>
      <c r="U2" s="10" t="str">
        <f>O2</f>
        <v>X20</v>
      </c>
      <c r="V2" s="10" t="str">
        <f>O2</f>
        <v>X20</v>
      </c>
      <c r="W2" s="11">
        <v>3.0000000000000001E-3</v>
      </c>
      <c r="X2" s="12">
        <v>8.8999999999999999E-3</v>
      </c>
      <c r="Y2" s="12">
        <v>3.6999999999999998E-2</v>
      </c>
      <c r="Z2" s="13">
        <v>0.02</v>
      </c>
      <c r="AA2" s="13">
        <v>0.04</v>
      </c>
      <c r="AB2" s="12">
        <v>2.3999999999999998E-3</v>
      </c>
      <c r="AC2" s="12">
        <v>8.0000000000000002E-3</v>
      </c>
      <c r="AD2" s="11">
        <v>5.0000000000000001E-3</v>
      </c>
      <c r="AE2" s="13">
        <v>0.02</v>
      </c>
      <c r="AF2" s="13">
        <v>0.01</v>
      </c>
      <c r="AG2" s="13">
        <v>0.01</v>
      </c>
      <c r="AH2" s="8" t="s">
        <v>59</v>
      </c>
    </row>
    <row r="3" spans="1:50" x14ac:dyDescent="0.25">
      <c r="A3" t="s">
        <v>50</v>
      </c>
      <c r="B3" s="4">
        <v>502928</v>
      </c>
      <c r="C3" s="5" t="s">
        <v>60</v>
      </c>
      <c r="D3">
        <v>12324424525</v>
      </c>
      <c r="E3" s="6" t="s">
        <v>52</v>
      </c>
      <c r="F3" t="s">
        <v>53</v>
      </c>
      <c r="G3" t="s">
        <v>54</v>
      </c>
      <c r="H3" t="s">
        <v>61</v>
      </c>
      <c r="I3">
        <v>23</v>
      </c>
      <c r="J3" s="7">
        <v>40606</v>
      </c>
      <c r="K3" s="7">
        <v>44928</v>
      </c>
      <c r="L3">
        <f t="shared" ref="L3:L11" si="0">ROUND(YEARFRAC(J3,K3,3),0)</f>
        <v>12</v>
      </c>
      <c r="M3" t="s">
        <v>62</v>
      </c>
      <c r="O3" s="8" t="s">
        <v>63</v>
      </c>
      <c r="P3" s="8" t="s">
        <v>64</v>
      </c>
      <c r="Q3" s="9">
        <f>VLOOKUP(L3,'[1]Master file'!K:L,2,0)</f>
        <v>42000</v>
      </c>
      <c r="R3" s="10" t="str">
        <f t="shared" ref="R3:R11" si="1">O3</f>
        <v>W10</v>
      </c>
      <c r="S3" s="10" t="str">
        <f t="shared" ref="S3:S11" si="2">O3</f>
        <v>W10</v>
      </c>
      <c r="T3" s="10" t="str">
        <f t="shared" ref="T3:T11" si="3">O3</f>
        <v>W10</v>
      </c>
      <c r="U3" s="10" t="str">
        <f t="shared" ref="U3:U11" si="4">O3</f>
        <v>W10</v>
      </c>
      <c r="V3" s="10" t="str">
        <f t="shared" ref="V3:V11" si="5">O3</f>
        <v>W10</v>
      </c>
      <c r="W3" s="11">
        <v>3.0000000000000001E-3</v>
      </c>
      <c r="X3" s="12">
        <v>8.8999999999999999E-3</v>
      </c>
      <c r="Y3" s="12">
        <v>3.6999999999999998E-2</v>
      </c>
      <c r="Z3" s="13">
        <v>0.02</v>
      </c>
      <c r="AA3" s="13">
        <v>0.04</v>
      </c>
      <c r="AB3" s="12">
        <v>2.3999999999999998E-3</v>
      </c>
      <c r="AC3" s="12">
        <v>8.0000000000000002E-3</v>
      </c>
      <c r="AD3" s="11">
        <v>5.0000000000000001E-3</v>
      </c>
      <c r="AE3" s="13">
        <v>0.02</v>
      </c>
      <c r="AF3" s="13">
        <v>0.01</v>
      </c>
      <c r="AG3" s="13">
        <v>0.01</v>
      </c>
      <c r="AH3" s="8" t="s">
        <v>65</v>
      </c>
    </row>
    <row r="4" spans="1:50" x14ac:dyDescent="0.25">
      <c r="A4" t="s">
        <v>50</v>
      </c>
      <c r="B4" s="4">
        <v>502929</v>
      </c>
      <c r="C4" s="5" t="s">
        <v>66</v>
      </c>
      <c r="D4">
        <v>12324424525</v>
      </c>
      <c r="E4" s="6" t="s">
        <v>52</v>
      </c>
      <c r="F4" t="s">
        <v>67</v>
      </c>
      <c r="G4" t="s">
        <v>54</v>
      </c>
      <c r="H4" t="s">
        <v>68</v>
      </c>
      <c r="I4">
        <v>10</v>
      </c>
      <c r="J4" s="7">
        <v>36223</v>
      </c>
      <c r="K4" s="7">
        <v>44928</v>
      </c>
      <c r="L4">
        <f t="shared" si="0"/>
        <v>24</v>
      </c>
      <c r="M4" t="s">
        <v>69</v>
      </c>
      <c r="O4" s="8" t="s">
        <v>70</v>
      </c>
      <c r="P4" s="8" t="s">
        <v>71</v>
      </c>
      <c r="Q4" s="9">
        <f>VLOOKUP(L4,'[1]Master file'!K:L,2,0)</f>
        <v>69000</v>
      </c>
      <c r="R4" s="10" t="str">
        <f t="shared" si="1"/>
        <v>F22</v>
      </c>
      <c r="S4" s="10" t="str">
        <f t="shared" si="2"/>
        <v>F22</v>
      </c>
      <c r="T4" s="10" t="str">
        <f t="shared" si="3"/>
        <v>F22</v>
      </c>
      <c r="U4" s="10" t="str">
        <f t="shared" si="4"/>
        <v>F22</v>
      </c>
      <c r="V4" s="10" t="str">
        <f t="shared" si="5"/>
        <v>F22</v>
      </c>
      <c r="W4" s="11">
        <v>3.0000000000000001E-3</v>
      </c>
      <c r="X4" s="12">
        <v>8.8999999999999999E-3</v>
      </c>
      <c r="Y4" s="12">
        <v>3.6999999999999998E-2</v>
      </c>
      <c r="Z4" s="13">
        <v>0.02</v>
      </c>
      <c r="AA4" s="13">
        <v>0.04</v>
      </c>
      <c r="AB4" s="12">
        <v>2.3999999999999998E-3</v>
      </c>
      <c r="AC4" s="12">
        <v>8.0000000000000002E-3</v>
      </c>
      <c r="AD4" s="11">
        <v>5.0000000000000001E-3</v>
      </c>
      <c r="AE4" s="13">
        <v>0.02</v>
      </c>
      <c r="AF4" s="13">
        <v>0.01</v>
      </c>
      <c r="AG4" s="13">
        <v>0.01</v>
      </c>
      <c r="AH4" s="8" t="s">
        <v>72</v>
      </c>
    </row>
    <row r="5" spans="1:50" x14ac:dyDescent="0.25">
      <c r="A5" t="s">
        <v>50</v>
      </c>
      <c r="B5" s="4">
        <v>502931</v>
      </c>
      <c r="C5" s="5" t="s">
        <v>73</v>
      </c>
      <c r="D5">
        <v>12324424525</v>
      </c>
      <c r="E5" s="6" t="s">
        <v>52</v>
      </c>
      <c r="F5" t="s">
        <v>67</v>
      </c>
      <c r="G5" t="s">
        <v>54</v>
      </c>
      <c r="H5" t="s">
        <v>74</v>
      </c>
      <c r="I5">
        <v>11</v>
      </c>
      <c r="J5" s="7">
        <v>36223</v>
      </c>
      <c r="K5" s="7">
        <v>44928</v>
      </c>
      <c r="L5">
        <f t="shared" si="0"/>
        <v>24</v>
      </c>
      <c r="M5" t="s">
        <v>75</v>
      </c>
      <c r="O5" s="8" t="s">
        <v>76</v>
      </c>
      <c r="P5" s="8" t="s">
        <v>77</v>
      </c>
      <c r="Q5" s="9">
        <f>VLOOKUP(L5,'[1]Master file'!K:L,2,0)</f>
        <v>69000</v>
      </c>
      <c r="R5" s="10" t="str">
        <f t="shared" si="1"/>
        <v>TA18</v>
      </c>
      <c r="S5" s="10" t="str">
        <f t="shared" si="2"/>
        <v>TA18</v>
      </c>
      <c r="T5" s="10" t="str">
        <f t="shared" si="3"/>
        <v>TA18</v>
      </c>
      <c r="U5" s="10" t="str">
        <f t="shared" si="4"/>
        <v>TA18</v>
      </c>
      <c r="V5" s="10" t="str">
        <f t="shared" si="5"/>
        <v>TA18</v>
      </c>
      <c r="W5" s="11">
        <v>3.0000000000000001E-3</v>
      </c>
      <c r="X5" s="12">
        <v>8.8999999999999999E-3</v>
      </c>
      <c r="Y5" s="12">
        <v>3.6999999999999998E-2</v>
      </c>
      <c r="Z5" s="13">
        <v>0.02</v>
      </c>
      <c r="AA5" s="13">
        <v>0.04</v>
      </c>
      <c r="AB5" s="12">
        <v>2.3999999999999998E-3</v>
      </c>
      <c r="AC5" s="12">
        <v>8.0000000000000002E-3</v>
      </c>
      <c r="AD5" s="11">
        <v>5.0000000000000001E-3</v>
      </c>
      <c r="AE5" s="13">
        <v>0.02</v>
      </c>
      <c r="AF5" s="13">
        <v>0.01</v>
      </c>
      <c r="AG5" s="13">
        <v>0.01</v>
      </c>
      <c r="AH5" s="8" t="s">
        <v>59</v>
      </c>
    </row>
    <row r="6" spans="1:50" x14ac:dyDescent="0.25">
      <c r="A6" t="s">
        <v>50</v>
      </c>
      <c r="B6" s="4">
        <v>502933</v>
      </c>
      <c r="C6" s="5" t="s">
        <v>78</v>
      </c>
      <c r="D6">
        <v>12324424525</v>
      </c>
      <c r="E6" s="6" t="s">
        <v>52</v>
      </c>
      <c r="F6" t="s">
        <v>53</v>
      </c>
      <c r="G6" t="s">
        <v>54</v>
      </c>
      <c r="H6" t="s">
        <v>79</v>
      </c>
      <c r="I6">
        <v>22</v>
      </c>
      <c r="J6" s="7">
        <v>42067</v>
      </c>
      <c r="K6" s="7">
        <v>44928</v>
      </c>
      <c r="L6">
        <f t="shared" si="0"/>
        <v>8</v>
      </c>
      <c r="M6" t="s">
        <v>56</v>
      </c>
      <c r="O6" s="8" t="s">
        <v>57</v>
      </c>
      <c r="P6" s="8" t="s">
        <v>58</v>
      </c>
      <c r="Q6" s="9">
        <f>VLOOKUP(L6,'[1]Master file'!K:L,2,0)</f>
        <v>30000</v>
      </c>
      <c r="R6" s="10" t="str">
        <f t="shared" si="1"/>
        <v>X20</v>
      </c>
      <c r="S6" s="10" t="str">
        <f t="shared" si="2"/>
        <v>X20</v>
      </c>
      <c r="T6" s="10" t="str">
        <f t="shared" si="3"/>
        <v>X20</v>
      </c>
      <c r="U6" s="10" t="str">
        <f t="shared" si="4"/>
        <v>X20</v>
      </c>
      <c r="V6" s="10" t="str">
        <f t="shared" si="5"/>
        <v>X20</v>
      </c>
      <c r="W6" s="11">
        <v>3.0000000000000001E-3</v>
      </c>
      <c r="X6" s="12">
        <v>8.8999999999999999E-3</v>
      </c>
      <c r="Y6" s="12">
        <v>3.6999999999999998E-2</v>
      </c>
      <c r="Z6" s="13">
        <v>0.02</v>
      </c>
      <c r="AA6" s="13">
        <v>0.04</v>
      </c>
      <c r="AB6" s="12">
        <v>2.3999999999999998E-3</v>
      </c>
      <c r="AC6" s="12">
        <v>8.0000000000000002E-3</v>
      </c>
      <c r="AD6" s="11">
        <v>5.0000000000000001E-3</v>
      </c>
      <c r="AE6" s="13">
        <v>0.02</v>
      </c>
      <c r="AF6" s="13">
        <v>0.01</v>
      </c>
      <c r="AG6" s="13">
        <v>0.01</v>
      </c>
      <c r="AH6" s="8" t="s">
        <v>65</v>
      </c>
    </row>
    <row r="7" spans="1:50" x14ac:dyDescent="0.25">
      <c r="A7" t="s">
        <v>50</v>
      </c>
      <c r="B7" s="4">
        <v>502956</v>
      </c>
      <c r="C7" s="5" t="s">
        <v>80</v>
      </c>
      <c r="D7">
        <v>12324424525</v>
      </c>
      <c r="E7" s="6" t="s">
        <v>52</v>
      </c>
      <c r="F7" t="s">
        <v>67</v>
      </c>
      <c r="G7" t="s">
        <v>54</v>
      </c>
      <c r="H7" t="s">
        <v>81</v>
      </c>
      <c r="I7">
        <v>10</v>
      </c>
      <c r="J7" s="7">
        <v>40606</v>
      </c>
      <c r="K7" s="7">
        <v>44928</v>
      </c>
      <c r="L7">
        <f t="shared" si="0"/>
        <v>12</v>
      </c>
      <c r="M7" t="s">
        <v>82</v>
      </c>
      <c r="O7" s="8" t="s">
        <v>83</v>
      </c>
      <c r="P7" s="8" t="s">
        <v>84</v>
      </c>
      <c r="Q7" s="9">
        <f>VLOOKUP(L7,'[1]Master file'!K:L,2,0)</f>
        <v>42000</v>
      </c>
      <c r="R7" s="10" t="str">
        <f t="shared" si="1"/>
        <v>U8</v>
      </c>
      <c r="S7" s="10" t="str">
        <f t="shared" si="2"/>
        <v>U8</v>
      </c>
      <c r="T7" s="10" t="str">
        <f t="shared" si="3"/>
        <v>U8</v>
      </c>
      <c r="U7" s="10" t="str">
        <f t="shared" si="4"/>
        <v>U8</v>
      </c>
      <c r="V7" s="10" t="str">
        <f t="shared" si="5"/>
        <v>U8</v>
      </c>
      <c r="W7" s="11">
        <v>3.0000000000000001E-3</v>
      </c>
      <c r="X7" s="12">
        <v>8.8999999999999999E-3</v>
      </c>
      <c r="Y7" s="12">
        <v>3.6999999999999998E-2</v>
      </c>
      <c r="Z7" s="13">
        <v>0.02</v>
      </c>
      <c r="AA7" s="13">
        <v>0.04</v>
      </c>
      <c r="AB7" s="12">
        <v>2.3999999999999998E-3</v>
      </c>
      <c r="AC7" s="12">
        <v>8.0000000000000002E-3</v>
      </c>
      <c r="AD7" s="11">
        <v>5.0000000000000001E-3</v>
      </c>
      <c r="AE7" s="13">
        <v>0.02</v>
      </c>
      <c r="AF7" s="13">
        <v>0.01</v>
      </c>
      <c r="AG7" s="13">
        <v>0.01</v>
      </c>
      <c r="AH7" s="14" t="s">
        <v>85</v>
      </c>
    </row>
    <row r="8" spans="1:50" x14ac:dyDescent="0.25">
      <c r="A8" t="s">
        <v>50</v>
      </c>
      <c r="B8" s="4">
        <v>503095</v>
      </c>
      <c r="C8" s="5" t="s">
        <v>86</v>
      </c>
      <c r="D8">
        <v>12324424525</v>
      </c>
      <c r="E8" s="6" t="s">
        <v>52</v>
      </c>
      <c r="F8" t="s">
        <v>67</v>
      </c>
      <c r="G8" t="s">
        <v>54</v>
      </c>
      <c r="H8" t="s">
        <v>87</v>
      </c>
      <c r="I8">
        <v>10</v>
      </c>
      <c r="J8" s="7">
        <v>43894</v>
      </c>
      <c r="K8" s="7">
        <v>44928</v>
      </c>
      <c r="L8">
        <f t="shared" si="0"/>
        <v>3</v>
      </c>
      <c r="M8" t="s">
        <v>56</v>
      </c>
      <c r="O8" s="8" t="s">
        <v>57</v>
      </c>
      <c r="P8" s="8" t="s">
        <v>58</v>
      </c>
      <c r="Q8" s="9">
        <f>VLOOKUP(L8,'[1]Master file'!K:L,2,0)</f>
        <v>14000</v>
      </c>
      <c r="R8" s="10" t="str">
        <f t="shared" si="1"/>
        <v>X20</v>
      </c>
      <c r="S8" s="10" t="str">
        <f t="shared" si="2"/>
        <v>X20</v>
      </c>
      <c r="T8" s="10" t="str">
        <f t="shared" si="3"/>
        <v>X20</v>
      </c>
      <c r="U8" s="10" t="str">
        <f t="shared" si="4"/>
        <v>X20</v>
      </c>
      <c r="V8" s="10" t="str">
        <f t="shared" si="5"/>
        <v>X20</v>
      </c>
      <c r="W8" s="11">
        <v>3.0000000000000001E-3</v>
      </c>
      <c r="X8" s="12">
        <v>8.8999999999999999E-3</v>
      </c>
      <c r="Y8" s="12">
        <v>3.6999999999999998E-2</v>
      </c>
      <c r="Z8" s="13">
        <v>0.02</v>
      </c>
      <c r="AA8" s="13">
        <v>0.04</v>
      </c>
      <c r="AB8" s="12">
        <v>2.3999999999999998E-3</v>
      </c>
      <c r="AC8" s="12">
        <v>8.0000000000000002E-3</v>
      </c>
      <c r="AD8" s="11">
        <v>5.0000000000000001E-3</v>
      </c>
      <c r="AE8" s="13">
        <v>0.02</v>
      </c>
      <c r="AF8" s="13">
        <v>0.01</v>
      </c>
      <c r="AG8" s="13">
        <v>0.01</v>
      </c>
      <c r="AH8" s="8" t="s">
        <v>88</v>
      </c>
    </row>
    <row r="9" spans="1:50" x14ac:dyDescent="0.25">
      <c r="A9" t="s">
        <v>50</v>
      </c>
      <c r="B9" s="4">
        <v>503097</v>
      </c>
      <c r="C9" s="5" t="s">
        <v>89</v>
      </c>
      <c r="D9">
        <v>12324424525</v>
      </c>
      <c r="E9" s="6" t="s">
        <v>52</v>
      </c>
      <c r="F9" t="s">
        <v>67</v>
      </c>
      <c r="G9" t="s">
        <v>54</v>
      </c>
      <c r="H9" t="s">
        <v>90</v>
      </c>
      <c r="I9">
        <v>10</v>
      </c>
      <c r="J9" s="7">
        <v>44259</v>
      </c>
      <c r="K9" s="7">
        <v>44928</v>
      </c>
      <c r="L9">
        <f t="shared" si="0"/>
        <v>2</v>
      </c>
      <c r="M9" t="s">
        <v>56</v>
      </c>
      <c r="O9" s="8" t="s">
        <v>57</v>
      </c>
      <c r="P9" s="8" t="s">
        <v>58</v>
      </c>
      <c r="Q9" s="9">
        <f>VLOOKUP(L9,'[1]Master file'!K:L,2,0)</f>
        <v>11000</v>
      </c>
      <c r="R9" s="10" t="str">
        <f t="shared" si="1"/>
        <v>X20</v>
      </c>
      <c r="S9" s="10" t="str">
        <f t="shared" si="2"/>
        <v>X20</v>
      </c>
      <c r="T9" s="10" t="str">
        <f t="shared" si="3"/>
        <v>X20</v>
      </c>
      <c r="U9" s="10" t="str">
        <f t="shared" si="4"/>
        <v>X20</v>
      </c>
      <c r="V9" s="10" t="str">
        <f t="shared" si="5"/>
        <v>X20</v>
      </c>
      <c r="W9" s="11">
        <v>3.0000000000000001E-3</v>
      </c>
      <c r="X9" s="12">
        <v>8.8999999999999999E-3</v>
      </c>
      <c r="Y9" s="12">
        <v>3.6999999999999998E-2</v>
      </c>
      <c r="Z9" s="13">
        <v>0.02</v>
      </c>
      <c r="AA9" s="13">
        <v>0.04</v>
      </c>
      <c r="AB9" s="12">
        <v>2.3999999999999998E-3</v>
      </c>
      <c r="AC9" s="12">
        <v>8.0000000000000002E-3</v>
      </c>
      <c r="AD9" s="11">
        <v>5.0000000000000001E-3</v>
      </c>
      <c r="AE9" s="13">
        <v>0.02</v>
      </c>
      <c r="AF9" s="13">
        <v>0.01</v>
      </c>
      <c r="AG9" s="13">
        <v>0.01</v>
      </c>
      <c r="AH9" s="8" t="s">
        <v>91</v>
      </c>
    </row>
    <row r="10" spans="1:50" x14ac:dyDescent="0.25">
      <c r="A10" t="s">
        <v>50</v>
      </c>
      <c r="B10" s="4">
        <v>503099</v>
      </c>
      <c r="C10" s="5" t="s">
        <v>92</v>
      </c>
      <c r="D10">
        <v>12324424525</v>
      </c>
      <c r="E10" s="6" t="s">
        <v>52</v>
      </c>
      <c r="F10" t="s">
        <v>67</v>
      </c>
      <c r="G10" t="s">
        <v>54</v>
      </c>
      <c r="H10" t="s">
        <v>93</v>
      </c>
      <c r="I10">
        <v>10</v>
      </c>
      <c r="J10" s="7">
        <v>44624</v>
      </c>
      <c r="K10" s="7">
        <v>44928</v>
      </c>
      <c r="L10">
        <f t="shared" si="0"/>
        <v>1</v>
      </c>
      <c r="M10" t="s">
        <v>56</v>
      </c>
      <c r="O10" s="8" t="s">
        <v>57</v>
      </c>
      <c r="P10" s="8" t="s">
        <v>58</v>
      </c>
      <c r="Q10" s="9">
        <f>VLOOKUP(L10,'[1]Master file'!K:L,2,0)</f>
        <v>5000</v>
      </c>
      <c r="R10" s="10" t="str">
        <f t="shared" si="1"/>
        <v>X20</v>
      </c>
      <c r="S10" s="10" t="str">
        <f t="shared" si="2"/>
        <v>X20</v>
      </c>
      <c r="T10" s="10" t="str">
        <f t="shared" si="3"/>
        <v>X20</v>
      </c>
      <c r="U10" s="10" t="str">
        <f t="shared" si="4"/>
        <v>X20</v>
      </c>
      <c r="V10" s="10" t="str">
        <f t="shared" si="5"/>
        <v>X20</v>
      </c>
      <c r="W10" s="11">
        <v>3.0000000000000001E-3</v>
      </c>
      <c r="X10" s="12">
        <v>8.8999999999999999E-3</v>
      </c>
      <c r="Y10" s="12">
        <v>3.6999999999999998E-2</v>
      </c>
      <c r="Z10" s="13">
        <v>0.02</v>
      </c>
      <c r="AA10" s="13">
        <v>0.04</v>
      </c>
      <c r="AB10" s="12">
        <v>2.3999999999999998E-3</v>
      </c>
      <c r="AC10" s="12">
        <v>8.0000000000000002E-3</v>
      </c>
      <c r="AD10" s="11">
        <v>5.0000000000000001E-3</v>
      </c>
      <c r="AE10" s="13">
        <v>0.02</v>
      </c>
      <c r="AF10" s="13">
        <v>0.01</v>
      </c>
      <c r="AG10" s="13">
        <v>0.01</v>
      </c>
      <c r="AH10" s="14" t="s">
        <v>94</v>
      </c>
    </row>
    <row r="11" spans="1:50" x14ac:dyDescent="0.25">
      <c r="A11" t="s">
        <v>50</v>
      </c>
      <c r="B11" s="4">
        <v>503100</v>
      </c>
      <c r="C11" s="5" t="s">
        <v>95</v>
      </c>
      <c r="D11">
        <v>12324424525</v>
      </c>
      <c r="E11" s="6" t="s">
        <v>52</v>
      </c>
      <c r="F11" t="s">
        <v>53</v>
      </c>
      <c r="G11" t="s">
        <v>54</v>
      </c>
      <c r="H11" t="s">
        <v>96</v>
      </c>
      <c r="I11">
        <v>12</v>
      </c>
      <c r="J11" s="7">
        <v>44624</v>
      </c>
      <c r="K11" s="7">
        <v>44928</v>
      </c>
      <c r="L11">
        <f t="shared" si="0"/>
        <v>1</v>
      </c>
      <c r="M11" t="s">
        <v>56</v>
      </c>
      <c r="O11" s="8" t="s">
        <v>57</v>
      </c>
      <c r="P11" s="8" t="s">
        <v>58</v>
      </c>
      <c r="Q11" s="9">
        <f>VLOOKUP(L11,'[1]Master file'!K:L,2,0)</f>
        <v>5000</v>
      </c>
      <c r="R11" s="10" t="str">
        <f t="shared" si="1"/>
        <v>X20</v>
      </c>
      <c r="S11" s="10" t="str">
        <f t="shared" si="2"/>
        <v>X20</v>
      </c>
      <c r="T11" s="10" t="str">
        <f t="shared" si="3"/>
        <v>X20</v>
      </c>
      <c r="U11" s="10" t="str">
        <f t="shared" si="4"/>
        <v>X20</v>
      </c>
      <c r="V11" s="10" t="str">
        <f t="shared" si="5"/>
        <v>X20</v>
      </c>
      <c r="W11" s="11">
        <v>3.0000000000000001E-3</v>
      </c>
      <c r="X11" s="12">
        <v>8.8999999999999999E-3</v>
      </c>
      <c r="Y11" s="12">
        <v>3.6999999999999998E-2</v>
      </c>
      <c r="Z11" s="13">
        <v>0.02</v>
      </c>
      <c r="AA11" s="13">
        <v>0.04</v>
      </c>
      <c r="AB11" s="12">
        <v>2.3999999999999998E-3</v>
      </c>
      <c r="AC11" s="12">
        <v>8.0000000000000002E-3</v>
      </c>
      <c r="AD11" s="11">
        <v>5.0000000000000001E-3</v>
      </c>
      <c r="AE11" s="13">
        <v>0.02</v>
      </c>
      <c r="AF11" s="13">
        <v>0.01</v>
      </c>
      <c r="AG11" s="13">
        <v>0.01</v>
      </c>
      <c r="AH11" s="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Sukhito</dc:creator>
  <cp:lastModifiedBy>Ivan Sukhito</cp:lastModifiedBy>
  <dcterms:created xsi:type="dcterms:W3CDTF">2023-01-25T14:24:47Z</dcterms:created>
  <dcterms:modified xsi:type="dcterms:W3CDTF">2023-02-02T03:39:49Z</dcterms:modified>
</cp:coreProperties>
</file>