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k_gaji_karyawan\public\import\"/>
    </mc:Choice>
  </mc:AlternateContent>
  <xr:revisionPtr revIDLastSave="0" documentId="13_ncr:1_{4AB21F58-62DE-492A-928B-3C5611755DEA}" xr6:coauthVersionLast="46" xr6:coauthVersionMax="46" xr10:uidLastSave="{00000000-0000-0000-0000-000000000000}"/>
  <bookViews>
    <workbookView xWindow="-120" yWindow="-120" windowWidth="20730" windowHeight="11040" xr2:uid="{27EEAB46-AA00-491A-B6D9-AD3DDE5C26BB}"/>
  </bookViews>
  <sheets>
    <sheet name="absent (2)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24" i="4" l="1"/>
  <c r="BF23" i="4"/>
  <c r="BF22" i="4"/>
  <c r="BF21" i="4"/>
  <c r="BF20" i="4"/>
  <c r="BF19" i="4"/>
  <c r="BF18" i="4"/>
  <c r="BF17" i="4"/>
  <c r="BF16" i="4"/>
  <c r="BF15" i="4"/>
  <c r="BE24" i="4"/>
  <c r="BD24" i="4"/>
  <c r="BC24" i="4"/>
  <c r="BB24" i="4"/>
  <c r="BA24" i="4"/>
  <c r="AZ24" i="4"/>
  <c r="AY24" i="4"/>
  <c r="AX24" i="4"/>
  <c r="AW24" i="4"/>
  <c r="BE23" i="4"/>
  <c r="BD23" i="4"/>
  <c r="BC23" i="4"/>
  <c r="BB23" i="4"/>
  <c r="BA23" i="4"/>
  <c r="AZ23" i="4"/>
  <c r="AY23" i="4"/>
  <c r="AX23" i="4"/>
  <c r="AW23" i="4"/>
  <c r="BE22" i="4"/>
  <c r="BD22" i="4"/>
  <c r="BC22" i="4"/>
  <c r="BB22" i="4"/>
  <c r="BA22" i="4"/>
  <c r="AZ22" i="4"/>
  <c r="AY22" i="4"/>
  <c r="AX22" i="4"/>
  <c r="AW22" i="4"/>
  <c r="BE21" i="4"/>
  <c r="BD21" i="4"/>
  <c r="BC21" i="4"/>
  <c r="BB21" i="4"/>
  <c r="BA21" i="4"/>
  <c r="AZ21" i="4"/>
  <c r="AY21" i="4"/>
  <c r="AX21" i="4"/>
  <c r="AW21" i="4"/>
  <c r="BE20" i="4"/>
  <c r="BD20" i="4"/>
  <c r="BC20" i="4"/>
  <c r="BB20" i="4"/>
  <c r="BA20" i="4"/>
  <c r="AZ20" i="4"/>
  <c r="AY20" i="4"/>
  <c r="AX20" i="4"/>
  <c r="AW20" i="4"/>
  <c r="BE19" i="4"/>
  <c r="BD19" i="4"/>
  <c r="BC19" i="4"/>
  <c r="BB19" i="4"/>
  <c r="BA19" i="4"/>
  <c r="AZ19" i="4"/>
  <c r="AY19" i="4"/>
  <c r="AX19" i="4"/>
  <c r="AW19" i="4"/>
  <c r="BE18" i="4"/>
  <c r="BD18" i="4"/>
  <c r="BC18" i="4"/>
  <c r="BB18" i="4"/>
  <c r="BA18" i="4"/>
  <c r="AZ18" i="4"/>
  <c r="AY18" i="4"/>
  <c r="AX18" i="4"/>
  <c r="AW18" i="4"/>
  <c r="BE17" i="4"/>
  <c r="BD17" i="4"/>
  <c r="BC17" i="4"/>
  <c r="BB17" i="4"/>
  <c r="BA17" i="4"/>
  <c r="AZ17" i="4"/>
  <c r="AY17" i="4"/>
  <c r="AX17" i="4"/>
  <c r="AW17" i="4"/>
  <c r="BE16" i="4"/>
  <c r="BD16" i="4"/>
  <c r="BC16" i="4"/>
  <c r="BB16" i="4"/>
  <c r="BA16" i="4"/>
  <c r="AZ16" i="4"/>
  <c r="AY16" i="4"/>
  <c r="AX16" i="4"/>
  <c r="AW16" i="4"/>
  <c r="BE15" i="4"/>
  <c r="BD15" i="4"/>
  <c r="BC15" i="4"/>
  <c r="BB15" i="4"/>
  <c r="BA15" i="4"/>
  <c r="AZ15" i="4"/>
  <c r="AY15" i="4"/>
  <c r="AX15" i="4"/>
  <c r="AW15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C11" i="4"/>
  <c r="B11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C10" i="4"/>
  <c r="B10" i="4"/>
  <c r="AV9" i="4"/>
  <c r="AU9" i="4"/>
  <c r="AT9" i="4"/>
  <c r="AX9" i="4" s="1"/>
  <c r="AS9" i="4"/>
  <c r="AR9" i="4"/>
  <c r="AQ9" i="4"/>
  <c r="AP9" i="4"/>
  <c r="AO9" i="4"/>
  <c r="AN9" i="4"/>
  <c r="AM9" i="4"/>
  <c r="AL9" i="4"/>
  <c r="AK9" i="4"/>
  <c r="AJ9" i="4"/>
  <c r="AI9" i="4"/>
  <c r="C9" i="4"/>
  <c r="B9" i="4"/>
  <c r="AV8" i="4"/>
  <c r="AU8" i="4"/>
  <c r="AT8" i="4"/>
  <c r="AX8" i="4" s="1"/>
  <c r="AS8" i="4"/>
  <c r="AR8" i="4"/>
  <c r="AQ8" i="4"/>
  <c r="AP8" i="4"/>
  <c r="AO8" i="4"/>
  <c r="AN8" i="4"/>
  <c r="AM8" i="4"/>
  <c r="AL8" i="4"/>
  <c r="AK8" i="4"/>
  <c r="AJ8" i="4"/>
  <c r="AI8" i="4"/>
  <c r="C8" i="4"/>
  <c r="B8" i="4"/>
  <c r="AV7" i="4"/>
  <c r="AU7" i="4"/>
  <c r="AT7" i="4"/>
  <c r="AX7" i="4" s="1"/>
  <c r="AS7" i="4"/>
  <c r="AR7" i="4"/>
  <c r="AQ7" i="4"/>
  <c r="AP7" i="4"/>
  <c r="AO7" i="4"/>
  <c r="AN7" i="4"/>
  <c r="AM7" i="4"/>
  <c r="AL7" i="4"/>
  <c r="AK7" i="4"/>
  <c r="AJ7" i="4"/>
  <c r="AI7" i="4"/>
  <c r="C7" i="4"/>
  <c r="B7" i="4"/>
  <c r="AV6" i="4"/>
  <c r="AU6" i="4"/>
  <c r="AT6" i="4"/>
  <c r="AX6" i="4" s="1"/>
  <c r="AS6" i="4"/>
  <c r="AR6" i="4"/>
  <c r="AQ6" i="4"/>
  <c r="AP6" i="4"/>
  <c r="AO6" i="4"/>
  <c r="AN6" i="4"/>
  <c r="AM6" i="4"/>
  <c r="AL6" i="4"/>
  <c r="AK6" i="4"/>
  <c r="AJ6" i="4"/>
  <c r="AI6" i="4"/>
  <c r="C6" i="4"/>
  <c r="B6" i="4"/>
  <c r="AV5" i="4"/>
  <c r="AU5" i="4"/>
  <c r="AT5" i="4"/>
  <c r="AX5" i="4" s="1"/>
  <c r="AS5" i="4"/>
  <c r="AR5" i="4"/>
  <c r="AQ5" i="4"/>
  <c r="AP5" i="4"/>
  <c r="AO5" i="4"/>
  <c r="AN5" i="4"/>
  <c r="AM5" i="4"/>
  <c r="AL5" i="4"/>
  <c r="AK5" i="4"/>
  <c r="AJ5" i="4"/>
  <c r="AI5" i="4"/>
  <c r="C5" i="4"/>
  <c r="B5" i="4"/>
  <c r="AV4" i="4"/>
  <c r="AU4" i="4"/>
  <c r="AT4" i="4"/>
  <c r="AX4" i="4" s="1"/>
  <c r="AS4" i="4"/>
  <c r="AR4" i="4"/>
  <c r="AQ4" i="4"/>
  <c r="AP4" i="4"/>
  <c r="AO4" i="4"/>
  <c r="AN4" i="4"/>
  <c r="AM4" i="4"/>
  <c r="AL4" i="4"/>
  <c r="AK4" i="4"/>
  <c r="AJ4" i="4"/>
  <c r="AI4" i="4"/>
  <c r="C4" i="4"/>
  <c r="B4" i="4"/>
  <c r="AV3" i="4"/>
  <c r="AU3" i="4"/>
  <c r="AT3" i="4"/>
  <c r="AX3" i="4" s="1"/>
  <c r="AS3" i="4"/>
  <c r="AR3" i="4"/>
  <c r="AQ3" i="4"/>
  <c r="AP3" i="4"/>
  <c r="AO3" i="4"/>
  <c r="AN3" i="4"/>
  <c r="AM3" i="4"/>
  <c r="AL3" i="4"/>
  <c r="AK3" i="4"/>
  <c r="AJ3" i="4"/>
  <c r="AI3" i="4"/>
  <c r="C3" i="4"/>
  <c r="B3" i="4"/>
  <c r="AV2" i="4"/>
  <c r="AU2" i="4"/>
  <c r="AT2" i="4"/>
  <c r="AX2" i="4" s="1"/>
  <c r="AS2" i="4"/>
  <c r="AR2" i="4"/>
  <c r="AQ2" i="4"/>
  <c r="AP2" i="4"/>
  <c r="AO2" i="4"/>
  <c r="AN2" i="4"/>
  <c r="AM2" i="4"/>
  <c r="AL2" i="4"/>
  <c r="AK2" i="4"/>
  <c r="AJ2" i="4"/>
  <c r="AI2" i="4"/>
  <c r="C2" i="4"/>
  <c r="B2" i="4"/>
  <c r="B18" i="4"/>
  <c r="BM24" i="4"/>
  <c r="BL24" i="4"/>
  <c r="BK24" i="4"/>
  <c r="BJ24" i="4"/>
  <c r="BI24" i="4"/>
  <c r="BH24" i="4"/>
  <c r="BG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C24" i="4"/>
  <c r="B24" i="4"/>
  <c r="BM23" i="4"/>
  <c r="BL23" i="4"/>
  <c r="BK23" i="4"/>
  <c r="BJ23" i="4"/>
  <c r="BI23" i="4"/>
  <c r="BH23" i="4"/>
  <c r="BG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C23" i="4"/>
  <c r="B23" i="4"/>
  <c r="BM22" i="4"/>
  <c r="BL22" i="4"/>
  <c r="BK22" i="4"/>
  <c r="BJ22" i="4"/>
  <c r="BI22" i="4"/>
  <c r="BH22" i="4"/>
  <c r="BG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C22" i="4"/>
  <c r="B22" i="4"/>
  <c r="BM21" i="4"/>
  <c r="BL21" i="4"/>
  <c r="BK21" i="4"/>
  <c r="BJ21" i="4"/>
  <c r="BI21" i="4"/>
  <c r="BH21" i="4"/>
  <c r="BG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C21" i="4"/>
  <c r="B21" i="4"/>
  <c r="BM20" i="4"/>
  <c r="BL20" i="4"/>
  <c r="BK20" i="4"/>
  <c r="BJ20" i="4"/>
  <c r="BI20" i="4"/>
  <c r="BH20" i="4"/>
  <c r="BG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C20" i="4"/>
  <c r="B20" i="4"/>
  <c r="BM19" i="4"/>
  <c r="BL19" i="4"/>
  <c r="BK19" i="4"/>
  <c r="BJ19" i="4"/>
  <c r="BI19" i="4"/>
  <c r="BH19" i="4"/>
  <c r="BG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C19" i="4"/>
  <c r="B19" i="4"/>
  <c r="BM18" i="4"/>
  <c r="BL18" i="4"/>
  <c r="BK18" i="4"/>
  <c r="BJ18" i="4"/>
  <c r="BI18" i="4"/>
  <c r="BH18" i="4"/>
  <c r="BG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C18" i="4"/>
  <c r="BM17" i="4"/>
  <c r="BL17" i="4"/>
  <c r="BK17" i="4"/>
  <c r="BJ17" i="4"/>
  <c r="BI17" i="4"/>
  <c r="BH17" i="4"/>
  <c r="BG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C17" i="4"/>
  <c r="B17" i="4"/>
  <c r="BM16" i="4"/>
  <c r="BL16" i="4"/>
  <c r="BK16" i="4"/>
  <c r="BJ16" i="4"/>
  <c r="BI16" i="4"/>
  <c r="BH16" i="4"/>
  <c r="BG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C16" i="4"/>
  <c r="B16" i="4"/>
  <c r="BM15" i="4"/>
  <c r="BL15" i="4"/>
  <c r="BK15" i="4"/>
  <c r="BJ15" i="4"/>
  <c r="BI15" i="4"/>
  <c r="BH15" i="4"/>
  <c r="BG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C15" i="4"/>
  <c r="B15" i="4"/>
  <c r="AX10" i="4" l="1"/>
  <c r="BN17" i="4"/>
  <c r="AX11" i="4"/>
  <c r="AZ3" i="4"/>
  <c r="BB3" i="4" s="1"/>
  <c r="AY4" i="4"/>
  <c r="BD4" i="4" s="1"/>
  <c r="AW5" i="4"/>
  <c r="BE5" i="4" s="1"/>
  <c r="AY5" i="4"/>
  <c r="AW6" i="4"/>
  <c r="BE6" i="4" s="1"/>
  <c r="AY6" i="4"/>
  <c r="BD6" i="4" s="1"/>
  <c r="AW7" i="4"/>
  <c r="BE7" i="4" s="1"/>
  <c r="AY7" i="4"/>
  <c r="AW8" i="4"/>
  <c r="BE8" i="4" s="1"/>
  <c r="AY8" i="4"/>
  <c r="BD8" i="4" s="1"/>
  <c r="AW9" i="4"/>
  <c r="BE9" i="4" s="1"/>
  <c r="AY9" i="4"/>
  <c r="AW10" i="4"/>
  <c r="BE10" i="4" s="1"/>
  <c r="AY10" i="4"/>
  <c r="BD10" i="4" s="1"/>
  <c r="AW11" i="4"/>
  <c r="BE11" i="4" s="1"/>
  <c r="AY11" i="4"/>
  <c r="BC4" i="4"/>
  <c r="AZ4" i="4"/>
  <c r="BB4" i="4" s="1"/>
  <c r="AZ5" i="4"/>
  <c r="BB5" i="4" s="1"/>
  <c r="AZ6" i="4"/>
  <c r="BB6" i="4" s="1"/>
  <c r="AZ7" i="4"/>
  <c r="BB7" i="4" s="1"/>
  <c r="AZ8" i="4"/>
  <c r="BB8" i="4" s="1"/>
  <c r="AZ9" i="4"/>
  <c r="BB9" i="4" s="1"/>
  <c r="AZ10" i="4"/>
  <c r="BB10" i="4" s="1"/>
  <c r="AZ11" i="4"/>
  <c r="BB11" i="4" s="1"/>
  <c r="BC3" i="4"/>
  <c r="AY3" i="4"/>
  <c r="BD3" i="4" s="1"/>
  <c r="AY2" i="4"/>
  <c r="BA2" i="4" s="1"/>
  <c r="AW2" i="4"/>
  <c r="BE2" i="4" s="1"/>
  <c r="AZ2" i="4"/>
  <c r="BB2" i="4" s="1"/>
  <c r="BD5" i="4"/>
  <c r="BD7" i="4"/>
  <c r="BA7" i="4"/>
  <c r="BD9" i="4"/>
  <c r="BA9" i="4"/>
  <c r="BA11" i="4"/>
  <c r="BC10" i="4"/>
  <c r="BN18" i="4"/>
  <c r="AW4" i="4"/>
  <c r="BE4" i="4" s="1"/>
  <c r="BC6" i="4"/>
  <c r="BC7" i="4"/>
  <c r="BC8" i="4"/>
  <c r="BC9" i="4"/>
  <c r="BC2" i="4"/>
  <c r="BC5" i="4"/>
  <c r="AW3" i="4"/>
  <c r="BE3" i="4" s="1"/>
  <c r="BC11" i="4"/>
  <c r="BN22" i="4"/>
  <c r="BA5" i="4"/>
  <c r="BN19" i="4"/>
  <c r="BN20" i="4"/>
  <c r="BN21" i="4"/>
  <c r="BN24" i="4"/>
  <c r="BD11" i="4"/>
  <c r="BN16" i="4"/>
  <c r="BN15" i="4"/>
  <c r="BN23" i="4"/>
  <c r="BA10" i="4" l="1"/>
  <c r="BA8" i="4"/>
  <c r="BA6" i="4"/>
  <c r="BA4" i="4"/>
  <c r="BD2" i="4"/>
  <c r="BA3" i="4"/>
</calcChain>
</file>

<file path=xl/sharedStrings.xml><?xml version="1.0" encoding="utf-8"?>
<sst xmlns="http://schemas.openxmlformats.org/spreadsheetml/2006/main" count="435" uniqueCount="61">
  <si>
    <t>No</t>
  </si>
  <si>
    <t>N I K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</si>
  <si>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</si>
  <si>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</si>
  <si>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</si>
  <si>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</si>
  <si>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</si>
  <si>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</si>
  <si>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</si>
  <si>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</si>
  <si>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</si>
  <si>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</si>
  <si>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</si>
  <si>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</si>
  <si>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</si>
  <si>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</si>
  <si>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</si>
  <si>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</si>
  <si>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</si>
  <si>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</si>
  <si>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</si>
  <si>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</si>
  <si>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</si>
  <si>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</si>
  <si>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</si>
  <si>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</si>
  <si>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</si>
  <si>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</si>
  <si>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</si>
  <si>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</si>
  <si>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</si>
  <si>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</si>
  <si>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</si>
  <si>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</si>
  <si>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</t>
  </si>
  <si>
    <t>N</t>
  </si>
  <si>
    <t>CT</t>
  </si>
  <si>
    <t>SD</t>
  </si>
  <si>
    <t>CH</t>
  </si>
  <si>
    <t>IR</t>
  </si>
  <si>
    <t>A</t>
  </si>
  <si>
    <t>I</t>
  </si>
  <si>
    <t>S</t>
  </si>
  <si>
    <t>HD</t>
  </si>
  <si>
    <t>DL</t>
  </si>
  <si>
    <t>TL</t>
  </si>
  <si>
    <t>PC</t>
  </si>
  <si>
    <t>LC</t>
  </si>
  <si>
    <t>OVERTIME REPORT :</t>
  </si>
  <si>
    <t>TOTAL OT</t>
  </si>
  <si>
    <t>1,5</t>
  </si>
  <si>
    <t>Full Attendance</t>
  </si>
  <si>
    <t>D.1 (TL,PC)</t>
  </si>
  <si>
    <t>D.2 (IZIN)</t>
  </si>
  <si>
    <t>D.3</t>
  </si>
  <si>
    <t>% T.Kehadiran</t>
  </si>
  <si>
    <t>% Upah</t>
  </si>
  <si>
    <t>SLT</t>
  </si>
  <si>
    <t>% Bns</t>
  </si>
  <si>
    <t>Nett WD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</si>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</sst>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NT$&quot;* #,##0.00_-;\-&quot;NT$&quot;* #,##0.00_-;_-&quot;NT$&quot;* &quot;-&quot;??_-;_-@_-"/>
    <numFmt numFmtId="165" formatCode="_-* #,##0_-;\-* #,##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name val="Zawgyi-One"/>
      <charset val="1"/>
    </font>
    <font>
      <b/>
      <sz val="9"/>
      <color indexed="8"/>
      <name val="Arial"/>
      <family val="2"/>
    </font>
    <font>
      <sz val="10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1">
    <xf numFmtId="0" fontId="0" fillId="0" borderId="0" xfId="0"/>
    <xf numFmtId="0" fontId="3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left" vertical="center"/>
    </xf>
    <xf numFmtId="49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3" fontId="0" fillId="0" borderId="0" xfId="2" applyFont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3" fontId="7" fillId="4" borderId="1" xfId="2" quotePrefix="1" applyFont="1" applyFill="1" applyBorder="1" applyAlignment="1" applyProtection="1">
      <protection hidden="1"/>
    </xf>
    <xf numFmtId="43" fontId="7" fillId="0" borderId="1" xfId="2" quotePrefix="1" applyFont="1" applyFill="1" applyBorder="1" applyAlignment="1" applyProtection="1">
      <protection hidden="1"/>
    </xf>
    <xf numFmtId="43" fontId="5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9" fontId="3" fillId="2" borderId="1" xfId="7" applyFont="1" applyFill="1" applyBorder="1" applyAlignment="1">
      <alignment horizontal="center" vertical="center"/>
    </xf>
    <xf numFmtId="165" fontId="5" fillId="2" borderId="1" xfId="2" applyNumberFormat="1" applyFont="1" applyFill="1" applyBorder="1" applyAlignment="1">
      <alignment vertical="center"/>
    </xf>
    <xf numFmtId="9" fontId="5" fillId="2" borderId="1" xfId="7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8">
    <cellStyle name="A satisfied Microsoft Office user" xfId="4" xr:uid="{7E3AC5C2-675C-4883-B547-1444663CEC9A}"/>
    <cellStyle name="Comma 2" xfId="5" xr:uid="{747EE575-4DE3-403E-A6F9-EEF84A309804}"/>
    <cellStyle name="Comma 3" xfId="2" xr:uid="{5F9B4FCF-B431-4062-B604-BE4CD83B5A49}"/>
    <cellStyle name="Comma 4" xfId="6" xr:uid="{7D345E4F-218E-41E2-B77E-A238A4853557}"/>
    <cellStyle name="Currency 2" xfId="3" xr:uid="{6F5A6D28-9DED-4DD4-A2AE-6F0D67A8432E}"/>
    <cellStyle name="Normal" xfId="0" builtinId="0"/>
    <cellStyle name="Normal 2" xfId="1" xr:uid="{4625FE0B-E088-4825-A364-F3EC23B32B85}"/>
    <cellStyle name="Percent" xfId="7" builtinId="5"/>
  </cellStyles>
  <dxfs count="0"/>
  <tableStyles count="0" defaultTableStyle="TableStyleMedium2" defaultPivotStyle="PivotStyleLight16"/>
  <colors>
    <mruColors>
      <color rgb="FFC4D79B"/>
      <color rgb="FFB1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van%20Sukhito\Downloads\Salary%20WS%20-%20SCS%20(50L0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file"/>
      <sheetName val="Biodata"/>
      <sheetName val="A 2301"/>
      <sheetName val="P 2301"/>
      <sheetName val="Absen 2301"/>
      <sheetName val="Payroll 2301"/>
      <sheetName val="PPh21"/>
      <sheetName val="Sheet5"/>
      <sheetName val="Sheet1"/>
      <sheetName val="Sheet6"/>
    </sheetNames>
    <sheetDataSet>
      <sheetData sheetId="0"/>
      <sheetData sheetId="1">
        <row r="2">
          <cell r="B2">
            <v>502926</v>
          </cell>
          <cell r="C2" t="str">
            <v>AZWAR</v>
          </cell>
        </row>
        <row r="3">
          <cell r="B3">
            <v>502928</v>
          </cell>
          <cell r="C3" t="str">
            <v>AMRULLAh</v>
          </cell>
        </row>
        <row r="4">
          <cell r="B4">
            <v>502929</v>
          </cell>
          <cell r="C4" t="str">
            <v>ELLENSARI</v>
          </cell>
        </row>
        <row r="5">
          <cell r="B5">
            <v>502931</v>
          </cell>
          <cell r="C5" t="str">
            <v>MUTIARASARI</v>
          </cell>
        </row>
        <row r="6">
          <cell r="B6">
            <v>502933</v>
          </cell>
          <cell r="C6" t="str">
            <v>ARYADI</v>
          </cell>
        </row>
        <row r="7">
          <cell r="B7">
            <v>502956</v>
          </cell>
          <cell r="C7" t="str">
            <v>KOSTIANAS</v>
          </cell>
        </row>
        <row r="8">
          <cell r="B8">
            <v>503095</v>
          </cell>
          <cell r="C8" t="str">
            <v>ADELINATA</v>
          </cell>
        </row>
        <row r="9">
          <cell r="B9">
            <v>503097</v>
          </cell>
          <cell r="C9" t="str">
            <v>NOVARINGN</v>
          </cell>
        </row>
        <row r="10">
          <cell r="B10">
            <v>503099</v>
          </cell>
          <cell r="C10" t="str">
            <v>LIADAHLIA</v>
          </cell>
        </row>
        <row r="11">
          <cell r="B11">
            <v>503100</v>
          </cell>
          <cell r="C11" t="str">
            <v>EFREEANIT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70E-CA89-45E6-884B-246EB2379FD2}">
  <dimension ref="A1:BN24"/>
  <sheetViews>
    <sheetView tabSelected="1" topLeftCell="AP13" workbookViewId="0">
      <selection activeCell="BF15" sqref="BF15"/>
    </sheetView>
  </sheetViews>
  <sheetFormatPr defaultRowHeight="12"/>
  <cols>
    <col min="1" max="1" width="3.5703125" style="3" customWidth="1"/>
    <col min="2" max="2" width="9.5703125" style="3" customWidth="1"/>
    <col min="3" max="3" width="40.28515625" style="3" customWidth="1"/>
    <col min="4" max="48" width="5.7109375" style="3" customWidth="1"/>
    <col min="49" max="49" width="9.42578125" style="20" customWidth="1"/>
    <col min="50" max="50" width="10.7109375" style="20" customWidth="1"/>
    <col min="51" max="51" width="10.140625" style="20" customWidth="1"/>
    <col min="52" max="52" width="10" style="20" customWidth="1"/>
    <col min="53" max="53" width="7.5703125" style="20" customWidth="1"/>
    <col min="54" max="54" width="10.85546875" style="20" customWidth="1"/>
    <col min="55" max="55" width="7.85546875" style="20" customWidth="1"/>
    <col min="56" max="56" width="9" style="20" customWidth="1"/>
    <col min="57" max="57" width="7.5703125" style="20" customWidth="1"/>
    <col min="58" max="58" width="5.7109375" style="20" customWidth="1"/>
    <col min="59" max="252" width="9.140625" style="3"/>
    <col min="253" max="253" width="2.140625" style="3" customWidth="1"/>
    <col min="254" max="254" width="2.42578125" style="3" customWidth="1"/>
    <col min="255" max="255" width="9.5703125" style="3" customWidth="1"/>
    <col min="256" max="256" width="14.85546875" style="3" customWidth="1"/>
    <col min="257" max="257" width="8" style="3" customWidth="1"/>
    <col min="258" max="258" width="6.5703125" style="3" customWidth="1"/>
    <col min="259" max="259" width="7.42578125" style="3" customWidth="1"/>
    <col min="260" max="290" width="4.7109375" style="3" customWidth="1"/>
    <col min="291" max="296" width="5.7109375" style="3" customWidth="1"/>
    <col min="297" max="297" width="5.140625" style="3" customWidth="1"/>
    <col min="298" max="304" width="5.7109375" style="3" customWidth="1"/>
    <col min="305" max="305" width="6.85546875" style="3" customWidth="1"/>
    <col min="306" max="306" width="6.5703125" style="3" customWidth="1"/>
    <col min="307" max="307" width="10" style="3" customWidth="1"/>
    <col min="308" max="314" width="10.7109375" style="3" customWidth="1"/>
    <col min="315" max="508" width="9.140625" style="3"/>
    <col min="509" max="509" width="2.140625" style="3" customWidth="1"/>
    <col min="510" max="510" width="2.42578125" style="3" customWidth="1"/>
    <col min="511" max="511" width="9.5703125" style="3" customWidth="1"/>
    <col min="512" max="512" width="14.85546875" style="3" customWidth="1"/>
    <col min="513" max="513" width="8" style="3" customWidth="1"/>
    <col min="514" max="514" width="6.5703125" style="3" customWidth="1"/>
    <col min="515" max="515" width="7.42578125" style="3" customWidth="1"/>
    <col min="516" max="546" width="4.7109375" style="3" customWidth="1"/>
    <col min="547" max="552" width="5.7109375" style="3" customWidth="1"/>
    <col min="553" max="553" width="5.140625" style="3" customWidth="1"/>
    <col min="554" max="560" width="5.7109375" style="3" customWidth="1"/>
    <col min="561" max="561" width="6.85546875" style="3" customWidth="1"/>
    <col min="562" max="562" width="6.5703125" style="3" customWidth="1"/>
    <col min="563" max="563" width="10" style="3" customWidth="1"/>
    <col min="564" max="570" width="10.7109375" style="3" customWidth="1"/>
    <col min="571" max="764" width="9.140625" style="3"/>
    <col min="765" max="765" width="2.140625" style="3" customWidth="1"/>
    <col min="766" max="766" width="2.42578125" style="3" customWidth="1"/>
    <col min="767" max="767" width="9.5703125" style="3" customWidth="1"/>
    <col min="768" max="768" width="14.85546875" style="3" customWidth="1"/>
    <col min="769" max="769" width="8" style="3" customWidth="1"/>
    <col min="770" max="770" width="6.5703125" style="3" customWidth="1"/>
    <col min="771" max="771" width="7.42578125" style="3" customWidth="1"/>
    <col min="772" max="802" width="4.7109375" style="3" customWidth="1"/>
    <col min="803" max="808" width="5.7109375" style="3" customWidth="1"/>
    <col min="809" max="809" width="5.140625" style="3" customWidth="1"/>
    <col min="810" max="816" width="5.7109375" style="3" customWidth="1"/>
    <col min="817" max="817" width="6.85546875" style="3" customWidth="1"/>
    <col min="818" max="818" width="6.5703125" style="3" customWidth="1"/>
    <col min="819" max="819" width="10" style="3" customWidth="1"/>
    <col min="820" max="826" width="10.7109375" style="3" customWidth="1"/>
    <col min="827" max="1020" width="9.140625" style="3"/>
    <col min="1021" max="1021" width="2.140625" style="3" customWidth="1"/>
    <col min="1022" max="1022" width="2.42578125" style="3" customWidth="1"/>
    <col min="1023" max="1023" width="9.5703125" style="3" customWidth="1"/>
    <col min="1024" max="1024" width="14.85546875" style="3" customWidth="1"/>
    <col min="1025" max="1025" width="8" style="3" customWidth="1"/>
    <col min="1026" max="1026" width="6.5703125" style="3" customWidth="1"/>
    <col min="1027" max="1027" width="7.42578125" style="3" customWidth="1"/>
    <col min="1028" max="1058" width="4.7109375" style="3" customWidth="1"/>
    <col min="1059" max="1064" width="5.7109375" style="3" customWidth="1"/>
    <col min="1065" max="1065" width="5.140625" style="3" customWidth="1"/>
    <col min="1066" max="1072" width="5.7109375" style="3" customWidth="1"/>
    <col min="1073" max="1073" width="6.85546875" style="3" customWidth="1"/>
    <col min="1074" max="1074" width="6.5703125" style="3" customWidth="1"/>
    <col min="1075" max="1075" width="10" style="3" customWidth="1"/>
    <col min="1076" max="1082" width="10.7109375" style="3" customWidth="1"/>
    <col min="1083" max="1276" width="9.140625" style="3"/>
    <col min="1277" max="1277" width="2.140625" style="3" customWidth="1"/>
    <col min="1278" max="1278" width="2.42578125" style="3" customWidth="1"/>
    <col min="1279" max="1279" width="9.5703125" style="3" customWidth="1"/>
    <col min="1280" max="1280" width="14.85546875" style="3" customWidth="1"/>
    <col min="1281" max="1281" width="8" style="3" customWidth="1"/>
    <col min="1282" max="1282" width="6.5703125" style="3" customWidth="1"/>
    <col min="1283" max="1283" width="7.42578125" style="3" customWidth="1"/>
    <col min="1284" max="1314" width="4.7109375" style="3" customWidth="1"/>
    <col min="1315" max="1320" width="5.7109375" style="3" customWidth="1"/>
    <col min="1321" max="1321" width="5.140625" style="3" customWidth="1"/>
    <col min="1322" max="1328" width="5.7109375" style="3" customWidth="1"/>
    <col min="1329" max="1329" width="6.85546875" style="3" customWidth="1"/>
    <col min="1330" max="1330" width="6.5703125" style="3" customWidth="1"/>
    <col min="1331" max="1331" width="10" style="3" customWidth="1"/>
    <col min="1332" max="1338" width="10.7109375" style="3" customWidth="1"/>
    <col min="1339" max="1532" width="9.140625" style="3"/>
    <col min="1533" max="1533" width="2.140625" style="3" customWidth="1"/>
    <col min="1534" max="1534" width="2.42578125" style="3" customWidth="1"/>
    <col min="1535" max="1535" width="9.5703125" style="3" customWidth="1"/>
    <col min="1536" max="1536" width="14.85546875" style="3" customWidth="1"/>
    <col min="1537" max="1537" width="8" style="3" customWidth="1"/>
    <col min="1538" max="1538" width="6.5703125" style="3" customWidth="1"/>
    <col min="1539" max="1539" width="7.42578125" style="3" customWidth="1"/>
    <col min="1540" max="1570" width="4.7109375" style="3" customWidth="1"/>
    <col min="1571" max="1576" width="5.7109375" style="3" customWidth="1"/>
    <col min="1577" max="1577" width="5.140625" style="3" customWidth="1"/>
    <col min="1578" max="1584" width="5.7109375" style="3" customWidth="1"/>
    <col min="1585" max="1585" width="6.85546875" style="3" customWidth="1"/>
    <col min="1586" max="1586" width="6.5703125" style="3" customWidth="1"/>
    <col min="1587" max="1587" width="10" style="3" customWidth="1"/>
    <col min="1588" max="1594" width="10.7109375" style="3" customWidth="1"/>
    <col min="1595" max="1788" width="9.140625" style="3"/>
    <col min="1789" max="1789" width="2.140625" style="3" customWidth="1"/>
    <col min="1790" max="1790" width="2.42578125" style="3" customWidth="1"/>
    <col min="1791" max="1791" width="9.5703125" style="3" customWidth="1"/>
    <col min="1792" max="1792" width="14.85546875" style="3" customWidth="1"/>
    <col min="1793" max="1793" width="8" style="3" customWidth="1"/>
    <col min="1794" max="1794" width="6.5703125" style="3" customWidth="1"/>
    <col min="1795" max="1795" width="7.42578125" style="3" customWidth="1"/>
    <col min="1796" max="1826" width="4.7109375" style="3" customWidth="1"/>
    <col min="1827" max="1832" width="5.7109375" style="3" customWidth="1"/>
    <col min="1833" max="1833" width="5.140625" style="3" customWidth="1"/>
    <col min="1834" max="1840" width="5.7109375" style="3" customWidth="1"/>
    <col min="1841" max="1841" width="6.85546875" style="3" customWidth="1"/>
    <col min="1842" max="1842" width="6.5703125" style="3" customWidth="1"/>
    <col min="1843" max="1843" width="10" style="3" customWidth="1"/>
    <col min="1844" max="1850" width="10.7109375" style="3" customWidth="1"/>
    <col min="1851" max="2044" width="9.140625" style="3"/>
    <col min="2045" max="2045" width="2.140625" style="3" customWidth="1"/>
    <col min="2046" max="2046" width="2.42578125" style="3" customWidth="1"/>
    <col min="2047" max="2047" width="9.5703125" style="3" customWidth="1"/>
    <col min="2048" max="2048" width="14.85546875" style="3" customWidth="1"/>
    <col min="2049" max="2049" width="8" style="3" customWidth="1"/>
    <col min="2050" max="2050" width="6.5703125" style="3" customWidth="1"/>
    <col min="2051" max="2051" width="7.42578125" style="3" customWidth="1"/>
    <col min="2052" max="2082" width="4.7109375" style="3" customWidth="1"/>
    <col min="2083" max="2088" width="5.7109375" style="3" customWidth="1"/>
    <col min="2089" max="2089" width="5.140625" style="3" customWidth="1"/>
    <col min="2090" max="2096" width="5.7109375" style="3" customWidth="1"/>
    <col min="2097" max="2097" width="6.85546875" style="3" customWidth="1"/>
    <col min="2098" max="2098" width="6.5703125" style="3" customWidth="1"/>
    <col min="2099" max="2099" width="10" style="3" customWidth="1"/>
    <col min="2100" max="2106" width="10.7109375" style="3" customWidth="1"/>
    <col min="2107" max="2300" width="9.140625" style="3"/>
    <col min="2301" max="2301" width="2.140625" style="3" customWidth="1"/>
    <col min="2302" max="2302" width="2.42578125" style="3" customWidth="1"/>
    <col min="2303" max="2303" width="9.5703125" style="3" customWidth="1"/>
    <col min="2304" max="2304" width="14.85546875" style="3" customWidth="1"/>
    <col min="2305" max="2305" width="8" style="3" customWidth="1"/>
    <col min="2306" max="2306" width="6.5703125" style="3" customWidth="1"/>
    <col min="2307" max="2307" width="7.42578125" style="3" customWidth="1"/>
    <col min="2308" max="2338" width="4.7109375" style="3" customWidth="1"/>
    <col min="2339" max="2344" width="5.7109375" style="3" customWidth="1"/>
    <col min="2345" max="2345" width="5.140625" style="3" customWidth="1"/>
    <col min="2346" max="2352" width="5.7109375" style="3" customWidth="1"/>
    <col min="2353" max="2353" width="6.85546875" style="3" customWidth="1"/>
    <col min="2354" max="2354" width="6.5703125" style="3" customWidth="1"/>
    <col min="2355" max="2355" width="10" style="3" customWidth="1"/>
    <col min="2356" max="2362" width="10.7109375" style="3" customWidth="1"/>
    <col min="2363" max="2556" width="9.140625" style="3"/>
    <col min="2557" max="2557" width="2.140625" style="3" customWidth="1"/>
    <col min="2558" max="2558" width="2.42578125" style="3" customWidth="1"/>
    <col min="2559" max="2559" width="9.5703125" style="3" customWidth="1"/>
    <col min="2560" max="2560" width="14.85546875" style="3" customWidth="1"/>
    <col min="2561" max="2561" width="8" style="3" customWidth="1"/>
    <col min="2562" max="2562" width="6.5703125" style="3" customWidth="1"/>
    <col min="2563" max="2563" width="7.42578125" style="3" customWidth="1"/>
    <col min="2564" max="2594" width="4.7109375" style="3" customWidth="1"/>
    <col min="2595" max="2600" width="5.7109375" style="3" customWidth="1"/>
    <col min="2601" max="2601" width="5.140625" style="3" customWidth="1"/>
    <col min="2602" max="2608" width="5.7109375" style="3" customWidth="1"/>
    <col min="2609" max="2609" width="6.85546875" style="3" customWidth="1"/>
    <col min="2610" max="2610" width="6.5703125" style="3" customWidth="1"/>
    <col min="2611" max="2611" width="10" style="3" customWidth="1"/>
    <col min="2612" max="2618" width="10.7109375" style="3" customWidth="1"/>
    <col min="2619" max="2812" width="9.140625" style="3"/>
    <col min="2813" max="2813" width="2.140625" style="3" customWidth="1"/>
    <col min="2814" max="2814" width="2.42578125" style="3" customWidth="1"/>
    <col min="2815" max="2815" width="9.5703125" style="3" customWidth="1"/>
    <col min="2816" max="2816" width="14.85546875" style="3" customWidth="1"/>
    <col min="2817" max="2817" width="8" style="3" customWidth="1"/>
    <col min="2818" max="2818" width="6.5703125" style="3" customWidth="1"/>
    <col min="2819" max="2819" width="7.42578125" style="3" customWidth="1"/>
    <col min="2820" max="2850" width="4.7109375" style="3" customWidth="1"/>
    <col min="2851" max="2856" width="5.7109375" style="3" customWidth="1"/>
    <col min="2857" max="2857" width="5.140625" style="3" customWidth="1"/>
    <col min="2858" max="2864" width="5.7109375" style="3" customWidth="1"/>
    <col min="2865" max="2865" width="6.85546875" style="3" customWidth="1"/>
    <col min="2866" max="2866" width="6.5703125" style="3" customWidth="1"/>
    <col min="2867" max="2867" width="10" style="3" customWidth="1"/>
    <col min="2868" max="2874" width="10.7109375" style="3" customWidth="1"/>
    <col min="2875" max="3068" width="9.140625" style="3"/>
    <col min="3069" max="3069" width="2.140625" style="3" customWidth="1"/>
    <col min="3070" max="3070" width="2.42578125" style="3" customWidth="1"/>
    <col min="3071" max="3071" width="9.5703125" style="3" customWidth="1"/>
    <col min="3072" max="3072" width="14.85546875" style="3" customWidth="1"/>
    <col min="3073" max="3073" width="8" style="3" customWidth="1"/>
    <col min="3074" max="3074" width="6.5703125" style="3" customWidth="1"/>
    <col min="3075" max="3075" width="7.42578125" style="3" customWidth="1"/>
    <col min="3076" max="3106" width="4.7109375" style="3" customWidth="1"/>
    <col min="3107" max="3112" width="5.7109375" style="3" customWidth="1"/>
    <col min="3113" max="3113" width="5.140625" style="3" customWidth="1"/>
    <col min="3114" max="3120" width="5.7109375" style="3" customWidth="1"/>
    <col min="3121" max="3121" width="6.85546875" style="3" customWidth="1"/>
    <col min="3122" max="3122" width="6.5703125" style="3" customWidth="1"/>
    <col min="3123" max="3123" width="10" style="3" customWidth="1"/>
    <col min="3124" max="3130" width="10.7109375" style="3" customWidth="1"/>
    <col min="3131" max="3324" width="9.140625" style="3"/>
    <col min="3325" max="3325" width="2.140625" style="3" customWidth="1"/>
    <col min="3326" max="3326" width="2.42578125" style="3" customWidth="1"/>
    <col min="3327" max="3327" width="9.5703125" style="3" customWidth="1"/>
    <col min="3328" max="3328" width="14.85546875" style="3" customWidth="1"/>
    <col min="3329" max="3329" width="8" style="3" customWidth="1"/>
    <col min="3330" max="3330" width="6.5703125" style="3" customWidth="1"/>
    <col min="3331" max="3331" width="7.42578125" style="3" customWidth="1"/>
    <col min="3332" max="3362" width="4.7109375" style="3" customWidth="1"/>
    <col min="3363" max="3368" width="5.7109375" style="3" customWidth="1"/>
    <col min="3369" max="3369" width="5.140625" style="3" customWidth="1"/>
    <col min="3370" max="3376" width="5.7109375" style="3" customWidth="1"/>
    <col min="3377" max="3377" width="6.85546875" style="3" customWidth="1"/>
    <col min="3378" max="3378" width="6.5703125" style="3" customWidth="1"/>
    <col min="3379" max="3379" width="10" style="3" customWidth="1"/>
    <col min="3380" max="3386" width="10.7109375" style="3" customWidth="1"/>
    <col min="3387" max="3580" width="9.140625" style="3"/>
    <col min="3581" max="3581" width="2.140625" style="3" customWidth="1"/>
    <col min="3582" max="3582" width="2.42578125" style="3" customWidth="1"/>
    <col min="3583" max="3583" width="9.5703125" style="3" customWidth="1"/>
    <col min="3584" max="3584" width="14.85546875" style="3" customWidth="1"/>
    <col min="3585" max="3585" width="8" style="3" customWidth="1"/>
    <col min="3586" max="3586" width="6.5703125" style="3" customWidth="1"/>
    <col min="3587" max="3587" width="7.42578125" style="3" customWidth="1"/>
    <col min="3588" max="3618" width="4.7109375" style="3" customWidth="1"/>
    <col min="3619" max="3624" width="5.7109375" style="3" customWidth="1"/>
    <col min="3625" max="3625" width="5.140625" style="3" customWidth="1"/>
    <col min="3626" max="3632" width="5.7109375" style="3" customWidth="1"/>
    <col min="3633" max="3633" width="6.85546875" style="3" customWidth="1"/>
    <col min="3634" max="3634" width="6.5703125" style="3" customWidth="1"/>
    <col min="3635" max="3635" width="10" style="3" customWidth="1"/>
    <col min="3636" max="3642" width="10.7109375" style="3" customWidth="1"/>
    <col min="3643" max="3836" width="9.140625" style="3"/>
    <col min="3837" max="3837" width="2.140625" style="3" customWidth="1"/>
    <col min="3838" max="3838" width="2.42578125" style="3" customWidth="1"/>
    <col min="3839" max="3839" width="9.5703125" style="3" customWidth="1"/>
    <col min="3840" max="3840" width="14.85546875" style="3" customWidth="1"/>
    <col min="3841" max="3841" width="8" style="3" customWidth="1"/>
    <col min="3842" max="3842" width="6.5703125" style="3" customWidth="1"/>
    <col min="3843" max="3843" width="7.42578125" style="3" customWidth="1"/>
    <col min="3844" max="3874" width="4.7109375" style="3" customWidth="1"/>
    <col min="3875" max="3880" width="5.7109375" style="3" customWidth="1"/>
    <col min="3881" max="3881" width="5.140625" style="3" customWidth="1"/>
    <col min="3882" max="3888" width="5.7109375" style="3" customWidth="1"/>
    <col min="3889" max="3889" width="6.85546875" style="3" customWidth="1"/>
    <col min="3890" max="3890" width="6.5703125" style="3" customWidth="1"/>
    <col min="3891" max="3891" width="10" style="3" customWidth="1"/>
    <col min="3892" max="3898" width="10.7109375" style="3" customWidth="1"/>
    <col min="3899" max="4092" width="9.140625" style="3"/>
    <col min="4093" max="4093" width="2.140625" style="3" customWidth="1"/>
    <col min="4094" max="4094" width="2.42578125" style="3" customWidth="1"/>
    <col min="4095" max="4095" width="9.5703125" style="3" customWidth="1"/>
    <col min="4096" max="4096" width="14.85546875" style="3" customWidth="1"/>
    <col min="4097" max="4097" width="8" style="3" customWidth="1"/>
    <col min="4098" max="4098" width="6.5703125" style="3" customWidth="1"/>
    <col min="4099" max="4099" width="7.42578125" style="3" customWidth="1"/>
    <col min="4100" max="4130" width="4.7109375" style="3" customWidth="1"/>
    <col min="4131" max="4136" width="5.7109375" style="3" customWidth="1"/>
    <col min="4137" max="4137" width="5.140625" style="3" customWidth="1"/>
    <col min="4138" max="4144" width="5.7109375" style="3" customWidth="1"/>
    <col min="4145" max="4145" width="6.85546875" style="3" customWidth="1"/>
    <col min="4146" max="4146" width="6.5703125" style="3" customWidth="1"/>
    <col min="4147" max="4147" width="10" style="3" customWidth="1"/>
    <col min="4148" max="4154" width="10.7109375" style="3" customWidth="1"/>
    <col min="4155" max="4348" width="9.140625" style="3"/>
    <col min="4349" max="4349" width="2.140625" style="3" customWidth="1"/>
    <col min="4350" max="4350" width="2.42578125" style="3" customWidth="1"/>
    <col min="4351" max="4351" width="9.5703125" style="3" customWidth="1"/>
    <col min="4352" max="4352" width="14.85546875" style="3" customWidth="1"/>
    <col min="4353" max="4353" width="8" style="3" customWidth="1"/>
    <col min="4354" max="4354" width="6.5703125" style="3" customWidth="1"/>
    <col min="4355" max="4355" width="7.42578125" style="3" customWidth="1"/>
    <col min="4356" max="4386" width="4.7109375" style="3" customWidth="1"/>
    <col min="4387" max="4392" width="5.7109375" style="3" customWidth="1"/>
    <col min="4393" max="4393" width="5.140625" style="3" customWidth="1"/>
    <col min="4394" max="4400" width="5.7109375" style="3" customWidth="1"/>
    <col min="4401" max="4401" width="6.85546875" style="3" customWidth="1"/>
    <col min="4402" max="4402" width="6.5703125" style="3" customWidth="1"/>
    <col min="4403" max="4403" width="10" style="3" customWidth="1"/>
    <col min="4404" max="4410" width="10.7109375" style="3" customWidth="1"/>
    <col min="4411" max="4604" width="9.140625" style="3"/>
    <col min="4605" max="4605" width="2.140625" style="3" customWidth="1"/>
    <col min="4606" max="4606" width="2.42578125" style="3" customWidth="1"/>
    <col min="4607" max="4607" width="9.5703125" style="3" customWidth="1"/>
    <col min="4608" max="4608" width="14.85546875" style="3" customWidth="1"/>
    <col min="4609" max="4609" width="8" style="3" customWidth="1"/>
    <col min="4610" max="4610" width="6.5703125" style="3" customWidth="1"/>
    <col min="4611" max="4611" width="7.42578125" style="3" customWidth="1"/>
    <col min="4612" max="4642" width="4.7109375" style="3" customWidth="1"/>
    <col min="4643" max="4648" width="5.7109375" style="3" customWidth="1"/>
    <col min="4649" max="4649" width="5.140625" style="3" customWidth="1"/>
    <col min="4650" max="4656" width="5.7109375" style="3" customWidth="1"/>
    <col min="4657" max="4657" width="6.85546875" style="3" customWidth="1"/>
    <col min="4658" max="4658" width="6.5703125" style="3" customWidth="1"/>
    <col min="4659" max="4659" width="10" style="3" customWidth="1"/>
    <col min="4660" max="4666" width="10.7109375" style="3" customWidth="1"/>
    <col min="4667" max="4860" width="9.140625" style="3"/>
    <col min="4861" max="4861" width="2.140625" style="3" customWidth="1"/>
    <col min="4862" max="4862" width="2.42578125" style="3" customWidth="1"/>
    <col min="4863" max="4863" width="9.5703125" style="3" customWidth="1"/>
    <col min="4864" max="4864" width="14.85546875" style="3" customWidth="1"/>
    <col min="4865" max="4865" width="8" style="3" customWidth="1"/>
    <col min="4866" max="4866" width="6.5703125" style="3" customWidth="1"/>
    <col min="4867" max="4867" width="7.42578125" style="3" customWidth="1"/>
    <col min="4868" max="4898" width="4.7109375" style="3" customWidth="1"/>
    <col min="4899" max="4904" width="5.7109375" style="3" customWidth="1"/>
    <col min="4905" max="4905" width="5.140625" style="3" customWidth="1"/>
    <col min="4906" max="4912" width="5.7109375" style="3" customWidth="1"/>
    <col min="4913" max="4913" width="6.85546875" style="3" customWidth="1"/>
    <col min="4914" max="4914" width="6.5703125" style="3" customWidth="1"/>
    <col min="4915" max="4915" width="10" style="3" customWidth="1"/>
    <col min="4916" max="4922" width="10.7109375" style="3" customWidth="1"/>
    <col min="4923" max="5116" width="9.140625" style="3"/>
    <col min="5117" max="5117" width="2.140625" style="3" customWidth="1"/>
    <col min="5118" max="5118" width="2.42578125" style="3" customWidth="1"/>
    <col min="5119" max="5119" width="9.5703125" style="3" customWidth="1"/>
    <col min="5120" max="5120" width="14.85546875" style="3" customWidth="1"/>
    <col min="5121" max="5121" width="8" style="3" customWidth="1"/>
    <col min="5122" max="5122" width="6.5703125" style="3" customWidth="1"/>
    <col min="5123" max="5123" width="7.42578125" style="3" customWidth="1"/>
    <col min="5124" max="5154" width="4.7109375" style="3" customWidth="1"/>
    <col min="5155" max="5160" width="5.7109375" style="3" customWidth="1"/>
    <col min="5161" max="5161" width="5.140625" style="3" customWidth="1"/>
    <col min="5162" max="5168" width="5.7109375" style="3" customWidth="1"/>
    <col min="5169" max="5169" width="6.85546875" style="3" customWidth="1"/>
    <col min="5170" max="5170" width="6.5703125" style="3" customWidth="1"/>
    <col min="5171" max="5171" width="10" style="3" customWidth="1"/>
    <col min="5172" max="5178" width="10.7109375" style="3" customWidth="1"/>
    <col min="5179" max="5372" width="9.140625" style="3"/>
    <col min="5373" max="5373" width="2.140625" style="3" customWidth="1"/>
    <col min="5374" max="5374" width="2.42578125" style="3" customWidth="1"/>
    <col min="5375" max="5375" width="9.5703125" style="3" customWidth="1"/>
    <col min="5376" max="5376" width="14.85546875" style="3" customWidth="1"/>
    <col min="5377" max="5377" width="8" style="3" customWidth="1"/>
    <col min="5378" max="5378" width="6.5703125" style="3" customWidth="1"/>
    <col min="5379" max="5379" width="7.42578125" style="3" customWidth="1"/>
    <col min="5380" max="5410" width="4.7109375" style="3" customWidth="1"/>
    <col min="5411" max="5416" width="5.7109375" style="3" customWidth="1"/>
    <col min="5417" max="5417" width="5.140625" style="3" customWidth="1"/>
    <col min="5418" max="5424" width="5.7109375" style="3" customWidth="1"/>
    <col min="5425" max="5425" width="6.85546875" style="3" customWidth="1"/>
    <col min="5426" max="5426" width="6.5703125" style="3" customWidth="1"/>
    <col min="5427" max="5427" width="10" style="3" customWidth="1"/>
    <col min="5428" max="5434" width="10.7109375" style="3" customWidth="1"/>
    <col min="5435" max="5628" width="9.140625" style="3"/>
    <col min="5629" max="5629" width="2.140625" style="3" customWidth="1"/>
    <col min="5630" max="5630" width="2.42578125" style="3" customWidth="1"/>
    <col min="5631" max="5631" width="9.5703125" style="3" customWidth="1"/>
    <col min="5632" max="5632" width="14.85546875" style="3" customWidth="1"/>
    <col min="5633" max="5633" width="8" style="3" customWidth="1"/>
    <col min="5634" max="5634" width="6.5703125" style="3" customWidth="1"/>
    <col min="5635" max="5635" width="7.42578125" style="3" customWidth="1"/>
    <col min="5636" max="5666" width="4.7109375" style="3" customWidth="1"/>
    <col min="5667" max="5672" width="5.7109375" style="3" customWidth="1"/>
    <col min="5673" max="5673" width="5.140625" style="3" customWidth="1"/>
    <col min="5674" max="5680" width="5.7109375" style="3" customWidth="1"/>
    <col min="5681" max="5681" width="6.85546875" style="3" customWidth="1"/>
    <col min="5682" max="5682" width="6.5703125" style="3" customWidth="1"/>
    <col min="5683" max="5683" width="10" style="3" customWidth="1"/>
    <col min="5684" max="5690" width="10.7109375" style="3" customWidth="1"/>
    <col min="5691" max="5884" width="9.140625" style="3"/>
    <col min="5885" max="5885" width="2.140625" style="3" customWidth="1"/>
    <col min="5886" max="5886" width="2.42578125" style="3" customWidth="1"/>
    <col min="5887" max="5887" width="9.5703125" style="3" customWidth="1"/>
    <col min="5888" max="5888" width="14.85546875" style="3" customWidth="1"/>
    <col min="5889" max="5889" width="8" style="3" customWidth="1"/>
    <col min="5890" max="5890" width="6.5703125" style="3" customWidth="1"/>
    <col min="5891" max="5891" width="7.42578125" style="3" customWidth="1"/>
    <col min="5892" max="5922" width="4.7109375" style="3" customWidth="1"/>
    <col min="5923" max="5928" width="5.7109375" style="3" customWidth="1"/>
    <col min="5929" max="5929" width="5.140625" style="3" customWidth="1"/>
    <col min="5930" max="5936" width="5.7109375" style="3" customWidth="1"/>
    <col min="5937" max="5937" width="6.85546875" style="3" customWidth="1"/>
    <col min="5938" max="5938" width="6.5703125" style="3" customWidth="1"/>
    <col min="5939" max="5939" width="10" style="3" customWidth="1"/>
    <col min="5940" max="5946" width="10.7109375" style="3" customWidth="1"/>
    <col min="5947" max="6140" width="9.140625" style="3"/>
    <col min="6141" max="6141" width="2.140625" style="3" customWidth="1"/>
    <col min="6142" max="6142" width="2.42578125" style="3" customWidth="1"/>
    <col min="6143" max="6143" width="9.5703125" style="3" customWidth="1"/>
    <col min="6144" max="6144" width="14.85546875" style="3" customWidth="1"/>
    <col min="6145" max="6145" width="8" style="3" customWidth="1"/>
    <col min="6146" max="6146" width="6.5703125" style="3" customWidth="1"/>
    <col min="6147" max="6147" width="7.42578125" style="3" customWidth="1"/>
    <col min="6148" max="6178" width="4.7109375" style="3" customWidth="1"/>
    <col min="6179" max="6184" width="5.7109375" style="3" customWidth="1"/>
    <col min="6185" max="6185" width="5.140625" style="3" customWidth="1"/>
    <col min="6186" max="6192" width="5.7109375" style="3" customWidth="1"/>
    <col min="6193" max="6193" width="6.85546875" style="3" customWidth="1"/>
    <col min="6194" max="6194" width="6.5703125" style="3" customWidth="1"/>
    <col min="6195" max="6195" width="10" style="3" customWidth="1"/>
    <col min="6196" max="6202" width="10.7109375" style="3" customWidth="1"/>
    <col min="6203" max="6396" width="9.140625" style="3"/>
    <col min="6397" max="6397" width="2.140625" style="3" customWidth="1"/>
    <col min="6398" max="6398" width="2.42578125" style="3" customWidth="1"/>
    <col min="6399" max="6399" width="9.5703125" style="3" customWidth="1"/>
    <col min="6400" max="6400" width="14.85546875" style="3" customWidth="1"/>
    <col min="6401" max="6401" width="8" style="3" customWidth="1"/>
    <col min="6402" max="6402" width="6.5703125" style="3" customWidth="1"/>
    <col min="6403" max="6403" width="7.42578125" style="3" customWidth="1"/>
    <col min="6404" max="6434" width="4.7109375" style="3" customWidth="1"/>
    <col min="6435" max="6440" width="5.7109375" style="3" customWidth="1"/>
    <col min="6441" max="6441" width="5.140625" style="3" customWidth="1"/>
    <col min="6442" max="6448" width="5.7109375" style="3" customWidth="1"/>
    <col min="6449" max="6449" width="6.85546875" style="3" customWidth="1"/>
    <col min="6450" max="6450" width="6.5703125" style="3" customWidth="1"/>
    <col min="6451" max="6451" width="10" style="3" customWidth="1"/>
    <col min="6452" max="6458" width="10.7109375" style="3" customWidth="1"/>
    <col min="6459" max="6652" width="9.140625" style="3"/>
    <col min="6653" max="6653" width="2.140625" style="3" customWidth="1"/>
    <col min="6654" max="6654" width="2.42578125" style="3" customWidth="1"/>
    <col min="6655" max="6655" width="9.5703125" style="3" customWidth="1"/>
    <col min="6656" max="6656" width="14.85546875" style="3" customWidth="1"/>
    <col min="6657" max="6657" width="8" style="3" customWidth="1"/>
    <col min="6658" max="6658" width="6.5703125" style="3" customWidth="1"/>
    <col min="6659" max="6659" width="7.42578125" style="3" customWidth="1"/>
    <col min="6660" max="6690" width="4.7109375" style="3" customWidth="1"/>
    <col min="6691" max="6696" width="5.7109375" style="3" customWidth="1"/>
    <col min="6697" max="6697" width="5.140625" style="3" customWidth="1"/>
    <col min="6698" max="6704" width="5.7109375" style="3" customWidth="1"/>
    <col min="6705" max="6705" width="6.85546875" style="3" customWidth="1"/>
    <col min="6706" max="6706" width="6.5703125" style="3" customWidth="1"/>
    <col min="6707" max="6707" width="10" style="3" customWidth="1"/>
    <col min="6708" max="6714" width="10.7109375" style="3" customWidth="1"/>
    <col min="6715" max="6908" width="9.140625" style="3"/>
    <col min="6909" max="6909" width="2.140625" style="3" customWidth="1"/>
    <col min="6910" max="6910" width="2.42578125" style="3" customWidth="1"/>
    <col min="6911" max="6911" width="9.5703125" style="3" customWidth="1"/>
    <col min="6912" max="6912" width="14.85546875" style="3" customWidth="1"/>
    <col min="6913" max="6913" width="8" style="3" customWidth="1"/>
    <col min="6914" max="6914" width="6.5703125" style="3" customWidth="1"/>
    <col min="6915" max="6915" width="7.42578125" style="3" customWidth="1"/>
    <col min="6916" max="6946" width="4.7109375" style="3" customWidth="1"/>
    <col min="6947" max="6952" width="5.7109375" style="3" customWidth="1"/>
    <col min="6953" max="6953" width="5.140625" style="3" customWidth="1"/>
    <col min="6954" max="6960" width="5.7109375" style="3" customWidth="1"/>
    <col min="6961" max="6961" width="6.85546875" style="3" customWidth="1"/>
    <col min="6962" max="6962" width="6.5703125" style="3" customWidth="1"/>
    <col min="6963" max="6963" width="10" style="3" customWidth="1"/>
    <col min="6964" max="6970" width="10.7109375" style="3" customWidth="1"/>
    <col min="6971" max="7164" width="9.140625" style="3"/>
    <col min="7165" max="7165" width="2.140625" style="3" customWidth="1"/>
    <col min="7166" max="7166" width="2.42578125" style="3" customWidth="1"/>
    <col min="7167" max="7167" width="9.5703125" style="3" customWidth="1"/>
    <col min="7168" max="7168" width="14.85546875" style="3" customWidth="1"/>
    <col min="7169" max="7169" width="8" style="3" customWidth="1"/>
    <col min="7170" max="7170" width="6.5703125" style="3" customWidth="1"/>
    <col min="7171" max="7171" width="7.42578125" style="3" customWidth="1"/>
    <col min="7172" max="7202" width="4.7109375" style="3" customWidth="1"/>
    <col min="7203" max="7208" width="5.7109375" style="3" customWidth="1"/>
    <col min="7209" max="7209" width="5.140625" style="3" customWidth="1"/>
    <col min="7210" max="7216" width="5.7109375" style="3" customWidth="1"/>
    <col min="7217" max="7217" width="6.85546875" style="3" customWidth="1"/>
    <col min="7218" max="7218" width="6.5703125" style="3" customWidth="1"/>
    <col min="7219" max="7219" width="10" style="3" customWidth="1"/>
    <col min="7220" max="7226" width="10.7109375" style="3" customWidth="1"/>
    <col min="7227" max="7420" width="9.140625" style="3"/>
    <col min="7421" max="7421" width="2.140625" style="3" customWidth="1"/>
    <col min="7422" max="7422" width="2.42578125" style="3" customWidth="1"/>
    <col min="7423" max="7423" width="9.5703125" style="3" customWidth="1"/>
    <col min="7424" max="7424" width="14.85546875" style="3" customWidth="1"/>
    <col min="7425" max="7425" width="8" style="3" customWidth="1"/>
    <col min="7426" max="7426" width="6.5703125" style="3" customWidth="1"/>
    <col min="7427" max="7427" width="7.42578125" style="3" customWidth="1"/>
    <col min="7428" max="7458" width="4.7109375" style="3" customWidth="1"/>
    <col min="7459" max="7464" width="5.7109375" style="3" customWidth="1"/>
    <col min="7465" max="7465" width="5.140625" style="3" customWidth="1"/>
    <col min="7466" max="7472" width="5.7109375" style="3" customWidth="1"/>
    <col min="7473" max="7473" width="6.85546875" style="3" customWidth="1"/>
    <col min="7474" max="7474" width="6.5703125" style="3" customWidth="1"/>
    <col min="7475" max="7475" width="10" style="3" customWidth="1"/>
    <col min="7476" max="7482" width="10.7109375" style="3" customWidth="1"/>
    <col min="7483" max="7676" width="9.140625" style="3"/>
    <col min="7677" max="7677" width="2.140625" style="3" customWidth="1"/>
    <col min="7678" max="7678" width="2.42578125" style="3" customWidth="1"/>
    <col min="7679" max="7679" width="9.5703125" style="3" customWidth="1"/>
    <col min="7680" max="7680" width="14.85546875" style="3" customWidth="1"/>
    <col min="7681" max="7681" width="8" style="3" customWidth="1"/>
    <col min="7682" max="7682" width="6.5703125" style="3" customWidth="1"/>
    <col min="7683" max="7683" width="7.42578125" style="3" customWidth="1"/>
    <col min="7684" max="7714" width="4.7109375" style="3" customWidth="1"/>
    <col min="7715" max="7720" width="5.7109375" style="3" customWidth="1"/>
    <col min="7721" max="7721" width="5.140625" style="3" customWidth="1"/>
    <col min="7722" max="7728" width="5.7109375" style="3" customWidth="1"/>
    <col min="7729" max="7729" width="6.85546875" style="3" customWidth="1"/>
    <col min="7730" max="7730" width="6.5703125" style="3" customWidth="1"/>
    <col min="7731" max="7731" width="10" style="3" customWidth="1"/>
    <col min="7732" max="7738" width="10.7109375" style="3" customWidth="1"/>
    <col min="7739" max="7932" width="9.140625" style="3"/>
    <col min="7933" max="7933" width="2.140625" style="3" customWidth="1"/>
    <col min="7934" max="7934" width="2.42578125" style="3" customWidth="1"/>
    <col min="7935" max="7935" width="9.5703125" style="3" customWidth="1"/>
    <col min="7936" max="7936" width="14.85546875" style="3" customWidth="1"/>
    <col min="7937" max="7937" width="8" style="3" customWidth="1"/>
    <col min="7938" max="7938" width="6.5703125" style="3" customWidth="1"/>
    <col min="7939" max="7939" width="7.42578125" style="3" customWidth="1"/>
    <col min="7940" max="7970" width="4.7109375" style="3" customWidth="1"/>
    <col min="7971" max="7976" width="5.7109375" style="3" customWidth="1"/>
    <col min="7977" max="7977" width="5.140625" style="3" customWidth="1"/>
    <col min="7978" max="7984" width="5.7109375" style="3" customWidth="1"/>
    <col min="7985" max="7985" width="6.85546875" style="3" customWidth="1"/>
    <col min="7986" max="7986" width="6.5703125" style="3" customWidth="1"/>
    <col min="7987" max="7987" width="10" style="3" customWidth="1"/>
    <col min="7988" max="7994" width="10.7109375" style="3" customWidth="1"/>
    <col min="7995" max="8188" width="9.140625" style="3"/>
    <col min="8189" max="8189" width="2.140625" style="3" customWidth="1"/>
    <col min="8190" max="8190" width="2.42578125" style="3" customWidth="1"/>
    <col min="8191" max="8191" width="9.5703125" style="3" customWidth="1"/>
    <col min="8192" max="8192" width="14.85546875" style="3" customWidth="1"/>
    <col min="8193" max="8193" width="8" style="3" customWidth="1"/>
    <col min="8194" max="8194" width="6.5703125" style="3" customWidth="1"/>
    <col min="8195" max="8195" width="7.42578125" style="3" customWidth="1"/>
    <col min="8196" max="8226" width="4.7109375" style="3" customWidth="1"/>
    <col min="8227" max="8232" width="5.7109375" style="3" customWidth="1"/>
    <col min="8233" max="8233" width="5.140625" style="3" customWidth="1"/>
    <col min="8234" max="8240" width="5.7109375" style="3" customWidth="1"/>
    <col min="8241" max="8241" width="6.85546875" style="3" customWidth="1"/>
    <col min="8242" max="8242" width="6.5703125" style="3" customWidth="1"/>
    <col min="8243" max="8243" width="10" style="3" customWidth="1"/>
    <col min="8244" max="8250" width="10.7109375" style="3" customWidth="1"/>
    <col min="8251" max="8444" width="9.140625" style="3"/>
    <col min="8445" max="8445" width="2.140625" style="3" customWidth="1"/>
    <col min="8446" max="8446" width="2.42578125" style="3" customWidth="1"/>
    <col min="8447" max="8447" width="9.5703125" style="3" customWidth="1"/>
    <col min="8448" max="8448" width="14.85546875" style="3" customWidth="1"/>
    <col min="8449" max="8449" width="8" style="3" customWidth="1"/>
    <col min="8450" max="8450" width="6.5703125" style="3" customWidth="1"/>
    <col min="8451" max="8451" width="7.42578125" style="3" customWidth="1"/>
    <col min="8452" max="8482" width="4.7109375" style="3" customWidth="1"/>
    <col min="8483" max="8488" width="5.7109375" style="3" customWidth="1"/>
    <col min="8489" max="8489" width="5.140625" style="3" customWidth="1"/>
    <col min="8490" max="8496" width="5.7109375" style="3" customWidth="1"/>
    <col min="8497" max="8497" width="6.85546875" style="3" customWidth="1"/>
    <col min="8498" max="8498" width="6.5703125" style="3" customWidth="1"/>
    <col min="8499" max="8499" width="10" style="3" customWidth="1"/>
    <col min="8500" max="8506" width="10.7109375" style="3" customWidth="1"/>
    <col min="8507" max="8700" width="9.140625" style="3"/>
    <col min="8701" max="8701" width="2.140625" style="3" customWidth="1"/>
    <col min="8702" max="8702" width="2.42578125" style="3" customWidth="1"/>
    <col min="8703" max="8703" width="9.5703125" style="3" customWidth="1"/>
    <col min="8704" max="8704" width="14.85546875" style="3" customWidth="1"/>
    <col min="8705" max="8705" width="8" style="3" customWidth="1"/>
    <col min="8706" max="8706" width="6.5703125" style="3" customWidth="1"/>
    <col min="8707" max="8707" width="7.42578125" style="3" customWidth="1"/>
    <col min="8708" max="8738" width="4.7109375" style="3" customWidth="1"/>
    <col min="8739" max="8744" width="5.7109375" style="3" customWidth="1"/>
    <col min="8745" max="8745" width="5.140625" style="3" customWidth="1"/>
    <col min="8746" max="8752" width="5.7109375" style="3" customWidth="1"/>
    <col min="8753" max="8753" width="6.85546875" style="3" customWidth="1"/>
    <col min="8754" max="8754" width="6.5703125" style="3" customWidth="1"/>
    <col min="8755" max="8755" width="10" style="3" customWidth="1"/>
    <col min="8756" max="8762" width="10.7109375" style="3" customWidth="1"/>
    <col min="8763" max="8956" width="9.140625" style="3"/>
    <col min="8957" max="8957" width="2.140625" style="3" customWidth="1"/>
    <col min="8958" max="8958" width="2.42578125" style="3" customWidth="1"/>
    <col min="8959" max="8959" width="9.5703125" style="3" customWidth="1"/>
    <col min="8960" max="8960" width="14.85546875" style="3" customWidth="1"/>
    <col min="8961" max="8961" width="8" style="3" customWidth="1"/>
    <col min="8962" max="8962" width="6.5703125" style="3" customWidth="1"/>
    <col min="8963" max="8963" width="7.42578125" style="3" customWidth="1"/>
    <col min="8964" max="8994" width="4.7109375" style="3" customWidth="1"/>
    <col min="8995" max="9000" width="5.7109375" style="3" customWidth="1"/>
    <col min="9001" max="9001" width="5.140625" style="3" customWidth="1"/>
    <col min="9002" max="9008" width="5.7109375" style="3" customWidth="1"/>
    <col min="9009" max="9009" width="6.85546875" style="3" customWidth="1"/>
    <col min="9010" max="9010" width="6.5703125" style="3" customWidth="1"/>
    <col min="9011" max="9011" width="10" style="3" customWidth="1"/>
    <col min="9012" max="9018" width="10.7109375" style="3" customWidth="1"/>
    <col min="9019" max="9212" width="9.140625" style="3"/>
    <col min="9213" max="9213" width="2.140625" style="3" customWidth="1"/>
    <col min="9214" max="9214" width="2.42578125" style="3" customWidth="1"/>
    <col min="9215" max="9215" width="9.5703125" style="3" customWidth="1"/>
    <col min="9216" max="9216" width="14.85546875" style="3" customWidth="1"/>
    <col min="9217" max="9217" width="8" style="3" customWidth="1"/>
    <col min="9218" max="9218" width="6.5703125" style="3" customWidth="1"/>
    <col min="9219" max="9219" width="7.42578125" style="3" customWidth="1"/>
    <col min="9220" max="9250" width="4.7109375" style="3" customWidth="1"/>
    <col min="9251" max="9256" width="5.7109375" style="3" customWidth="1"/>
    <col min="9257" max="9257" width="5.140625" style="3" customWidth="1"/>
    <col min="9258" max="9264" width="5.7109375" style="3" customWidth="1"/>
    <col min="9265" max="9265" width="6.85546875" style="3" customWidth="1"/>
    <col min="9266" max="9266" width="6.5703125" style="3" customWidth="1"/>
    <col min="9267" max="9267" width="10" style="3" customWidth="1"/>
    <col min="9268" max="9274" width="10.7109375" style="3" customWidth="1"/>
    <col min="9275" max="9468" width="9.140625" style="3"/>
    <col min="9469" max="9469" width="2.140625" style="3" customWidth="1"/>
    <col min="9470" max="9470" width="2.42578125" style="3" customWidth="1"/>
    <col min="9471" max="9471" width="9.5703125" style="3" customWidth="1"/>
    <col min="9472" max="9472" width="14.85546875" style="3" customWidth="1"/>
    <col min="9473" max="9473" width="8" style="3" customWidth="1"/>
    <col min="9474" max="9474" width="6.5703125" style="3" customWidth="1"/>
    <col min="9475" max="9475" width="7.42578125" style="3" customWidth="1"/>
    <col min="9476" max="9506" width="4.7109375" style="3" customWidth="1"/>
    <col min="9507" max="9512" width="5.7109375" style="3" customWidth="1"/>
    <col min="9513" max="9513" width="5.140625" style="3" customWidth="1"/>
    <col min="9514" max="9520" width="5.7109375" style="3" customWidth="1"/>
    <col min="9521" max="9521" width="6.85546875" style="3" customWidth="1"/>
    <col min="9522" max="9522" width="6.5703125" style="3" customWidth="1"/>
    <col min="9523" max="9523" width="10" style="3" customWidth="1"/>
    <col min="9524" max="9530" width="10.7109375" style="3" customWidth="1"/>
    <col min="9531" max="9724" width="9.140625" style="3"/>
    <col min="9725" max="9725" width="2.140625" style="3" customWidth="1"/>
    <col min="9726" max="9726" width="2.42578125" style="3" customWidth="1"/>
    <col min="9727" max="9727" width="9.5703125" style="3" customWidth="1"/>
    <col min="9728" max="9728" width="14.85546875" style="3" customWidth="1"/>
    <col min="9729" max="9729" width="8" style="3" customWidth="1"/>
    <col min="9730" max="9730" width="6.5703125" style="3" customWidth="1"/>
    <col min="9731" max="9731" width="7.42578125" style="3" customWidth="1"/>
    <col min="9732" max="9762" width="4.7109375" style="3" customWidth="1"/>
    <col min="9763" max="9768" width="5.7109375" style="3" customWidth="1"/>
    <col min="9769" max="9769" width="5.140625" style="3" customWidth="1"/>
    <col min="9770" max="9776" width="5.7109375" style="3" customWidth="1"/>
    <col min="9777" max="9777" width="6.85546875" style="3" customWidth="1"/>
    <col min="9778" max="9778" width="6.5703125" style="3" customWidth="1"/>
    <col min="9779" max="9779" width="10" style="3" customWidth="1"/>
    <col min="9780" max="9786" width="10.7109375" style="3" customWidth="1"/>
    <col min="9787" max="9980" width="9.140625" style="3"/>
    <col min="9981" max="9981" width="2.140625" style="3" customWidth="1"/>
    <col min="9982" max="9982" width="2.42578125" style="3" customWidth="1"/>
    <col min="9983" max="9983" width="9.5703125" style="3" customWidth="1"/>
    <col min="9984" max="9984" width="14.85546875" style="3" customWidth="1"/>
    <col min="9985" max="9985" width="8" style="3" customWidth="1"/>
    <col min="9986" max="9986" width="6.5703125" style="3" customWidth="1"/>
    <col min="9987" max="9987" width="7.42578125" style="3" customWidth="1"/>
    <col min="9988" max="10018" width="4.7109375" style="3" customWidth="1"/>
    <col min="10019" max="10024" width="5.7109375" style="3" customWidth="1"/>
    <col min="10025" max="10025" width="5.140625" style="3" customWidth="1"/>
    <col min="10026" max="10032" width="5.7109375" style="3" customWidth="1"/>
    <col min="10033" max="10033" width="6.85546875" style="3" customWidth="1"/>
    <col min="10034" max="10034" width="6.5703125" style="3" customWidth="1"/>
    <col min="10035" max="10035" width="10" style="3" customWidth="1"/>
    <col min="10036" max="10042" width="10.7109375" style="3" customWidth="1"/>
    <col min="10043" max="10236" width="9.140625" style="3"/>
    <col min="10237" max="10237" width="2.140625" style="3" customWidth="1"/>
    <col min="10238" max="10238" width="2.42578125" style="3" customWidth="1"/>
    <col min="10239" max="10239" width="9.5703125" style="3" customWidth="1"/>
    <col min="10240" max="10240" width="14.85546875" style="3" customWidth="1"/>
    <col min="10241" max="10241" width="8" style="3" customWidth="1"/>
    <col min="10242" max="10242" width="6.5703125" style="3" customWidth="1"/>
    <col min="10243" max="10243" width="7.42578125" style="3" customWidth="1"/>
    <col min="10244" max="10274" width="4.7109375" style="3" customWidth="1"/>
    <col min="10275" max="10280" width="5.7109375" style="3" customWidth="1"/>
    <col min="10281" max="10281" width="5.140625" style="3" customWidth="1"/>
    <col min="10282" max="10288" width="5.7109375" style="3" customWidth="1"/>
    <col min="10289" max="10289" width="6.85546875" style="3" customWidth="1"/>
    <col min="10290" max="10290" width="6.5703125" style="3" customWidth="1"/>
    <col min="10291" max="10291" width="10" style="3" customWidth="1"/>
    <col min="10292" max="10298" width="10.7109375" style="3" customWidth="1"/>
    <col min="10299" max="10492" width="9.140625" style="3"/>
    <col min="10493" max="10493" width="2.140625" style="3" customWidth="1"/>
    <col min="10494" max="10494" width="2.42578125" style="3" customWidth="1"/>
    <col min="10495" max="10495" width="9.5703125" style="3" customWidth="1"/>
    <col min="10496" max="10496" width="14.85546875" style="3" customWidth="1"/>
    <col min="10497" max="10497" width="8" style="3" customWidth="1"/>
    <col min="10498" max="10498" width="6.5703125" style="3" customWidth="1"/>
    <col min="10499" max="10499" width="7.42578125" style="3" customWidth="1"/>
    <col min="10500" max="10530" width="4.7109375" style="3" customWidth="1"/>
    <col min="10531" max="10536" width="5.7109375" style="3" customWidth="1"/>
    <col min="10537" max="10537" width="5.140625" style="3" customWidth="1"/>
    <col min="10538" max="10544" width="5.7109375" style="3" customWidth="1"/>
    <col min="10545" max="10545" width="6.85546875" style="3" customWidth="1"/>
    <col min="10546" max="10546" width="6.5703125" style="3" customWidth="1"/>
    <col min="10547" max="10547" width="10" style="3" customWidth="1"/>
    <col min="10548" max="10554" width="10.7109375" style="3" customWidth="1"/>
    <col min="10555" max="10748" width="9.140625" style="3"/>
    <col min="10749" max="10749" width="2.140625" style="3" customWidth="1"/>
    <col min="10750" max="10750" width="2.42578125" style="3" customWidth="1"/>
    <col min="10751" max="10751" width="9.5703125" style="3" customWidth="1"/>
    <col min="10752" max="10752" width="14.85546875" style="3" customWidth="1"/>
    <col min="10753" max="10753" width="8" style="3" customWidth="1"/>
    <col min="10754" max="10754" width="6.5703125" style="3" customWidth="1"/>
    <col min="10755" max="10755" width="7.42578125" style="3" customWidth="1"/>
    <col min="10756" max="10786" width="4.7109375" style="3" customWidth="1"/>
    <col min="10787" max="10792" width="5.7109375" style="3" customWidth="1"/>
    <col min="10793" max="10793" width="5.140625" style="3" customWidth="1"/>
    <col min="10794" max="10800" width="5.7109375" style="3" customWidth="1"/>
    <col min="10801" max="10801" width="6.85546875" style="3" customWidth="1"/>
    <col min="10802" max="10802" width="6.5703125" style="3" customWidth="1"/>
    <col min="10803" max="10803" width="10" style="3" customWidth="1"/>
    <col min="10804" max="10810" width="10.7109375" style="3" customWidth="1"/>
    <col min="10811" max="11004" width="9.140625" style="3"/>
    <col min="11005" max="11005" width="2.140625" style="3" customWidth="1"/>
    <col min="11006" max="11006" width="2.42578125" style="3" customWidth="1"/>
    <col min="11007" max="11007" width="9.5703125" style="3" customWidth="1"/>
    <col min="11008" max="11008" width="14.85546875" style="3" customWidth="1"/>
    <col min="11009" max="11009" width="8" style="3" customWidth="1"/>
    <col min="11010" max="11010" width="6.5703125" style="3" customWidth="1"/>
    <col min="11011" max="11011" width="7.42578125" style="3" customWidth="1"/>
    <col min="11012" max="11042" width="4.7109375" style="3" customWidth="1"/>
    <col min="11043" max="11048" width="5.7109375" style="3" customWidth="1"/>
    <col min="11049" max="11049" width="5.140625" style="3" customWidth="1"/>
    <col min="11050" max="11056" width="5.7109375" style="3" customWidth="1"/>
    <col min="11057" max="11057" width="6.85546875" style="3" customWidth="1"/>
    <col min="11058" max="11058" width="6.5703125" style="3" customWidth="1"/>
    <col min="11059" max="11059" width="10" style="3" customWidth="1"/>
    <col min="11060" max="11066" width="10.7109375" style="3" customWidth="1"/>
    <col min="11067" max="11260" width="9.140625" style="3"/>
    <col min="11261" max="11261" width="2.140625" style="3" customWidth="1"/>
    <col min="11262" max="11262" width="2.42578125" style="3" customWidth="1"/>
    <col min="11263" max="11263" width="9.5703125" style="3" customWidth="1"/>
    <col min="11264" max="11264" width="14.85546875" style="3" customWidth="1"/>
    <col min="11265" max="11265" width="8" style="3" customWidth="1"/>
    <col min="11266" max="11266" width="6.5703125" style="3" customWidth="1"/>
    <col min="11267" max="11267" width="7.42578125" style="3" customWidth="1"/>
    <col min="11268" max="11298" width="4.7109375" style="3" customWidth="1"/>
    <col min="11299" max="11304" width="5.7109375" style="3" customWidth="1"/>
    <col min="11305" max="11305" width="5.140625" style="3" customWidth="1"/>
    <col min="11306" max="11312" width="5.7109375" style="3" customWidth="1"/>
    <col min="11313" max="11313" width="6.85546875" style="3" customWidth="1"/>
    <col min="11314" max="11314" width="6.5703125" style="3" customWidth="1"/>
    <col min="11315" max="11315" width="10" style="3" customWidth="1"/>
    <col min="11316" max="11322" width="10.7109375" style="3" customWidth="1"/>
    <col min="11323" max="11516" width="9.140625" style="3"/>
    <col min="11517" max="11517" width="2.140625" style="3" customWidth="1"/>
    <col min="11518" max="11518" width="2.42578125" style="3" customWidth="1"/>
    <col min="11519" max="11519" width="9.5703125" style="3" customWidth="1"/>
    <col min="11520" max="11520" width="14.85546875" style="3" customWidth="1"/>
    <col min="11521" max="11521" width="8" style="3" customWidth="1"/>
    <col min="11522" max="11522" width="6.5703125" style="3" customWidth="1"/>
    <col min="11523" max="11523" width="7.42578125" style="3" customWidth="1"/>
    <col min="11524" max="11554" width="4.7109375" style="3" customWidth="1"/>
    <col min="11555" max="11560" width="5.7109375" style="3" customWidth="1"/>
    <col min="11561" max="11561" width="5.140625" style="3" customWidth="1"/>
    <col min="11562" max="11568" width="5.7109375" style="3" customWidth="1"/>
    <col min="11569" max="11569" width="6.85546875" style="3" customWidth="1"/>
    <col min="11570" max="11570" width="6.5703125" style="3" customWidth="1"/>
    <col min="11571" max="11571" width="10" style="3" customWidth="1"/>
    <col min="11572" max="11578" width="10.7109375" style="3" customWidth="1"/>
    <col min="11579" max="11772" width="9.140625" style="3"/>
    <col min="11773" max="11773" width="2.140625" style="3" customWidth="1"/>
    <col min="11774" max="11774" width="2.42578125" style="3" customWidth="1"/>
    <col min="11775" max="11775" width="9.5703125" style="3" customWidth="1"/>
    <col min="11776" max="11776" width="14.85546875" style="3" customWidth="1"/>
    <col min="11777" max="11777" width="8" style="3" customWidth="1"/>
    <col min="11778" max="11778" width="6.5703125" style="3" customWidth="1"/>
    <col min="11779" max="11779" width="7.42578125" style="3" customWidth="1"/>
    <col min="11780" max="11810" width="4.7109375" style="3" customWidth="1"/>
    <col min="11811" max="11816" width="5.7109375" style="3" customWidth="1"/>
    <col min="11817" max="11817" width="5.140625" style="3" customWidth="1"/>
    <col min="11818" max="11824" width="5.7109375" style="3" customWidth="1"/>
    <col min="11825" max="11825" width="6.85546875" style="3" customWidth="1"/>
    <col min="11826" max="11826" width="6.5703125" style="3" customWidth="1"/>
    <col min="11827" max="11827" width="10" style="3" customWidth="1"/>
    <col min="11828" max="11834" width="10.7109375" style="3" customWidth="1"/>
    <col min="11835" max="12028" width="9.140625" style="3"/>
    <col min="12029" max="12029" width="2.140625" style="3" customWidth="1"/>
    <col min="12030" max="12030" width="2.42578125" style="3" customWidth="1"/>
    <col min="12031" max="12031" width="9.5703125" style="3" customWidth="1"/>
    <col min="12032" max="12032" width="14.85546875" style="3" customWidth="1"/>
    <col min="12033" max="12033" width="8" style="3" customWidth="1"/>
    <col min="12034" max="12034" width="6.5703125" style="3" customWidth="1"/>
    <col min="12035" max="12035" width="7.42578125" style="3" customWidth="1"/>
    <col min="12036" max="12066" width="4.7109375" style="3" customWidth="1"/>
    <col min="12067" max="12072" width="5.7109375" style="3" customWidth="1"/>
    <col min="12073" max="12073" width="5.140625" style="3" customWidth="1"/>
    <col min="12074" max="12080" width="5.7109375" style="3" customWidth="1"/>
    <col min="12081" max="12081" width="6.85546875" style="3" customWidth="1"/>
    <col min="12082" max="12082" width="6.5703125" style="3" customWidth="1"/>
    <col min="12083" max="12083" width="10" style="3" customWidth="1"/>
    <col min="12084" max="12090" width="10.7109375" style="3" customWidth="1"/>
    <col min="12091" max="12284" width="9.140625" style="3"/>
    <col min="12285" max="12285" width="2.140625" style="3" customWidth="1"/>
    <col min="12286" max="12286" width="2.42578125" style="3" customWidth="1"/>
    <col min="12287" max="12287" width="9.5703125" style="3" customWidth="1"/>
    <col min="12288" max="12288" width="14.85546875" style="3" customWidth="1"/>
    <col min="12289" max="12289" width="8" style="3" customWidth="1"/>
    <col min="12290" max="12290" width="6.5703125" style="3" customWidth="1"/>
    <col min="12291" max="12291" width="7.42578125" style="3" customWidth="1"/>
    <col min="12292" max="12322" width="4.7109375" style="3" customWidth="1"/>
    <col min="12323" max="12328" width="5.7109375" style="3" customWidth="1"/>
    <col min="12329" max="12329" width="5.140625" style="3" customWidth="1"/>
    <col min="12330" max="12336" width="5.7109375" style="3" customWidth="1"/>
    <col min="12337" max="12337" width="6.85546875" style="3" customWidth="1"/>
    <col min="12338" max="12338" width="6.5703125" style="3" customWidth="1"/>
    <col min="12339" max="12339" width="10" style="3" customWidth="1"/>
    <col min="12340" max="12346" width="10.7109375" style="3" customWidth="1"/>
    <col min="12347" max="12540" width="9.140625" style="3"/>
    <col min="12541" max="12541" width="2.140625" style="3" customWidth="1"/>
    <col min="12542" max="12542" width="2.42578125" style="3" customWidth="1"/>
    <col min="12543" max="12543" width="9.5703125" style="3" customWidth="1"/>
    <col min="12544" max="12544" width="14.85546875" style="3" customWidth="1"/>
    <col min="12545" max="12545" width="8" style="3" customWidth="1"/>
    <col min="12546" max="12546" width="6.5703125" style="3" customWidth="1"/>
    <col min="12547" max="12547" width="7.42578125" style="3" customWidth="1"/>
    <col min="12548" max="12578" width="4.7109375" style="3" customWidth="1"/>
    <col min="12579" max="12584" width="5.7109375" style="3" customWidth="1"/>
    <col min="12585" max="12585" width="5.140625" style="3" customWidth="1"/>
    <col min="12586" max="12592" width="5.7109375" style="3" customWidth="1"/>
    <col min="12593" max="12593" width="6.85546875" style="3" customWidth="1"/>
    <col min="12594" max="12594" width="6.5703125" style="3" customWidth="1"/>
    <col min="12595" max="12595" width="10" style="3" customWidth="1"/>
    <col min="12596" max="12602" width="10.7109375" style="3" customWidth="1"/>
    <col min="12603" max="12796" width="9.140625" style="3"/>
    <col min="12797" max="12797" width="2.140625" style="3" customWidth="1"/>
    <col min="12798" max="12798" width="2.42578125" style="3" customWidth="1"/>
    <col min="12799" max="12799" width="9.5703125" style="3" customWidth="1"/>
    <col min="12800" max="12800" width="14.85546875" style="3" customWidth="1"/>
    <col min="12801" max="12801" width="8" style="3" customWidth="1"/>
    <col min="12802" max="12802" width="6.5703125" style="3" customWidth="1"/>
    <col min="12803" max="12803" width="7.42578125" style="3" customWidth="1"/>
    <col min="12804" max="12834" width="4.7109375" style="3" customWidth="1"/>
    <col min="12835" max="12840" width="5.7109375" style="3" customWidth="1"/>
    <col min="12841" max="12841" width="5.140625" style="3" customWidth="1"/>
    <col min="12842" max="12848" width="5.7109375" style="3" customWidth="1"/>
    <col min="12849" max="12849" width="6.85546875" style="3" customWidth="1"/>
    <col min="12850" max="12850" width="6.5703125" style="3" customWidth="1"/>
    <col min="12851" max="12851" width="10" style="3" customWidth="1"/>
    <col min="12852" max="12858" width="10.7109375" style="3" customWidth="1"/>
    <col min="12859" max="13052" width="9.140625" style="3"/>
    <col min="13053" max="13053" width="2.140625" style="3" customWidth="1"/>
    <col min="13054" max="13054" width="2.42578125" style="3" customWidth="1"/>
    <col min="13055" max="13055" width="9.5703125" style="3" customWidth="1"/>
    <col min="13056" max="13056" width="14.85546875" style="3" customWidth="1"/>
    <col min="13057" max="13057" width="8" style="3" customWidth="1"/>
    <col min="13058" max="13058" width="6.5703125" style="3" customWidth="1"/>
    <col min="13059" max="13059" width="7.42578125" style="3" customWidth="1"/>
    <col min="13060" max="13090" width="4.7109375" style="3" customWidth="1"/>
    <col min="13091" max="13096" width="5.7109375" style="3" customWidth="1"/>
    <col min="13097" max="13097" width="5.140625" style="3" customWidth="1"/>
    <col min="13098" max="13104" width="5.7109375" style="3" customWidth="1"/>
    <col min="13105" max="13105" width="6.85546875" style="3" customWidth="1"/>
    <col min="13106" max="13106" width="6.5703125" style="3" customWidth="1"/>
    <col min="13107" max="13107" width="10" style="3" customWidth="1"/>
    <col min="13108" max="13114" width="10.7109375" style="3" customWidth="1"/>
    <col min="13115" max="13308" width="9.140625" style="3"/>
    <col min="13309" max="13309" width="2.140625" style="3" customWidth="1"/>
    <col min="13310" max="13310" width="2.42578125" style="3" customWidth="1"/>
    <col min="13311" max="13311" width="9.5703125" style="3" customWidth="1"/>
    <col min="13312" max="13312" width="14.85546875" style="3" customWidth="1"/>
    <col min="13313" max="13313" width="8" style="3" customWidth="1"/>
    <col min="13314" max="13314" width="6.5703125" style="3" customWidth="1"/>
    <col min="13315" max="13315" width="7.42578125" style="3" customWidth="1"/>
    <col min="13316" max="13346" width="4.7109375" style="3" customWidth="1"/>
    <col min="13347" max="13352" width="5.7109375" style="3" customWidth="1"/>
    <col min="13353" max="13353" width="5.140625" style="3" customWidth="1"/>
    <col min="13354" max="13360" width="5.7109375" style="3" customWidth="1"/>
    <col min="13361" max="13361" width="6.85546875" style="3" customWidth="1"/>
    <col min="13362" max="13362" width="6.5703125" style="3" customWidth="1"/>
    <col min="13363" max="13363" width="10" style="3" customWidth="1"/>
    <col min="13364" max="13370" width="10.7109375" style="3" customWidth="1"/>
    <col min="13371" max="13564" width="9.140625" style="3"/>
    <col min="13565" max="13565" width="2.140625" style="3" customWidth="1"/>
    <col min="13566" max="13566" width="2.42578125" style="3" customWidth="1"/>
    <col min="13567" max="13567" width="9.5703125" style="3" customWidth="1"/>
    <col min="13568" max="13568" width="14.85546875" style="3" customWidth="1"/>
    <col min="13569" max="13569" width="8" style="3" customWidth="1"/>
    <col min="13570" max="13570" width="6.5703125" style="3" customWidth="1"/>
    <col min="13571" max="13571" width="7.42578125" style="3" customWidth="1"/>
    <col min="13572" max="13602" width="4.7109375" style="3" customWidth="1"/>
    <col min="13603" max="13608" width="5.7109375" style="3" customWidth="1"/>
    <col min="13609" max="13609" width="5.140625" style="3" customWidth="1"/>
    <col min="13610" max="13616" width="5.7109375" style="3" customWidth="1"/>
    <col min="13617" max="13617" width="6.85546875" style="3" customWidth="1"/>
    <col min="13618" max="13618" width="6.5703125" style="3" customWidth="1"/>
    <col min="13619" max="13619" width="10" style="3" customWidth="1"/>
    <col min="13620" max="13626" width="10.7109375" style="3" customWidth="1"/>
    <col min="13627" max="13820" width="9.140625" style="3"/>
    <col min="13821" max="13821" width="2.140625" style="3" customWidth="1"/>
    <col min="13822" max="13822" width="2.42578125" style="3" customWidth="1"/>
    <col min="13823" max="13823" width="9.5703125" style="3" customWidth="1"/>
    <col min="13824" max="13824" width="14.85546875" style="3" customWidth="1"/>
    <col min="13825" max="13825" width="8" style="3" customWidth="1"/>
    <col min="13826" max="13826" width="6.5703125" style="3" customWidth="1"/>
    <col min="13827" max="13827" width="7.42578125" style="3" customWidth="1"/>
    <col min="13828" max="13858" width="4.7109375" style="3" customWidth="1"/>
    <col min="13859" max="13864" width="5.7109375" style="3" customWidth="1"/>
    <col min="13865" max="13865" width="5.140625" style="3" customWidth="1"/>
    <col min="13866" max="13872" width="5.7109375" style="3" customWidth="1"/>
    <col min="13873" max="13873" width="6.85546875" style="3" customWidth="1"/>
    <col min="13874" max="13874" width="6.5703125" style="3" customWidth="1"/>
    <col min="13875" max="13875" width="10" style="3" customWidth="1"/>
    <col min="13876" max="13882" width="10.7109375" style="3" customWidth="1"/>
    <col min="13883" max="14076" width="9.140625" style="3"/>
    <col min="14077" max="14077" width="2.140625" style="3" customWidth="1"/>
    <col min="14078" max="14078" width="2.42578125" style="3" customWidth="1"/>
    <col min="14079" max="14079" width="9.5703125" style="3" customWidth="1"/>
    <col min="14080" max="14080" width="14.85546875" style="3" customWidth="1"/>
    <col min="14081" max="14081" width="8" style="3" customWidth="1"/>
    <col min="14082" max="14082" width="6.5703125" style="3" customWidth="1"/>
    <col min="14083" max="14083" width="7.42578125" style="3" customWidth="1"/>
    <col min="14084" max="14114" width="4.7109375" style="3" customWidth="1"/>
    <col min="14115" max="14120" width="5.7109375" style="3" customWidth="1"/>
    <col min="14121" max="14121" width="5.140625" style="3" customWidth="1"/>
    <col min="14122" max="14128" width="5.7109375" style="3" customWidth="1"/>
    <col min="14129" max="14129" width="6.85546875" style="3" customWidth="1"/>
    <col min="14130" max="14130" width="6.5703125" style="3" customWidth="1"/>
    <col min="14131" max="14131" width="10" style="3" customWidth="1"/>
    <col min="14132" max="14138" width="10.7109375" style="3" customWidth="1"/>
    <col min="14139" max="14332" width="9.140625" style="3"/>
    <col min="14333" max="14333" width="2.140625" style="3" customWidth="1"/>
    <col min="14334" max="14334" width="2.42578125" style="3" customWidth="1"/>
    <col min="14335" max="14335" width="9.5703125" style="3" customWidth="1"/>
    <col min="14336" max="14336" width="14.85546875" style="3" customWidth="1"/>
    <col min="14337" max="14337" width="8" style="3" customWidth="1"/>
    <col min="14338" max="14338" width="6.5703125" style="3" customWidth="1"/>
    <col min="14339" max="14339" width="7.42578125" style="3" customWidth="1"/>
    <col min="14340" max="14370" width="4.7109375" style="3" customWidth="1"/>
    <col min="14371" max="14376" width="5.7109375" style="3" customWidth="1"/>
    <col min="14377" max="14377" width="5.140625" style="3" customWidth="1"/>
    <col min="14378" max="14384" width="5.7109375" style="3" customWidth="1"/>
    <col min="14385" max="14385" width="6.85546875" style="3" customWidth="1"/>
    <col min="14386" max="14386" width="6.5703125" style="3" customWidth="1"/>
    <col min="14387" max="14387" width="10" style="3" customWidth="1"/>
    <col min="14388" max="14394" width="10.7109375" style="3" customWidth="1"/>
    <col min="14395" max="14588" width="9.140625" style="3"/>
    <col min="14589" max="14589" width="2.140625" style="3" customWidth="1"/>
    <col min="14590" max="14590" width="2.42578125" style="3" customWidth="1"/>
    <col min="14591" max="14591" width="9.5703125" style="3" customWidth="1"/>
    <col min="14592" max="14592" width="14.85546875" style="3" customWidth="1"/>
    <col min="14593" max="14593" width="8" style="3" customWidth="1"/>
    <col min="14594" max="14594" width="6.5703125" style="3" customWidth="1"/>
    <col min="14595" max="14595" width="7.42578125" style="3" customWidth="1"/>
    <col min="14596" max="14626" width="4.7109375" style="3" customWidth="1"/>
    <col min="14627" max="14632" width="5.7109375" style="3" customWidth="1"/>
    <col min="14633" max="14633" width="5.140625" style="3" customWidth="1"/>
    <col min="14634" max="14640" width="5.7109375" style="3" customWidth="1"/>
    <col min="14641" max="14641" width="6.85546875" style="3" customWidth="1"/>
    <col min="14642" max="14642" width="6.5703125" style="3" customWidth="1"/>
    <col min="14643" max="14643" width="10" style="3" customWidth="1"/>
    <col min="14644" max="14650" width="10.7109375" style="3" customWidth="1"/>
    <col min="14651" max="14844" width="9.140625" style="3"/>
    <col min="14845" max="14845" width="2.140625" style="3" customWidth="1"/>
    <col min="14846" max="14846" width="2.42578125" style="3" customWidth="1"/>
    <col min="14847" max="14847" width="9.5703125" style="3" customWidth="1"/>
    <col min="14848" max="14848" width="14.85546875" style="3" customWidth="1"/>
    <col min="14849" max="14849" width="8" style="3" customWidth="1"/>
    <col min="14850" max="14850" width="6.5703125" style="3" customWidth="1"/>
    <col min="14851" max="14851" width="7.42578125" style="3" customWidth="1"/>
    <col min="14852" max="14882" width="4.7109375" style="3" customWidth="1"/>
    <col min="14883" max="14888" width="5.7109375" style="3" customWidth="1"/>
    <col min="14889" max="14889" width="5.140625" style="3" customWidth="1"/>
    <col min="14890" max="14896" width="5.7109375" style="3" customWidth="1"/>
    <col min="14897" max="14897" width="6.85546875" style="3" customWidth="1"/>
    <col min="14898" max="14898" width="6.5703125" style="3" customWidth="1"/>
    <col min="14899" max="14899" width="10" style="3" customWidth="1"/>
    <col min="14900" max="14906" width="10.7109375" style="3" customWidth="1"/>
    <col min="14907" max="15100" width="9.140625" style="3"/>
    <col min="15101" max="15101" width="2.140625" style="3" customWidth="1"/>
    <col min="15102" max="15102" width="2.42578125" style="3" customWidth="1"/>
    <col min="15103" max="15103" width="9.5703125" style="3" customWidth="1"/>
    <col min="15104" max="15104" width="14.85546875" style="3" customWidth="1"/>
    <col min="15105" max="15105" width="8" style="3" customWidth="1"/>
    <col min="15106" max="15106" width="6.5703125" style="3" customWidth="1"/>
    <col min="15107" max="15107" width="7.42578125" style="3" customWidth="1"/>
    <col min="15108" max="15138" width="4.7109375" style="3" customWidth="1"/>
    <col min="15139" max="15144" width="5.7109375" style="3" customWidth="1"/>
    <col min="15145" max="15145" width="5.140625" style="3" customWidth="1"/>
    <col min="15146" max="15152" width="5.7109375" style="3" customWidth="1"/>
    <col min="15153" max="15153" width="6.85546875" style="3" customWidth="1"/>
    <col min="15154" max="15154" width="6.5703125" style="3" customWidth="1"/>
    <col min="15155" max="15155" width="10" style="3" customWidth="1"/>
    <col min="15156" max="15162" width="10.7109375" style="3" customWidth="1"/>
    <col min="15163" max="15356" width="9.140625" style="3"/>
    <col min="15357" max="15357" width="2.140625" style="3" customWidth="1"/>
    <col min="15358" max="15358" width="2.42578125" style="3" customWidth="1"/>
    <col min="15359" max="15359" width="9.5703125" style="3" customWidth="1"/>
    <col min="15360" max="15360" width="14.85546875" style="3" customWidth="1"/>
    <col min="15361" max="15361" width="8" style="3" customWidth="1"/>
    <col min="15362" max="15362" width="6.5703125" style="3" customWidth="1"/>
    <col min="15363" max="15363" width="7.42578125" style="3" customWidth="1"/>
    <col min="15364" max="15394" width="4.7109375" style="3" customWidth="1"/>
    <col min="15395" max="15400" width="5.7109375" style="3" customWidth="1"/>
    <col min="15401" max="15401" width="5.140625" style="3" customWidth="1"/>
    <col min="15402" max="15408" width="5.7109375" style="3" customWidth="1"/>
    <col min="15409" max="15409" width="6.85546875" style="3" customWidth="1"/>
    <col min="15410" max="15410" width="6.5703125" style="3" customWidth="1"/>
    <col min="15411" max="15411" width="10" style="3" customWidth="1"/>
    <col min="15412" max="15418" width="10.7109375" style="3" customWidth="1"/>
    <col min="15419" max="15612" width="9.140625" style="3"/>
    <col min="15613" max="15613" width="2.140625" style="3" customWidth="1"/>
    <col min="15614" max="15614" width="2.42578125" style="3" customWidth="1"/>
    <col min="15615" max="15615" width="9.5703125" style="3" customWidth="1"/>
    <col min="15616" max="15616" width="14.85546875" style="3" customWidth="1"/>
    <col min="15617" max="15617" width="8" style="3" customWidth="1"/>
    <col min="15618" max="15618" width="6.5703125" style="3" customWidth="1"/>
    <col min="15619" max="15619" width="7.42578125" style="3" customWidth="1"/>
    <col min="15620" max="15650" width="4.7109375" style="3" customWidth="1"/>
    <col min="15651" max="15656" width="5.7109375" style="3" customWidth="1"/>
    <col min="15657" max="15657" width="5.140625" style="3" customWidth="1"/>
    <col min="15658" max="15664" width="5.7109375" style="3" customWidth="1"/>
    <col min="15665" max="15665" width="6.85546875" style="3" customWidth="1"/>
    <col min="15666" max="15666" width="6.5703125" style="3" customWidth="1"/>
    <col min="15667" max="15667" width="10" style="3" customWidth="1"/>
    <col min="15668" max="15674" width="10.7109375" style="3" customWidth="1"/>
    <col min="15675" max="15868" width="9.140625" style="3"/>
    <col min="15869" max="15869" width="2.140625" style="3" customWidth="1"/>
    <col min="15870" max="15870" width="2.42578125" style="3" customWidth="1"/>
    <col min="15871" max="15871" width="9.5703125" style="3" customWidth="1"/>
    <col min="15872" max="15872" width="14.85546875" style="3" customWidth="1"/>
    <col min="15873" max="15873" width="8" style="3" customWidth="1"/>
    <col min="15874" max="15874" width="6.5703125" style="3" customWidth="1"/>
    <col min="15875" max="15875" width="7.42578125" style="3" customWidth="1"/>
    <col min="15876" max="15906" width="4.7109375" style="3" customWidth="1"/>
    <col min="15907" max="15912" width="5.7109375" style="3" customWidth="1"/>
    <col min="15913" max="15913" width="5.140625" style="3" customWidth="1"/>
    <col min="15914" max="15920" width="5.7109375" style="3" customWidth="1"/>
    <col min="15921" max="15921" width="6.85546875" style="3" customWidth="1"/>
    <col min="15922" max="15922" width="6.5703125" style="3" customWidth="1"/>
    <col min="15923" max="15923" width="10" style="3" customWidth="1"/>
    <col min="15924" max="15930" width="10.7109375" style="3" customWidth="1"/>
    <col min="15931" max="16124" width="9.140625" style="3"/>
    <col min="16125" max="16125" width="2.140625" style="3" customWidth="1"/>
    <col min="16126" max="16126" width="2.42578125" style="3" customWidth="1"/>
    <col min="16127" max="16127" width="9.5703125" style="3" customWidth="1"/>
    <col min="16128" max="16128" width="14.85546875" style="3" customWidth="1"/>
    <col min="16129" max="16129" width="8" style="3" customWidth="1"/>
    <col min="16130" max="16130" width="6.5703125" style="3" customWidth="1"/>
    <col min="16131" max="16131" width="7.42578125" style="3" customWidth="1"/>
    <col min="16132" max="16162" width="4.7109375" style="3" customWidth="1"/>
    <col min="16163" max="16168" width="5.7109375" style="3" customWidth="1"/>
    <col min="16169" max="16169" width="5.140625" style="3" customWidth="1"/>
    <col min="16170" max="16176" width="5.7109375" style="3" customWidth="1"/>
    <col min="16177" max="16177" width="6.85546875" style="3" customWidth="1"/>
    <col min="16178" max="16178" width="6.5703125" style="3" customWidth="1"/>
    <col min="16179" max="16179" width="10" style="3" customWidth="1"/>
    <col min="16180" max="16186" width="10.7109375" style="3" customWidth="1"/>
    <col min="16187" max="16384" width="9.140625" style="3"/>
  </cols>
  <sheetData>
    <row r="1" spans="1:66" ht="42.75" customHeight="1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3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50" t="s">
        <v>51</v>
      </c>
      <c r="AX1" s="50" t="s">
        <v>52</v>
      </c>
      <c r="AY1" s="50" t="s">
        <v>53</v>
      </c>
      <c r="AZ1" s="50" t="s">
        <v>54</v>
      </c>
      <c r="BA1" s="50" t="s">
        <v>55</v>
      </c>
      <c r="BB1" s="50" t="s">
        <v>56</v>
      </c>
      <c r="BC1" s="50" t="s">
        <v>57</v>
      </c>
      <c r="BD1" s="50" t="s">
        <v>58</v>
      </c>
      <c r="BE1" s="50" t="s">
        <v>59</v>
      </c>
    </row>
    <row r="2" spans="1:66" s="20" customFormat="1" ht="35.1" customHeight="1">
      <c r="A2" s="33">
        <v>1</v>
      </c>
      <c r="B2" s="34">
        <f>[1]Biodata!B2</f>
        <v>502926</v>
      </c>
      <c r="C2" s="35" t="str">
        <f>[1]Biodata!C2</f>
        <v>AZWAR</v>
      </c>
      <c r="D2" s="36" t="s">
        <v>34</v>
      </c>
      <c r="E2" s="44" t="s">
        <v>35</v>
      </c>
      <c r="F2" s="44" t="s">
        <v>35</v>
      </c>
      <c r="G2" s="44" t="s">
        <v>35</v>
      </c>
      <c r="H2" s="44" t="s">
        <v>35</v>
      </c>
      <c r="I2" s="44" t="s">
        <v>35</v>
      </c>
      <c r="J2" s="44" t="s">
        <v>35</v>
      </c>
      <c r="K2" s="36" t="s">
        <v>34</v>
      </c>
      <c r="L2" s="44" t="s">
        <v>37</v>
      </c>
      <c r="M2" s="44" t="s">
        <v>37</v>
      </c>
      <c r="N2" s="44" t="s">
        <v>42</v>
      </c>
      <c r="O2" s="44" t="s">
        <v>35</v>
      </c>
      <c r="P2" s="44" t="s">
        <v>41</v>
      </c>
      <c r="Q2" s="44" t="s">
        <v>35</v>
      </c>
      <c r="R2" s="36" t="s">
        <v>34</v>
      </c>
      <c r="S2" s="44" t="s">
        <v>35</v>
      </c>
      <c r="T2" s="44" t="s">
        <v>35</v>
      </c>
      <c r="U2" s="44" t="s">
        <v>43</v>
      </c>
      <c r="V2" s="44" t="s">
        <v>35</v>
      </c>
      <c r="W2" s="44" t="s">
        <v>43</v>
      </c>
      <c r="X2" s="44" t="s">
        <v>45</v>
      </c>
      <c r="Y2" s="36" t="s">
        <v>34</v>
      </c>
      <c r="Z2" s="44" t="s">
        <v>35</v>
      </c>
      <c r="AA2" s="44" t="s">
        <v>47</v>
      </c>
      <c r="AB2" s="44" t="s">
        <v>46</v>
      </c>
      <c r="AC2" s="44" t="s">
        <v>43</v>
      </c>
      <c r="AD2" s="44" t="s">
        <v>35</v>
      </c>
      <c r="AE2" s="44" t="s">
        <v>35</v>
      </c>
      <c r="AF2" s="36" t="s">
        <v>60</v>
      </c>
      <c r="AG2" s="36" t="s">
        <v>60</v>
      </c>
      <c r="AH2" s="36" t="s">
        <v>60</v>
      </c>
      <c r="AI2" s="45">
        <f>COUNTIF($D2:$AH2,AI$1)</f>
        <v>4</v>
      </c>
      <c r="AJ2" s="45">
        <f>COUNTIF($D2:$AH2,AJ$1)</f>
        <v>14</v>
      </c>
      <c r="AK2" s="45">
        <f t="shared" ref="AJ2:AV11" si="0">COUNTIF($D2:$AH2,AK$1)</f>
        <v>0</v>
      </c>
      <c r="AL2" s="45">
        <f t="shared" si="0"/>
        <v>2</v>
      </c>
      <c r="AM2" s="45">
        <f t="shared" si="0"/>
        <v>0</v>
      </c>
      <c r="AN2" s="45">
        <f t="shared" si="0"/>
        <v>0</v>
      </c>
      <c r="AO2" s="45">
        <f t="shared" si="0"/>
        <v>0</v>
      </c>
      <c r="AP2" s="45">
        <f t="shared" si="0"/>
        <v>1</v>
      </c>
      <c r="AQ2" s="45">
        <f t="shared" si="0"/>
        <v>1</v>
      </c>
      <c r="AR2" s="45">
        <f t="shared" si="0"/>
        <v>3</v>
      </c>
      <c r="AS2" s="45">
        <f t="shared" si="0"/>
        <v>0</v>
      </c>
      <c r="AT2" s="45">
        <f t="shared" si="0"/>
        <v>1</v>
      </c>
      <c r="AU2" s="45">
        <f t="shared" si="0"/>
        <v>1</v>
      </c>
      <c r="AV2" s="45">
        <f t="shared" si="0"/>
        <v>1</v>
      </c>
      <c r="AW2" s="46">
        <f>SUM(AJ2:AV2)</f>
        <v>24</v>
      </c>
      <c r="AX2" s="32">
        <f>IF(SUM(AT2:AV2)&gt;3,1,IF(SUM(AT2:AV2)=3,0.5,0))</f>
        <v>0.5</v>
      </c>
      <c r="AY2" s="32">
        <f>AR2/2+SUM(AO2:AQ2)+SUM(AL2:AN2)/2</f>
        <v>4.5</v>
      </c>
      <c r="AZ2" s="32">
        <f>ROUNDDOWN(SUM(AO2:AQ2)+IF(AR2&gt;1,AQ2*0.5,0.5),0)</f>
        <v>2</v>
      </c>
      <c r="BA2" s="47">
        <f>IF(AX2+AY2&gt;=1,0%,IF(AX2+AY2=0.5,50%,100%))</f>
        <v>0</v>
      </c>
      <c r="BB2" s="47">
        <f>(25-AZ2)/25</f>
        <v>0.92</v>
      </c>
      <c r="BC2" s="48">
        <f>SUM(AJ2:AN2)+SUM(AR2:AV2)</f>
        <v>22</v>
      </c>
      <c r="BD2" s="49">
        <f>IF(AX2+AY2=0,"100%",IF(AX2+AY2&lt;=0.5,"75%",IF(AX2+AY2&lt;=1,"50%",IF(AX2+AY2=1,"25%",0))))</f>
        <v>0</v>
      </c>
      <c r="BE2" s="46">
        <f>AW2-SUM(AK2:AQ2)</f>
        <v>20</v>
      </c>
    </row>
    <row r="3" spans="1:66" s="20" customFormat="1" ht="35.1" customHeight="1">
      <c r="A3" s="33">
        <v>2</v>
      </c>
      <c r="B3" s="34">
        <f>[1]Biodata!B3</f>
        <v>502928</v>
      </c>
      <c r="C3" s="35" t="str">
        <f>[1]Biodata!C3</f>
        <v>AMRULLAh</v>
      </c>
      <c r="D3" s="36" t="s">
        <v>34</v>
      </c>
      <c r="E3" s="44" t="s">
        <v>35</v>
      </c>
      <c r="F3" s="44" t="s">
        <v>35</v>
      </c>
      <c r="G3" s="44" t="s">
        <v>35</v>
      </c>
      <c r="H3" s="44" t="s">
        <v>35</v>
      </c>
      <c r="I3" s="44" t="s">
        <v>35</v>
      </c>
      <c r="J3" s="44" t="s">
        <v>35</v>
      </c>
      <c r="K3" s="36" t="s">
        <v>34</v>
      </c>
      <c r="L3" s="44" t="s">
        <v>35</v>
      </c>
      <c r="M3" s="44" t="s">
        <v>35</v>
      </c>
      <c r="N3" s="44" t="s">
        <v>35</v>
      </c>
      <c r="O3" s="44" t="s">
        <v>35</v>
      </c>
      <c r="P3" s="44" t="s">
        <v>35</v>
      </c>
      <c r="Q3" s="44" t="s">
        <v>35</v>
      </c>
      <c r="R3" s="36" t="s">
        <v>34</v>
      </c>
      <c r="S3" s="44" t="s">
        <v>35</v>
      </c>
      <c r="T3" s="44" t="s">
        <v>35</v>
      </c>
      <c r="U3" s="44" t="s">
        <v>37</v>
      </c>
      <c r="V3" s="44" t="s">
        <v>42</v>
      </c>
      <c r="W3" s="44" t="s">
        <v>35</v>
      </c>
      <c r="X3" s="44" t="s">
        <v>35</v>
      </c>
      <c r="Y3" s="36" t="s">
        <v>34</v>
      </c>
      <c r="Z3" s="44" t="s">
        <v>35</v>
      </c>
      <c r="AA3" s="44" t="s">
        <v>35</v>
      </c>
      <c r="AB3" s="44" t="s">
        <v>35</v>
      </c>
      <c r="AC3" s="44" t="s">
        <v>35</v>
      </c>
      <c r="AD3" s="44" t="s">
        <v>35</v>
      </c>
      <c r="AE3" s="44" t="s">
        <v>45</v>
      </c>
      <c r="AF3" s="36" t="s">
        <v>60</v>
      </c>
      <c r="AG3" s="36" t="s">
        <v>60</v>
      </c>
      <c r="AH3" s="36" t="s">
        <v>60</v>
      </c>
      <c r="AI3" s="45">
        <f t="shared" ref="AI3:AI11" si="1">COUNTIF($D3:$AH3,AI$1)</f>
        <v>4</v>
      </c>
      <c r="AJ3" s="45">
        <f t="shared" si="0"/>
        <v>21</v>
      </c>
      <c r="AK3" s="45">
        <f t="shared" si="0"/>
        <v>0</v>
      </c>
      <c r="AL3" s="45">
        <f t="shared" si="0"/>
        <v>1</v>
      </c>
      <c r="AM3" s="45">
        <f t="shared" si="0"/>
        <v>0</v>
      </c>
      <c r="AN3" s="45">
        <f t="shared" si="0"/>
        <v>0</v>
      </c>
      <c r="AO3" s="45">
        <f t="shared" si="0"/>
        <v>0</v>
      </c>
      <c r="AP3" s="45">
        <f t="shared" si="0"/>
        <v>0</v>
      </c>
      <c r="AQ3" s="45">
        <f t="shared" si="0"/>
        <v>1</v>
      </c>
      <c r="AR3" s="45">
        <f t="shared" si="0"/>
        <v>0</v>
      </c>
      <c r="AS3" s="45">
        <f t="shared" si="0"/>
        <v>0</v>
      </c>
      <c r="AT3" s="45">
        <f t="shared" si="0"/>
        <v>1</v>
      </c>
      <c r="AU3" s="45">
        <f t="shared" si="0"/>
        <v>0</v>
      </c>
      <c r="AV3" s="45">
        <f t="shared" si="0"/>
        <v>0</v>
      </c>
      <c r="AW3" s="46">
        <f t="shared" ref="AW3:AW11" si="2">SUM(AJ3:AV3)</f>
        <v>24</v>
      </c>
      <c r="AX3" s="32">
        <f t="shared" ref="AX3:AX11" si="3">IF(SUM(AT3:AV3)&gt;3,1,IF(SUM(AT3:AV3)=3,0.5,0))</f>
        <v>0</v>
      </c>
      <c r="AY3" s="32">
        <f t="shared" ref="AY3:AY11" si="4">AR3/2+SUM(AO3:AQ3)+SUM(AL3:AN3)/2</f>
        <v>1.5</v>
      </c>
      <c r="AZ3" s="32">
        <f t="shared" ref="AZ3:AZ11" si="5">ROUNDDOWN(SUM(AO3:AQ3)+IF(AR3&gt;1,AQ3*0.5,0.5),0)</f>
        <v>1</v>
      </c>
      <c r="BA3" s="47">
        <f t="shared" ref="BA3:BA11" si="6">IF(AX3+AY3&gt;=1,0%,IF(AX3+AY3=0.5,50%,100%))</f>
        <v>0</v>
      </c>
      <c r="BB3" s="47">
        <f t="shared" ref="BB3:BB11" si="7">(25-AZ3)/25</f>
        <v>0.96</v>
      </c>
      <c r="BC3" s="48">
        <f t="shared" ref="BC3:BC11" si="8">SUM(AJ3:AN3)+SUM(AS3:AV3)</f>
        <v>23</v>
      </c>
      <c r="BD3" s="49">
        <f t="shared" ref="BD3:BD11" si="9">IF(AX3+AY3=0,"100%",IF(AX3+AY3&lt;=0.5,"75%",IF(AX3+AY3&lt;=1,"50%",IF(AX3+AY3=1,"25%",0))))</f>
        <v>0</v>
      </c>
      <c r="BE3" s="46">
        <f>AW3-SUM(AK3:AQ3)</f>
        <v>22</v>
      </c>
    </row>
    <row r="4" spans="1:66" s="20" customFormat="1" ht="35.1" customHeight="1">
      <c r="A4" s="33">
        <v>3</v>
      </c>
      <c r="B4" s="34">
        <f>[1]Biodata!B4</f>
        <v>502929</v>
      </c>
      <c r="C4" s="35" t="str">
        <f>[1]Biodata!C4</f>
        <v>ELLENSARI</v>
      </c>
      <c r="D4" s="36" t="s">
        <v>34</v>
      </c>
      <c r="E4" s="44" t="s">
        <v>35</v>
      </c>
      <c r="F4" s="44" t="s">
        <v>35</v>
      </c>
      <c r="G4" s="44" t="s">
        <v>35</v>
      </c>
      <c r="H4" s="44" t="s">
        <v>35</v>
      </c>
      <c r="I4" s="44" t="s">
        <v>44</v>
      </c>
      <c r="J4" s="44" t="s">
        <v>35</v>
      </c>
      <c r="K4" s="36" t="s">
        <v>34</v>
      </c>
      <c r="L4" s="44" t="s">
        <v>44</v>
      </c>
      <c r="M4" s="44" t="s">
        <v>35</v>
      </c>
      <c r="N4" s="44" t="s">
        <v>35</v>
      </c>
      <c r="O4" s="44" t="s">
        <v>35</v>
      </c>
      <c r="P4" s="44" t="s">
        <v>35</v>
      </c>
      <c r="Q4" s="44" t="s">
        <v>35</v>
      </c>
      <c r="R4" s="36" t="s">
        <v>34</v>
      </c>
      <c r="S4" s="44" t="s">
        <v>35</v>
      </c>
      <c r="T4" s="44" t="s">
        <v>46</v>
      </c>
      <c r="U4" s="44" t="s">
        <v>35</v>
      </c>
      <c r="V4" s="44" t="s">
        <v>45</v>
      </c>
      <c r="W4" s="44" t="s">
        <v>35</v>
      </c>
      <c r="X4" s="44" t="s">
        <v>46</v>
      </c>
      <c r="Y4" s="36" t="s">
        <v>34</v>
      </c>
      <c r="Z4" s="44" t="s">
        <v>35</v>
      </c>
      <c r="AA4" s="44" t="s">
        <v>45</v>
      </c>
      <c r="AB4" s="44" t="s">
        <v>45</v>
      </c>
      <c r="AC4" s="44" t="s">
        <v>35</v>
      </c>
      <c r="AD4" s="44" t="s">
        <v>45</v>
      </c>
      <c r="AE4" s="44" t="s">
        <v>35</v>
      </c>
      <c r="AF4" s="36" t="s">
        <v>60</v>
      </c>
      <c r="AG4" s="36" t="s">
        <v>60</v>
      </c>
      <c r="AH4" s="36" t="s">
        <v>60</v>
      </c>
      <c r="AI4" s="45">
        <f t="shared" si="1"/>
        <v>4</v>
      </c>
      <c r="AJ4" s="45">
        <f t="shared" si="0"/>
        <v>16</v>
      </c>
      <c r="AK4" s="45">
        <f t="shared" si="0"/>
        <v>0</v>
      </c>
      <c r="AL4" s="45">
        <f t="shared" si="0"/>
        <v>0</v>
      </c>
      <c r="AM4" s="45">
        <f t="shared" si="0"/>
        <v>0</v>
      </c>
      <c r="AN4" s="45">
        <f t="shared" si="0"/>
        <v>0</v>
      </c>
      <c r="AO4" s="45">
        <f t="shared" si="0"/>
        <v>0</v>
      </c>
      <c r="AP4" s="45">
        <f t="shared" si="0"/>
        <v>0</v>
      </c>
      <c r="AQ4" s="45">
        <f t="shared" si="0"/>
        <v>0</v>
      </c>
      <c r="AR4" s="45">
        <f t="shared" si="0"/>
        <v>0</v>
      </c>
      <c r="AS4" s="45">
        <f t="shared" si="0"/>
        <v>2</v>
      </c>
      <c r="AT4" s="45">
        <f t="shared" si="0"/>
        <v>4</v>
      </c>
      <c r="AU4" s="45">
        <f t="shared" si="0"/>
        <v>2</v>
      </c>
      <c r="AV4" s="45">
        <f t="shared" si="0"/>
        <v>0</v>
      </c>
      <c r="AW4" s="46">
        <f t="shared" si="2"/>
        <v>24</v>
      </c>
      <c r="AX4" s="32">
        <f t="shared" si="3"/>
        <v>1</v>
      </c>
      <c r="AY4" s="32">
        <f t="shared" si="4"/>
        <v>0</v>
      </c>
      <c r="AZ4" s="32">
        <f t="shared" si="5"/>
        <v>0</v>
      </c>
      <c r="BA4" s="47">
        <f t="shared" si="6"/>
        <v>0</v>
      </c>
      <c r="BB4" s="47">
        <f t="shared" si="7"/>
        <v>1</v>
      </c>
      <c r="BC4" s="48">
        <f t="shared" si="8"/>
        <v>24</v>
      </c>
      <c r="BD4" s="49" t="str">
        <f t="shared" si="9"/>
        <v>50%</v>
      </c>
      <c r="BE4" s="46">
        <f>AW4-SUM(AK4:AQ4)</f>
        <v>24</v>
      </c>
    </row>
    <row r="5" spans="1:66" s="20" customFormat="1" ht="35.1" customHeight="1">
      <c r="A5" s="33">
        <v>4</v>
      </c>
      <c r="B5" s="34">
        <f>[1]Biodata!B5</f>
        <v>502931</v>
      </c>
      <c r="C5" s="35" t="str">
        <f>[1]Biodata!C5</f>
        <v>MUTIARASARI</v>
      </c>
      <c r="D5" s="36" t="s">
        <v>34</v>
      </c>
      <c r="E5" s="44" t="s">
        <v>35</v>
      </c>
      <c r="F5" s="44" t="s">
        <v>35</v>
      </c>
      <c r="G5" s="44" t="s">
        <v>35</v>
      </c>
      <c r="H5" s="44" t="s">
        <v>35</v>
      </c>
      <c r="I5" s="44" t="s">
        <v>35</v>
      </c>
      <c r="J5" s="44" t="s">
        <v>35</v>
      </c>
      <c r="K5" s="36" t="s">
        <v>34</v>
      </c>
      <c r="L5" s="44" t="s">
        <v>35</v>
      </c>
      <c r="M5" s="44" t="s">
        <v>35</v>
      </c>
      <c r="N5" s="44" t="s">
        <v>35</v>
      </c>
      <c r="O5" s="44" t="s">
        <v>35</v>
      </c>
      <c r="P5" s="44" t="s">
        <v>35</v>
      </c>
      <c r="Q5" s="44" t="s">
        <v>35</v>
      </c>
      <c r="R5" s="36" t="s">
        <v>34</v>
      </c>
      <c r="S5" s="44" t="s">
        <v>35</v>
      </c>
      <c r="T5" s="44" t="s">
        <v>35</v>
      </c>
      <c r="U5" s="44" t="s">
        <v>35</v>
      </c>
      <c r="V5" s="44" t="s">
        <v>35</v>
      </c>
      <c r="W5" s="44" t="s">
        <v>35</v>
      </c>
      <c r="X5" s="44" t="s">
        <v>35</v>
      </c>
      <c r="Y5" s="36" t="s">
        <v>34</v>
      </c>
      <c r="Z5" s="44" t="s">
        <v>35</v>
      </c>
      <c r="AA5" s="44" t="s">
        <v>35</v>
      </c>
      <c r="AB5" s="44" t="s">
        <v>35</v>
      </c>
      <c r="AC5" s="44" t="s">
        <v>43</v>
      </c>
      <c r="AD5" s="44" t="s">
        <v>46</v>
      </c>
      <c r="AE5" s="44" t="s">
        <v>46</v>
      </c>
      <c r="AF5" s="36" t="s">
        <v>60</v>
      </c>
      <c r="AG5" s="36" t="s">
        <v>60</v>
      </c>
      <c r="AH5" s="36" t="s">
        <v>60</v>
      </c>
      <c r="AI5" s="45">
        <f t="shared" si="1"/>
        <v>4</v>
      </c>
      <c r="AJ5" s="45">
        <f t="shared" si="0"/>
        <v>21</v>
      </c>
      <c r="AK5" s="45">
        <f t="shared" si="0"/>
        <v>0</v>
      </c>
      <c r="AL5" s="45">
        <f t="shared" si="0"/>
        <v>0</v>
      </c>
      <c r="AM5" s="45">
        <f t="shared" si="0"/>
        <v>0</v>
      </c>
      <c r="AN5" s="45">
        <f t="shared" si="0"/>
        <v>0</v>
      </c>
      <c r="AO5" s="45">
        <f t="shared" si="0"/>
        <v>0</v>
      </c>
      <c r="AP5" s="45">
        <f t="shared" si="0"/>
        <v>0</v>
      </c>
      <c r="AQ5" s="45">
        <f t="shared" si="0"/>
        <v>0</v>
      </c>
      <c r="AR5" s="45">
        <f t="shared" si="0"/>
        <v>1</v>
      </c>
      <c r="AS5" s="45">
        <f t="shared" si="0"/>
        <v>0</v>
      </c>
      <c r="AT5" s="45">
        <f t="shared" si="0"/>
        <v>0</v>
      </c>
      <c r="AU5" s="45">
        <f t="shared" si="0"/>
        <v>2</v>
      </c>
      <c r="AV5" s="45">
        <f t="shared" si="0"/>
        <v>0</v>
      </c>
      <c r="AW5" s="46">
        <f t="shared" si="2"/>
        <v>24</v>
      </c>
      <c r="AX5" s="32">
        <f t="shared" si="3"/>
        <v>0</v>
      </c>
      <c r="AY5" s="32">
        <f t="shared" si="4"/>
        <v>0.5</v>
      </c>
      <c r="AZ5" s="32">
        <f t="shared" si="5"/>
        <v>0</v>
      </c>
      <c r="BA5" s="47">
        <f t="shared" si="6"/>
        <v>0.5</v>
      </c>
      <c r="BB5" s="47">
        <f t="shared" si="7"/>
        <v>1</v>
      </c>
      <c r="BC5" s="48">
        <f t="shared" si="8"/>
        <v>23</v>
      </c>
      <c r="BD5" s="49" t="str">
        <f t="shared" si="9"/>
        <v>75%</v>
      </c>
      <c r="BE5" s="46">
        <f>AW5-SUM(AK5:AQ5)</f>
        <v>24</v>
      </c>
    </row>
    <row r="6" spans="1:66" s="20" customFormat="1" ht="35.1" customHeight="1">
      <c r="A6" s="33">
        <v>5</v>
      </c>
      <c r="B6" s="34">
        <f>[1]Biodata!B6</f>
        <v>502933</v>
      </c>
      <c r="C6" s="35" t="str">
        <f>[1]Biodata!C6</f>
        <v>ARYADI</v>
      </c>
      <c r="D6" s="36" t="s">
        <v>34</v>
      </c>
      <c r="E6" s="44" t="s">
        <v>35</v>
      </c>
      <c r="F6" s="44" t="s">
        <v>35</v>
      </c>
      <c r="G6" s="44" t="s">
        <v>35</v>
      </c>
      <c r="H6" s="44" t="s">
        <v>35</v>
      </c>
      <c r="I6" s="44" t="s">
        <v>35</v>
      </c>
      <c r="J6" s="44" t="s">
        <v>35</v>
      </c>
      <c r="K6" s="36" t="s">
        <v>34</v>
      </c>
      <c r="L6" s="44" t="s">
        <v>35</v>
      </c>
      <c r="M6" s="44" t="s">
        <v>35</v>
      </c>
      <c r="N6" s="44" t="s">
        <v>35</v>
      </c>
      <c r="O6" s="44" t="s">
        <v>35</v>
      </c>
      <c r="P6" s="44" t="s">
        <v>35</v>
      </c>
      <c r="Q6" s="44" t="s">
        <v>35</v>
      </c>
      <c r="R6" s="36" t="s">
        <v>34</v>
      </c>
      <c r="S6" s="44" t="s">
        <v>35</v>
      </c>
      <c r="T6" s="44" t="s">
        <v>35</v>
      </c>
      <c r="U6" s="44" t="s">
        <v>35</v>
      </c>
      <c r="V6" s="44" t="s">
        <v>43</v>
      </c>
      <c r="W6" s="44" t="s">
        <v>35</v>
      </c>
      <c r="X6" s="44" t="s">
        <v>35</v>
      </c>
      <c r="Y6" s="36" t="s">
        <v>34</v>
      </c>
      <c r="Z6" s="44" t="s">
        <v>35</v>
      </c>
      <c r="AA6" s="44" t="s">
        <v>35</v>
      </c>
      <c r="AB6" s="44" t="s">
        <v>43</v>
      </c>
      <c r="AC6" s="44" t="s">
        <v>35</v>
      </c>
      <c r="AD6" s="44" t="s">
        <v>35</v>
      </c>
      <c r="AE6" s="44" t="s">
        <v>35</v>
      </c>
      <c r="AF6" s="36" t="s">
        <v>60</v>
      </c>
      <c r="AG6" s="36" t="s">
        <v>60</v>
      </c>
      <c r="AH6" s="36" t="s">
        <v>60</v>
      </c>
      <c r="AI6" s="45">
        <f t="shared" si="1"/>
        <v>4</v>
      </c>
      <c r="AJ6" s="45">
        <f t="shared" si="0"/>
        <v>22</v>
      </c>
      <c r="AK6" s="45">
        <f t="shared" si="0"/>
        <v>0</v>
      </c>
      <c r="AL6" s="45">
        <f t="shared" si="0"/>
        <v>0</v>
      </c>
      <c r="AM6" s="45">
        <f t="shared" si="0"/>
        <v>0</v>
      </c>
      <c r="AN6" s="45">
        <f t="shared" si="0"/>
        <v>0</v>
      </c>
      <c r="AO6" s="45">
        <f t="shared" si="0"/>
        <v>0</v>
      </c>
      <c r="AP6" s="45">
        <f t="shared" si="0"/>
        <v>0</v>
      </c>
      <c r="AQ6" s="45">
        <f t="shared" si="0"/>
        <v>0</v>
      </c>
      <c r="AR6" s="45">
        <f t="shared" si="0"/>
        <v>2</v>
      </c>
      <c r="AS6" s="45">
        <f t="shared" si="0"/>
        <v>0</v>
      </c>
      <c r="AT6" s="45">
        <f t="shared" si="0"/>
        <v>0</v>
      </c>
      <c r="AU6" s="45">
        <f t="shared" si="0"/>
        <v>0</v>
      </c>
      <c r="AV6" s="45">
        <f t="shared" si="0"/>
        <v>0</v>
      </c>
      <c r="AW6" s="46">
        <f t="shared" si="2"/>
        <v>24</v>
      </c>
      <c r="AX6" s="32">
        <f t="shared" si="3"/>
        <v>0</v>
      </c>
      <c r="AY6" s="32">
        <f t="shared" si="4"/>
        <v>1</v>
      </c>
      <c r="AZ6" s="32">
        <f t="shared" si="5"/>
        <v>0</v>
      </c>
      <c r="BA6" s="47">
        <f t="shared" si="6"/>
        <v>0</v>
      </c>
      <c r="BB6" s="47">
        <f t="shared" si="7"/>
        <v>1</v>
      </c>
      <c r="BC6" s="48">
        <f t="shared" si="8"/>
        <v>22</v>
      </c>
      <c r="BD6" s="49" t="str">
        <f t="shared" si="9"/>
        <v>50%</v>
      </c>
      <c r="BE6" s="46">
        <f>AW6-SUM(AK6:AQ6)</f>
        <v>24</v>
      </c>
    </row>
    <row r="7" spans="1:66" s="20" customFormat="1" ht="35.1" customHeight="1">
      <c r="A7" s="33">
        <v>6</v>
      </c>
      <c r="B7" s="34">
        <f>[1]Biodata!B7</f>
        <v>502956</v>
      </c>
      <c r="C7" s="35" t="str">
        <f>[1]Biodata!C7</f>
        <v>KOSTIANAS</v>
      </c>
      <c r="D7" s="36" t="s">
        <v>34</v>
      </c>
      <c r="E7" s="44" t="s">
        <v>35</v>
      </c>
      <c r="F7" s="44" t="s">
        <v>35</v>
      </c>
      <c r="G7" s="44" t="s">
        <v>35</v>
      </c>
      <c r="H7" s="44" t="s">
        <v>35</v>
      </c>
      <c r="I7" s="44" t="s">
        <v>35</v>
      </c>
      <c r="J7" s="44" t="s">
        <v>35</v>
      </c>
      <c r="K7" s="36" t="s">
        <v>34</v>
      </c>
      <c r="L7" s="44" t="s">
        <v>35</v>
      </c>
      <c r="M7" s="44" t="s">
        <v>35</v>
      </c>
      <c r="N7" s="44" t="s">
        <v>35</v>
      </c>
      <c r="O7" s="44" t="s">
        <v>35</v>
      </c>
      <c r="P7" s="44" t="s">
        <v>35</v>
      </c>
      <c r="Q7" s="44" t="s">
        <v>35</v>
      </c>
      <c r="R7" s="36" t="s">
        <v>34</v>
      </c>
      <c r="S7" s="44" t="s">
        <v>35</v>
      </c>
      <c r="T7" s="44" t="s">
        <v>35</v>
      </c>
      <c r="U7" s="44" t="s">
        <v>35</v>
      </c>
      <c r="V7" s="44" t="s">
        <v>35</v>
      </c>
      <c r="W7" s="44" t="s">
        <v>35</v>
      </c>
      <c r="X7" s="44" t="s">
        <v>39</v>
      </c>
      <c r="Y7" s="36" t="s">
        <v>34</v>
      </c>
      <c r="Z7" s="44" t="s">
        <v>35</v>
      </c>
      <c r="AA7" s="44" t="s">
        <v>35</v>
      </c>
      <c r="AB7" s="44" t="s">
        <v>35</v>
      </c>
      <c r="AC7" s="44" t="s">
        <v>35</v>
      </c>
      <c r="AD7" s="44" t="s">
        <v>35</v>
      </c>
      <c r="AE7" s="44" t="s">
        <v>35</v>
      </c>
      <c r="AF7" s="36" t="s">
        <v>60</v>
      </c>
      <c r="AG7" s="36" t="s">
        <v>60</v>
      </c>
      <c r="AH7" s="36" t="s">
        <v>60</v>
      </c>
      <c r="AI7" s="45">
        <f t="shared" si="1"/>
        <v>4</v>
      </c>
      <c r="AJ7" s="45">
        <f t="shared" si="0"/>
        <v>23</v>
      </c>
      <c r="AK7" s="45">
        <f t="shared" si="0"/>
        <v>0</v>
      </c>
      <c r="AL7" s="45">
        <f t="shared" si="0"/>
        <v>0</v>
      </c>
      <c r="AM7" s="45">
        <f t="shared" si="0"/>
        <v>0</v>
      </c>
      <c r="AN7" s="45">
        <f t="shared" si="0"/>
        <v>1</v>
      </c>
      <c r="AO7" s="45">
        <f t="shared" si="0"/>
        <v>0</v>
      </c>
      <c r="AP7" s="45">
        <f t="shared" si="0"/>
        <v>0</v>
      </c>
      <c r="AQ7" s="45">
        <f t="shared" si="0"/>
        <v>0</v>
      </c>
      <c r="AR7" s="45">
        <f t="shared" si="0"/>
        <v>0</v>
      </c>
      <c r="AS7" s="45">
        <f t="shared" si="0"/>
        <v>0</v>
      </c>
      <c r="AT7" s="45">
        <f t="shared" si="0"/>
        <v>0</v>
      </c>
      <c r="AU7" s="45">
        <f t="shared" si="0"/>
        <v>0</v>
      </c>
      <c r="AV7" s="45">
        <f t="shared" si="0"/>
        <v>0</v>
      </c>
      <c r="AW7" s="46">
        <f t="shared" si="2"/>
        <v>24</v>
      </c>
      <c r="AX7" s="32">
        <f t="shared" si="3"/>
        <v>0</v>
      </c>
      <c r="AY7" s="32">
        <f t="shared" si="4"/>
        <v>0.5</v>
      </c>
      <c r="AZ7" s="32">
        <f t="shared" si="5"/>
        <v>0</v>
      </c>
      <c r="BA7" s="47">
        <f t="shared" si="6"/>
        <v>0.5</v>
      </c>
      <c r="BB7" s="47">
        <f t="shared" si="7"/>
        <v>1</v>
      </c>
      <c r="BC7" s="48">
        <f t="shared" si="8"/>
        <v>24</v>
      </c>
      <c r="BD7" s="49" t="str">
        <f t="shared" si="9"/>
        <v>75%</v>
      </c>
      <c r="BE7" s="46">
        <f>AW7-SUM(AK7:AQ7)</f>
        <v>23</v>
      </c>
    </row>
    <row r="8" spans="1:66" s="20" customFormat="1" ht="35.1" customHeight="1">
      <c r="A8" s="33">
        <v>7</v>
      </c>
      <c r="B8" s="34">
        <f>[1]Biodata!B8</f>
        <v>503095</v>
      </c>
      <c r="C8" s="35" t="str">
        <f>[1]Biodata!C8</f>
        <v>ADELINATA</v>
      </c>
      <c r="D8" s="36" t="s">
        <v>34</v>
      </c>
      <c r="E8" s="44" t="s">
        <v>35</v>
      </c>
      <c r="F8" s="44" t="s">
        <v>35</v>
      </c>
      <c r="G8" s="44" t="s">
        <v>35</v>
      </c>
      <c r="H8" s="44" t="s">
        <v>35</v>
      </c>
      <c r="I8" s="44" t="s">
        <v>35</v>
      </c>
      <c r="J8" s="44" t="s">
        <v>35</v>
      </c>
      <c r="K8" s="36" t="s">
        <v>34</v>
      </c>
      <c r="L8" s="44" t="s">
        <v>35</v>
      </c>
      <c r="M8" s="44" t="s">
        <v>35</v>
      </c>
      <c r="N8" s="44" t="s">
        <v>35</v>
      </c>
      <c r="O8" s="44" t="s">
        <v>35</v>
      </c>
      <c r="P8" s="44" t="s">
        <v>35</v>
      </c>
      <c r="Q8" s="44" t="s">
        <v>35</v>
      </c>
      <c r="R8" s="36" t="s">
        <v>34</v>
      </c>
      <c r="S8" s="44" t="s">
        <v>35</v>
      </c>
      <c r="T8" s="44" t="s">
        <v>35</v>
      </c>
      <c r="U8" s="44" t="s">
        <v>35</v>
      </c>
      <c r="V8" s="44" t="s">
        <v>36</v>
      </c>
      <c r="W8" s="44" t="s">
        <v>35</v>
      </c>
      <c r="X8" s="44" t="s">
        <v>35</v>
      </c>
      <c r="Y8" s="36" t="s">
        <v>34</v>
      </c>
      <c r="Z8" s="44" t="s">
        <v>35</v>
      </c>
      <c r="AA8" s="44" t="s">
        <v>35</v>
      </c>
      <c r="AB8" s="44" t="s">
        <v>40</v>
      </c>
      <c r="AC8" s="44" t="s">
        <v>35</v>
      </c>
      <c r="AD8" s="44" t="s">
        <v>35</v>
      </c>
      <c r="AE8" s="44" t="s">
        <v>35</v>
      </c>
      <c r="AF8" s="36" t="s">
        <v>60</v>
      </c>
      <c r="AG8" s="36" t="s">
        <v>60</v>
      </c>
      <c r="AH8" s="36" t="s">
        <v>60</v>
      </c>
      <c r="AI8" s="45">
        <f t="shared" si="1"/>
        <v>4</v>
      </c>
      <c r="AJ8" s="45">
        <f t="shared" si="0"/>
        <v>22</v>
      </c>
      <c r="AK8" s="45">
        <f t="shared" si="0"/>
        <v>1</v>
      </c>
      <c r="AL8" s="45">
        <f t="shared" si="0"/>
        <v>0</v>
      </c>
      <c r="AM8" s="45">
        <f t="shared" si="0"/>
        <v>0</v>
      </c>
      <c r="AN8" s="45">
        <f t="shared" si="0"/>
        <v>0</v>
      </c>
      <c r="AO8" s="45">
        <f t="shared" si="0"/>
        <v>1</v>
      </c>
      <c r="AP8" s="45">
        <f t="shared" si="0"/>
        <v>0</v>
      </c>
      <c r="AQ8" s="45">
        <f t="shared" si="0"/>
        <v>0</v>
      </c>
      <c r="AR8" s="45">
        <f t="shared" si="0"/>
        <v>0</v>
      </c>
      <c r="AS8" s="45">
        <f t="shared" si="0"/>
        <v>0</v>
      </c>
      <c r="AT8" s="45">
        <f t="shared" si="0"/>
        <v>0</v>
      </c>
      <c r="AU8" s="45">
        <f t="shared" si="0"/>
        <v>0</v>
      </c>
      <c r="AV8" s="45">
        <f t="shared" si="0"/>
        <v>0</v>
      </c>
      <c r="AW8" s="46">
        <f t="shared" si="2"/>
        <v>24</v>
      </c>
      <c r="AX8" s="32">
        <f t="shared" si="3"/>
        <v>0</v>
      </c>
      <c r="AY8" s="32">
        <f t="shared" si="4"/>
        <v>1</v>
      </c>
      <c r="AZ8" s="32">
        <f t="shared" si="5"/>
        <v>1</v>
      </c>
      <c r="BA8" s="47">
        <f t="shared" si="6"/>
        <v>0</v>
      </c>
      <c r="BB8" s="47">
        <f t="shared" si="7"/>
        <v>0.96</v>
      </c>
      <c r="BC8" s="48">
        <f t="shared" si="8"/>
        <v>23</v>
      </c>
      <c r="BD8" s="49" t="str">
        <f t="shared" si="9"/>
        <v>50%</v>
      </c>
      <c r="BE8" s="46">
        <f>AW8-SUM(AK8:AQ8)</f>
        <v>22</v>
      </c>
    </row>
    <row r="9" spans="1:66" s="20" customFormat="1" ht="35.1" customHeight="1">
      <c r="A9" s="33">
        <v>8</v>
      </c>
      <c r="B9" s="34">
        <f>[1]Biodata!B9</f>
        <v>503097</v>
      </c>
      <c r="C9" s="35" t="str">
        <f>[1]Biodata!C9</f>
        <v>NOVARINGN</v>
      </c>
      <c r="D9" s="36" t="s">
        <v>34</v>
      </c>
      <c r="E9" s="44" t="s">
        <v>35</v>
      </c>
      <c r="F9" s="44" t="s">
        <v>35</v>
      </c>
      <c r="G9" s="44" t="s">
        <v>35</v>
      </c>
      <c r="H9" s="44" t="s">
        <v>35</v>
      </c>
      <c r="I9" s="44" t="s">
        <v>35</v>
      </c>
      <c r="J9" s="44" t="s">
        <v>35</v>
      </c>
      <c r="K9" s="36" t="s">
        <v>34</v>
      </c>
      <c r="L9" s="44" t="s">
        <v>35</v>
      </c>
      <c r="M9" s="44" t="s">
        <v>35</v>
      </c>
      <c r="N9" s="44" t="s">
        <v>35</v>
      </c>
      <c r="O9" s="44" t="s">
        <v>35</v>
      </c>
      <c r="P9" s="44" t="s">
        <v>35</v>
      </c>
      <c r="Q9" s="44" t="s">
        <v>35</v>
      </c>
      <c r="R9" s="36" t="s">
        <v>34</v>
      </c>
      <c r="S9" s="44" t="s">
        <v>35</v>
      </c>
      <c r="T9" s="44" t="s">
        <v>35</v>
      </c>
      <c r="U9" s="44" t="s">
        <v>35</v>
      </c>
      <c r="V9" s="44" t="s">
        <v>35</v>
      </c>
      <c r="W9" s="44" t="s">
        <v>35</v>
      </c>
      <c r="X9" s="44" t="s">
        <v>35</v>
      </c>
      <c r="Y9" s="36" t="s">
        <v>34</v>
      </c>
      <c r="Z9" s="44" t="s">
        <v>35</v>
      </c>
      <c r="AA9" s="44" t="s">
        <v>35</v>
      </c>
      <c r="AB9" s="44" t="s">
        <v>37</v>
      </c>
      <c r="AC9" s="44" t="s">
        <v>35</v>
      </c>
      <c r="AD9" s="44" t="s">
        <v>35</v>
      </c>
      <c r="AE9" s="44" t="s">
        <v>35</v>
      </c>
      <c r="AF9" s="36" t="s">
        <v>60</v>
      </c>
      <c r="AG9" s="36" t="s">
        <v>60</v>
      </c>
      <c r="AH9" s="36" t="s">
        <v>60</v>
      </c>
      <c r="AI9" s="45">
        <f t="shared" si="1"/>
        <v>4</v>
      </c>
      <c r="AJ9" s="45">
        <f t="shared" si="0"/>
        <v>23</v>
      </c>
      <c r="AK9" s="45">
        <f t="shared" si="0"/>
        <v>0</v>
      </c>
      <c r="AL9" s="45">
        <f t="shared" si="0"/>
        <v>1</v>
      </c>
      <c r="AM9" s="45">
        <f t="shared" si="0"/>
        <v>0</v>
      </c>
      <c r="AN9" s="45">
        <f t="shared" si="0"/>
        <v>0</v>
      </c>
      <c r="AO9" s="45">
        <f t="shared" si="0"/>
        <v>0</v>
      </c>
      <c r="AP9" s="45">
        <f t="shared" si="0"/>
        <v>0</v>
      </c>
      <c r="AQ9" s="45">
        <f t="shared" si="0"/>
        <v>0</v>
      </c>
      <c r="AR9" s="45">
        <f t="shared" si="0"/>
        <v>0</v>
      </c>
      <c r="AS9" s="45">
        <f t="shared" si="0"/>
        <v>0</v>
      </c>
      <c r="AT9" s="45">
        <f t="shared" si="0"/>
        <v>0</v>
      </c>
      <c r="AU9" s="45">
        <f t="shared" si="0"/>
        <v>0</v>
      </c>
      <c r="AV9" s="45">
        <f t="shared" si="0"/>
        <v>0</v>
      </c>
      <c r="AW9" s="46">
        <f t="shared" si="2"/>
        <v>24</v>
      </c>
      <c r="AX9" s="32">
        <f t="shared" si="3"/>
        <v>0</v>
      </c>
      <c r="AY9" s="32">
        <f t="shared" si="4"/>
        <v>0.5</v>
      </c>
      <c r="AZ9" s="32">
        <f t="shared" si="5"/>
        <v>0</v>
      </c>
      <c r="BA9" s="47">
        <f t="shared" si="6"/>
        <v>0.5</v>
      </c>
      <c r="BB9" s="47">
        <f t="shared" si="7"/>
        <v>1</v>
      </c>
      <c r="BC9" s="48">
        <f t="shared" si="8"/>
        <v>24</v>
      </c>
      <c r="BD9" s="49" t="str">
        <f t="shared" si="9"/>
        <v>75%</v>
      </c>
      <c r="BE9" s="46">
        <f>AW9-SUM(AK9:AQ9)</f>
        <v>23</v>
      </c>
    </row>
    <row r="10" spans="1:66" s="20" customFormat="1" ht="35.1" customHeight="1">
      <c r="A10" s="33">
        <v>9</v>
      </c>
      <c r="B10" s="34">
        <f>[1]Biodata!B10</f>
        <v>503099</v>
      </c>
      <c r="C10" s="35" t="str">
        <f>[1]Biodata!C10</f>
        <v>LIADAHLIA</v>
      </c>
      <c r="D10" s="36" t="s">
        <v>34</v>
      </c>
      <c r="E10" s="44" t="s">
        <v>35</v>
      </c>
      <c r="F10" s="44" t="s">
        <v>35</v>
      </c>
      <c r="G10" s="44" t="s">
        <v>35</v>
      </c>
      <c r="H10" s="44" t="s">
        <v>35</v>
      </c>
      <c r="I10" s="44" t="s">
        <v>35</v>
      </c>
      <c r="J10" s="44" t="s">
        <v>35</v>
      </c>
      <c r="K10" s="36" t="s">
        <v>34</v>
      </c>
      <c r="L10" s="44" t="s">
        <v>35</v>
      </c>
      <c r="M10" s="44" t="s">
        <v>35</v>
      </c>
      <c r="N10" s="44" t="s">
        <v>35</v>
      </c>
      <c r="O10" s="44" t="s">
        <v>35</v>
      </c>
      <c r="P10" s="44" t="s">
        <v>35</v>
      </c>
      <c r="Q10" s="44" t="s">
        <v>35</v>
      </c>
      <c r="R10" s="36" t="s">
        <v>34</v>
      </c>
      <c r="S10" s="44" t="s">
        <v>35</v>
      </c>
      <c r="T10" s="44" t="s">
        <v>35</v>
      </c>
      <c r="U10" s="44" t="s">
        <v>35</v>
      </c>
      <c r="V10" s="44" t="s">
        <v>35</v>
      </c>
      <c r="W10" s="44" t="s">
        <v>35</v>
      </c>
      <c r="X10" s="44" t="s">
        <v>35</v>
      </c>
      <c r="Y10" s="36" t="s">
        <v>34</v>
      </c>
      <c r="Z10" s="44" t="s">
        <v>35</v>
      </c>
      <c r="AA10" s="44" t="s">
        <v>35</v>
      </c>
      <c r="AB10" s="44" t="s">
        <v>35</v>
      </c>
      <c r="AC10" s="44" t="s">
        <v>35</v>
      </c>
      <c r="AD10" s="44" t="s">
        <v>35</v>
      </c>
      <c r="AE10" s="44" t="s">
        <v>35</v>
      </c>
      <c r="AF10" s="36" t="s">
        <v>60</v>
      </c>
      <c r="AG10" s="36" t="s">
        <v>60</v>
      </c>
      <c r="AH10" s="36" t="s">
        <v>60</v>
      </c>
      <c r="AI10" s="45">
        <f t="shared" si="1"/>
        <v>4</v>
      </c>
      <c r="AJ10" s="45">
        <f t="shared" si="0"/>
        <v>24</v>
      </c>
      <c r="AK10" s="45">
        <f t="shared" si="0"/>
        <v>0</v>
      </c>
      <c r="AL10" s="45">
        <f t="shared" si="0"/>
        <v>0</v>
      </c>
      <c r="AM10" s="45">
        <f t="shared" si="0"/>
        <v>0</v>
      </c>
      <c r="AN10" s="45">
        <f t="shared" si="0"/>
        <v>0</v>
      </c>
      <c r="AO10" s="45">
        <f t="shared" si="0"/>
        <v>0</v>
      </c>
      <c r="AP10" s="45">
        <f t="shared" si="0"/>
        <v>0</v>
      </c>
      <c r="AQ10" s="45">
        <f t="shared" si="0"/>
        <v>0</v>
      </c>
      <c r="AR10" s="45">
        <f t="shared" si="0"/>
        <v>0</v>
      </c>
      <c r="AS10" s="45">
        <f t="shared" si="0"/>
        <v>0</v>
      </c>
      <c r="AT10" s="45">
        <f t="shared" si="0"/>
        <v>0</v>
      </c>
      <c r="AU10" s="45">
        <f t="shared" si="0"/>
        <v>0</v>
      </c>
      <c r="AV10" s="45">
        <f t="shared" si="0"/>
        <v>0</v>
      </c>
      <c r="AW10" s="46">
        <f t="shared" si="2"/>
        <v>24</v>
      </c>
      <c r="AX10" s="32">
        <f t="shared" si="3"/>
        <v>0</v>
      </c>
      <c r="AY10" s="32">
        <f t="shared" si="4"/>
        <v>0</v>
      </c>
      <c r="AZ10" s="32">
        <f t="shared" si="5"/>
        <v>0</v>
      </c>
      <c r="BA10" s="47">
        <f t="shared" si="6"/>
        <v>1</v>
      </c>
      <c r="BB10" s="47">
        <f t="shared" si="7"/>
        <v>1</v>
      </c>
      <c r="BC10" s="48">
        <f t="shared" si="8"/>
        <v>24</v>
      </c>
      <c r="BD10" s="49" t="str">
        <f t="shared" si="9"/>
        <v>100%</v>
      </c>
      <c r="BE10" s="46">
        <f>AW10-SUM(AK10:AQ10)</f>
        <v>24</v>
      </c>
    </row>
    <row r="11" spans="1:66" s="20" customFormat="1" ht="35.1" customHeight="1">
      <c r="A11" s="33">
        <v>10</v>
      </c>
      <c r="B11" s="34">
        <f>[1]Biodata!B11</f>
        <v>503100</v>
      </c>
      <c r="C11" s="35" t="str">
        <f>[1]Biodata!C11</f>
        <v>EFREEANIT</v>
      </c>
      <c r="D11" s="36" t="s">
        <v>34</v>
      </c>
      <c r="E11" s="44" t="s">
        <v>35</v>
      </c>
      <c r="F11" s="44" t="s">
        <v>35</v>
      </c>
      <c r="G11" s="44" t="s">
        <v>35</v>
      </c>
      <c r="H11" s="44" t="s">
        <v>35</v>
      </c>
      <c r="I11" s="44" t="s">
        <v>35</v>
      </c>
      <c r="J11" s="44" t="s">
        <v>35</v>
      </c>
      <c r="K11" s="36" t="s">
        <v>34</v>
      </c>
      <c r="L11" s="44" t="s">
        <v>35</v>
      </c>
      <c r="M11" s="44" t="s">
        <v>35</v>
      </c>
      <c r="N11" s="44" t="s">
        <v>35</v>
      </c>
      <c r="O11" s="44" t="s">
        <v>35</v>
      </c>
      <c r="P11" s="44" t="s">
        <v>35</v>
      </c>
      <c r="Q11" s="44" t="s">
        <v>35</v>
      </c>
      <c r="R11" s="36" t="s">
        <v>34</v>
      </c>
      <c r="S11" s="44" t="s">
        <v>35</v>
      </c>
      <c r="T11" s="44" t="s">
        <v>35</v>
      </c>
      <c r="U11" s="44" t="s">
        <v>35</v>
      </c>
      <c r="V11" s="44" t="s">
        <v>35</v>
      </c>
      <c r="W11" s="44" t="s">
        <v>35</v>
      </c>
      <c r="X11" s="44" t="s">
        <v>35</v>
      </c>
      <c r="Y11" s="36" t="s">
        <v>34</v>
      </c>
      <c r="Z11" s="44" t="s">
        <v>35</v>
      </c>
      <c r="AA11" s="44" t="s">
        <v>35</v>
      </c>
      <c r="AB11" s="44" t="s">
        <v>35</v>
      </c>
      <c r="AC11" s="44" t="s">
        <v>38</v>
      </c>
      <c r="AD11" s="44" t="s">
        <v>38</v>
      </c>
      <c r="AE11" s="44" t="s">
        <v>38</v>
      </c>
      <c r="AF11" s="36" t="s">
        <v>60</v>
      </c>
      <c r="AG11" s="36" t="s">
        <v>60</v>
      </c>
      <c r="AH11" s="36" t="s">
        <v>60</v>
      </c>
      <c r="AI11" s="45">
        <f t="shared" si="1"/>
        <v>4</v>
      </c>
      <c r="AJ11" s="45">
        <f t="shared" si="0"/>
        <v>21</v>
      </c>
      <c r="AK11" s="45">
        <f t="shared" si="0"/>
        <v>0</v>
      </c>
      <c r="AL11" s="45">
        <f t="shared" si="0"/>
        <v>0</v>
      </c>
      <c r="AM11" s="45">
        <f t="shared" si="0"/>
        <v>3</v>
      </c>
      <c r="AN11" s="45">
        <f t="shared" si="0"/>
        <v>0</v>
      </c>
      <c r="AO11" s="45">
        <f t="shared" si="0"/>
        <v>0</v>
      </c>
      <c r="AP11" s="45">
        <f t="shared" si="0"/>
        <v>0</v>
      </c>
      <c r="AQ11" s="45">
        <f t="shared" si="0"/>
        <v>0</v>
      </c>
      <c r="AR11" s="45">
        <f t="shared" si="0"/>
        <v>0</v>
      </c>
      <c r="AS11" s="45">
        <f t="shared" si="0"/>
        <v>0</v>
      </c>
      <c r="AT11" s="45">
        <f t="shared" si="0"/>
        <v>0</v>
      </c>
      <c r="AU11" s="45">
        <f t="shared" si="0"/>
        <v>0</v>
      </c>
      <c r="AV11" s="45">
        <f t="shared" si="0"/>
        <v>0</v>
      </c>
      <c r="AW11" s="46">
        <f t="shared" si="2"/>
        <v>24</v>
      </c>
      <c r="AX11" s="32">
        <f t="shared" si="3"/>
        <v>0</v>
      </c>
      <c r="AY11" s="32">
        <f t="shared" si="4"/>
        <v>1.5</v>
      </c>
      <c r="AZ11" s="32">
        <f t="shared" si="5"/>
        <v>0</v>
      </c>
      <c r="BA11" s="47">
        <f t="shared" si="6"/>
        <v>0</v>
      </c>
      <c r="BB11" s="47">
        <f t="shared" si="7"/>
        <v>1</v>
      </c>
      <c r="BC11" s="48">
        <f t="shared" si="8"/>
        <v>24</v>
      </c>
      <c r="BD11" s="49">
        <f t="shared" si="9"/>
        <v>0</v>
      </c>
      <c r="BE11" s="46">
        <f>AW11-SUM(AK11:AQ11)</f>
        <v>21</v>
      </c>
    </row>
    <row r="12" spans="1:66" ht="35.1" customHeight="1">
      <c r="A12" s="4"/>
      <c r="B12" s="5"/>
      <c r="C12" s="5"/>
      <c r="D12" s="6"/>
      <c r="E12" s="6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9"/>
      <c r="AX12" s="19"/>
    </row>
    <row r="13" spans="1:66" s="20" customFormat="1" ht="35.1" customHeight="1">
      <c r="A13" s="14"/>
      <c r="B13" s="15" t="s">
        <v>48</v>
      </c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</row>
    <row r="14" spans="1:66" s="20" customFormat="1" ht="35.1" customHeight="1">
      <c r="A14" s="21" t="s">
        <v>0</v>
      </c>
      <c r="B14" s="22" t="s">
        <v>1</v>
      </c>
      <c r="C14" s="23" t="s">
        <v>2</v>
      </c>
      <c r="D14" s="24" t="s">
        <v>3</v>
      </c>
      <c r="E14" s="25" t="s">
        <v>4</v>
      </c>
      <c r="F14" s="26" t="s">
        <v>5</v>
      </c>
      <c r="G14" s="26" t="s">
        <v>6</v>
      </c>
      <c r="H14" s="26" t="s">
        <v>7</v>
      </c>
      <c r="I14" s="26" t="s">
        <v>8</v>
      </c>
      <c r="J14" s="26" t="s">
        <v>9</v>
      </c>
      <c r="K14" s="24" t="s">
        <v>10</v>
      </c>
      <c r="L14" s="26" t="s">
        <v>11</v>
      </c>
      <c r="M14" s="26" t="s">
        <v>12</v>
      </c>
      <c r="N14" s="26" t="s">
        <v>13</v>
      </c>
      <c r="O14" s="26" t="s">
        <v>14</v>
      </c>
      <c r="P14" s="26" t="s">
        <v>15</v>
      </c>
      <c r="Q14" s="26" t="s">
        <v>16</v>
      </c>
      <c r="R14" s="24" t="s">
        <v>17</v>
      </c>
      <c r="S14" s="26" t="s">
        <v>18</v>
      </c>
      <c r="T14" s="26" t="s">
        <v>19</v>
      </c>
      <c r="U14" s="26" t="s">
        <v>20</v>
      </c>
      <c r="V14" s="26" t="s">
        <v>21</v>
      </c>
      <c r="W14" s="26" t="s">
        <v>22</v>
      </c>
      <c r="X14" s="26" t="s">
        <v>23</v>
      </c>
      <c r="Y14" s="24" t="s">
        <v>24</v>
      </c>
      <c r="Z14" s="26" t="s">
        <v>25</v>
      </c>
      <c r="AA14" s="26" t="s">
        <v>26</v>
      </c>
      <c r="AB14" s="27" t="s">
        <v>27</v>
      </c>
      <c r="AC14" s="26" t="s">
        <v>28</v>
      </c>
      <c r="AD14" s="26" t="s">
        <v>29</v>
      </c>
      <c r="AE14" s="26" t="s">
        <v>30</v>
      </c>
      <c r="AF14" s="24" t="s">
        <v>31</v>
      </c>
      <c r="AG14" s="26" t="s">
        <v>32</v>
      </c>
      <c r="AH14" s="28" t="s">
        <v>33</v>
      </c>
      <c r="AI14" s="29" t="s">
        <v>3</v>
      </c>
      <c r="AJ14" s="29" t="s">
        <v>4</v>
      </c>
      <c r="AK14" s="29" t="s">
        <v>5</v>
      </c>
      <c r="AL14" s="29" t="s">
        <v>6</v>
      </c>
      <c r="AM14" s="29" t="s">
        <v>7</v>
      </c>
      <c r="AN14" s="29" t="s">
        <v>8</v>
      </c>
      <c r="AO14" s="29" t="s">
        <v>9</v>
      </c>
      <c r="AP14" s="29" t="s">
        <v>10</v>
      </c>
      <c r="AQ14" s="29" t="s">
        <v>11</v>
      </c>
      <c r="AR14" s="29" t="s">
        <v>12</v>
      </c>
      <c r="AS14" s="29" t="s">
        <v>13</v>
      </c>
      <c r="AT14" s="29" t="s">
        <v>14</v>
      </c>
      <c r="AU14" s="29" t="s">
        <v>15</v>
      </c>
      <c r="AV14" s="29" t="s">
        <v>16</v>
      </c>
      <c r="AW14" s="29" t="s">
        <v>17</v>
      </c>
      <c r="AX14" s="29" t="s">
        <v>18</v>
      </c>
      <c r="AY14" s="29" t="s">
        <v>19</v>
      </c>
      <c r="AZ14" s="29" t="s">
        <v>20</v>
      </c>
      <c r="BA14" s="29" t="s">
        <v>21</v>
      </c>
      <c r="BB14" s="29" t="s">
        <v>22</v>
      </c>
      <c r="BC14" s="29" t="s">
        <v>23</v>
      </c>
      <c r="BD14" s="29" t="s">
        <v>24</v>
      </c>
      <c r="BE14" s="29" t="s">
        <v>25</v>
      </c>
      <c r="BF14" s="29" t="s">
        <v>26</v>
      </c>
      <c r="BG14" s="30" t="s">
        <v>27</v>
      </c>
      <c r="BH14" s="29" t="s">
        <v>28</v>
      </c>
      <c r="BI14" s="29" t="s">
        <v>29</v>
      </c>
      <c r="BJ14" s="29" t="s">
        <v>30</v>
      </c>
      <c r="BK14" s="29" t="s">
        <v>31</v>
      </c>
      <c r="BL14" s="29" t="s">
        <v>32</v>
      </c>
      <c r="BM14" s="31" t="s">
        <v>33</v>
      </c>
      <c r="BN14" s="32" t="s">
        <v>49</v>
      </c>
    </row>
    <row r="15" spans="1:66" s="20" customFormat="1" ht="35.1" customHeight="1">
      <c r="A15" s="33">
        <v>1</v>
      </c>
      <c r="B15" s="34">
        <f>[1]Biodata!B2</f>
        <v>502926</v>
      </c>
      <c r="C15" s="35" t="str">
        <f>[1]Biodata!C2</f>
        <v>AZWAR</v>
      </c>
      <c r="D15" s="36" t="s">
        <v>50</v>
      </c>
      <c r="E15" s="43">
        <v>0</v>
      </c>
      <c r="F15" s="37">
        <v>1</v>
      </c>
      <c r="G15" s="37">
        <v>1</v>
      </c>
      <c r="H15" s="37">
        <v>1.5</v>
      </c>
      <c r="I15" s="37">
        <v>3</v>
      </c>
      <c r="J15" s="37">
        <v>3</v>
      </c>
      <c r="K15" s="36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6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6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6">
        <v>0</v>
      </c>
      <c r="AG15" s="37">
        <v>0</v>
      </c>
      <c r="AH15" s="37">
        <v>0</v>
      </c>
      <c r="AI15" s="39">
        <f>IF(D15&lt;1,D15*1,IF(D15&lt;2,(1.5+(D15-1)*1.5),3.5+(D15-2)*2))</f>
        <v>2.5</v>
      </c>
      <c r="AJ15" s="40">
        <f t="shared" ref="AJ15:AY24" si="10">IF(E15&lt;1,E15*1,IF(E15&lt;2,(1.5+(E15-1)*1.5),3.5+(E15-2)*2))</f>
        <v>0</v>
      </c>
      <c r="AK15" s="40">
        <f t="shared" si="10"/>
        <v>1.5</v>
      </c>
      <c r="AL15" s="40">
        <f t="shared" si="10"/>
        <v>1.5</v>
      </c>
      <c r="AM15" s="40">
        <f t="shared" si="10"/>
        <v>2.25</v>
      </c>
      <c r="AN15" s="40">
        <f t="shared" si="10"/>
        <v>5.5</v>
      </c>
      <c r="AO15" s="40">
        <f t="shared" si="10"/>
        <v>5.5</v>
      </c>
      <c r="AP15" s="39">
        <f t="shared" si="10"/>
        <v>0</v>
      </c>
      <c r="AQ15" s="40">
        <f t="shared" si="10"/>
        <v>0</v>
      </c>
      <c r="AR15" s="40">
        <f t="shared" si="10"/>
        <v>0</v>
      </c>
      <c r="AS15" s="40">
        <f t="shared" si="10"/>
        <v>0</v>
      </c>
      <c r="AT15" s="40">
        <f t="shared" si="10"/>
        <v>0</v>
      </c>
      <c r="AU15" s="40">
        <f t="shared" si="10"/>
        <v>0</v>
      </c>
      <c r="AV15" s="40">
        <f t="shared" si="10"/>
        <v>0</v>
      </c>
      <c r="AW15" s="39">
        <f t="shared" si="10"/>
        <v>0</v>
      </c>
      <c r="AX15" s="40">
        <f t="shared" si="10"/>
        <v>0</v>
      </c>
      <c r="AY15" s="40">
        <f t="shared" si="10"/>
        <v>0</v>
      </c>
      <c r="AZ15" s="40">
        <f t="shared" ref="AY15:BD24" si="11">IF(U15&lt;1,U15*1,IF(U15&lt;2,(1.5+(U15-1)*1.5),3.5+(U15-2)*2))</f>
        <v>0</v>
      </c>
      <c r="BA15" s="40">
        <f t="shared" si="11"/>
        <v>0</v>
      </c>
      <c r="BB15" s="40">
        <f t="shared" si="11"/>
        <v>0</v>
      </c>
      <c r="BC15" s="40">
        <f t="shared" si="11"/>
        <v>0</v>
      </c>
      <c r="BD15" s="39">
        <f t="shared" si="11"/>
        <v>0</v>
      </c>
      <c r="BE15" s="40">
        <f>IF(Z15&lt;1,Z15*1,IF(Z15&lt;2,(1.5+(Z15-1)*1.5),3.5+(Z15-2)*2))</f>
        <v>0</v>
      </c>
      <c r="BF15" s="40">
        <f t="shared" ref="BF15:BF24" si="12">IF(AA15&lt;1,AA15*1,IF(AA15&lt;2,(1.5+(AA15-1)*1.5),3.5+(AA15-2)*2))</f>
        <v>0</v>
      </c>
      <c r="BG15" s="40">
        <f>IF(AB15&lt;1,AB15*1,IF(AB15&lt;2,(1.5+(AB15-1)*1.5),3.5+(AB15-2)*2))</f>
        <v>0</v>
      </c>
      <c r="BH15" s="40">
        <f>IF(AC15&lt;1,AC15*1,IF(AC15&lt;2,(1.5+(AC15-1)*1.5),3.5+(AC15-2)*2))</f>
        <v>0</v>
      </c>
      <c r="BI15" s="40">
        <f>IF(AD15&lt;1,AD15*1,IF(AD15&lt;2,(1.5+(AD15-1)*1.5),3.5+(AD15-2)*2))</f>
        <v>0</v>
      </c>
      <c r="BJ15" s="40">
        <f>IF(AE15&lt;1,AE15*1,IF(AE15&lt;2,(1.5+(AE15-1)*1.5),3.5+(AE15-2)*2))</f>
        <v>0</v>
      </c>
      <c r="BK15" s="39">
        <f>IF(AF15&lt;1,AF15*1,IF(AF15&lt;2,(1.5+(AF15-1)*1.5),3.5+(AF15-2)*2))</f>
        <v>0</v>
      </c>
      <c r="BL15" s="40">
        <f>IF(AG15&lt;1,AG15*1,IF(AG15&lt;2,(1.5+(AG15-1)*1.5),3.5+(AG15-2)*2))</f>
        <v>0</v>
      </c>
      <c r="BM15" s="40">
        <f>IF(AH15&lt;1,AH15*1,IF(AH15&lt;2,(1.5+(AH15-1)*1.5),3.5+(AH15-2)*2))</f>
        <v>0</v>
      </c>
      <c r="BN15" s="41">
        <f>SUM(AI15:BM15)</f>
        <v>18.75</v>
      </c>
    </row>
    <row r="16" spans="1:66" s="20" customFormat="1" ht="35.1" customHeight="1">
      <c r="A16" s="33">
        <v>2</v>
      </c>
      <c r="B16" s="34">
        <f>[1]Biodata!B3</f>
        <v>502928</v>
      </c>
      <c r="C16" s="35" t="str">
        <f>[1]Biodata!C3</f>
        <v>AMRULLAh</v>
      </c>
      <c r="D16" s="36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6">
        <v>0</v>
      </c>
      <c r="L16" s="37">
        <v>0</v>
      </c>
      <c r="M16" s="37">
        <v>2</v>
      </c>
      <c r="N16" s="37">
        <v>2</v>
      </c>
      <c r="O16" s="37">
        <v>2</v>
      </c>
      <c r="P16" s="37">
        <v>2</v>
      </c>
      <c r="Q16" s="37">
        <v>0</v>
      </c>
      <c r="R16" s="36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6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6">
        <v>0</v>
      </c>
      <c r="AG16" s="37">
        <v>0</v>
      </c>
      <c r="AH16" s="37">
        <v>0</v>
      </c>
      <c r="AI16" s="39">
        <f t="shared" ref="AI16:AV24" si="13">IF(D16&lt;1,D16*1,IF(D16&lt;2,(1.5+(D16-1)*1.5),3.5+(D16-2)*2))</f>
        <v>0</v>
      </c>
      <c r="AJ16" s="40">
        <f t="shared" si="10"/>
        <v>0</v>
      </c>
      <c r="AK16" s="40">
        <f t="shared" si="10"/>
        <v>0</v>
      </c>
      <c r="AL16" s="40">
        <f t="shared" si="10"/>
        <v>0</v>
      </c>
      <c r="AM16" s="40">
        <f t="shared" si="10"/>
        <v>0</v>
      </c>
      <c r="AN16" s="40">
        <f t="shared" si="10"/>
        <v>0</v>
      </c>
      <c r="AO16" s="40">
        <f t="shared" si="10"/>
        <v>0</v>
      </c>
      <c r="AP16" s="39">
        <f t="shared" si="10"/>
        <v>0</v>
      </c>
      <c r="AQ16" s="40">
        <f t="shared" si="10"/>
        <v>0</v>
      </c>
      <c r="AR16" s="40">
        <f t="shared" si="10"/>
        <v>3.5</v>
      </c>
      <c r="AS16" s="40">
        <f t="shared" si="10"/>
        <v>3.5</v>
      </c>
      <c r="AT16" s="40">
        <f t="shared" si="10"/>
        <v>3.5</v>
      </c>
      <c r="AU16" s="40">
        <f t="shared" si="10"/>
        <v>3.5</v>
      </c>
      <c r="AV16" s="40">
        <f t="shared" si="10"/>
        <v>0</v>
      </c>
      <c r="AW16" s="39">
        <f t="shared" si="10"/>
        <v>0</v>
      </c>
      <c r="AX16" s="40">
        <f t="shared" si="10"/>
        <v>0</v>
      </c>
      <c r="AY16" s="40">
        <f t="shared" si="11"/>
        <v>0</v>
      </c>
      <c r="AZ16" s="40">
        <f t="shared" si="11"/>
        <v>0</v>
      </c>
      <c r="BA16" s="40">
        <f t="shared" si="11"/>
        <v>0</v>
      </c>
      <c r="BB16" s="40">
        <f t="shared" si="11"/>
        <v>0</v>
      </c>
      <c r="BC16" s="40">
        <f t="shared" si="11"/>
        <v>0</v>
      </c>
      <c r="BD16" s="39">
        <f t="shared" si="11"/>
        <v>0</v>
      </c>
      <c r="BE16" s="40">
        <f>IF(Z16&lt;1,Z16*1,IF(Z16&lt;2,(1.5+(Z16-1)*1.5),3.5+(Z16-2)*2))</f>
        <v>0</v>
      </c>
      <c r="BF16" s="40">
        <f t="shared" si="12"/>
        <v>0</v>
      </c>
      <c r="BG16" s="40">
        <f>IF(AB16&lt;1,AB16*1,IF(AB16&lt;2,(1.5+(AB16-1)*1.5),3.5+(AB16-2)*2))</f>
        <v>0</v>
      </c>
      <c r="BH16" s="40">
        <f>IF(AC16&lt;1,AC16*1,IF(AC16&lt;2,(1.5+(AC16-1)*1.5),3.5+(AC16-2)*2))</f>
        <v>0</v>
      </c>
      <c r="BI16" s="40">
        <f>IF(AD16&lt;1,AD16*1,IF(AD16&lt;2,(1.5+(AD16-1)*1.5),3.5+(AD16-2)*2))</f>
        <v>0</v>
      </c>
      <c r="BJ16" s="40">
        <f>IF(AE16&lt;1,AE16*1,IF(AE16&lt;2,(1.5+(AE16-1)*1.5),3.5+(AE16-2)*2))</f>
        <v>0</v>
      </c>
      <c r="BK16" s="39">
        <f>IF(AF16&lt;1,AF16*1,IF(AF16&lt;2,(1.5+(AF16-1)*1.5),3.5+(AF16-2)*2))</f>
        <v>0</v>
      </c>
      <c r="BL16" s="40">
        <f>IF(AG16&lt;1,AG16*1,IF(AG16&lt;2,(1.5+(AG16-1)*1.5),3.5+(AG16-2)*2))</f>
        <v>0</v>
      </c>
      <c r="BM16" s="40">
        <f>IF(AH16&lt;1,AH16*1,IF(AH16&lt;2,(1.5+(AH16-1)*1.5),3.5+(AH16-2)*2))</f>
        <v>0</v>
      </c>
      <c r="BN16" s="41">
        <f>SUM(AI16:BM16)</f>
        <v>14</v>
      </c>
    </row>
    <row r="17" spans="1:66" s="20" customFormat="1" ht="35.1" customHeight="1">
      <c r="A17" s="33">
        <v>3</v>
      </c>
      <c r="B17" s="34">
        <f>[1]Biodata!B4</f>
        <v>502929</v>
      </c>
      <c r="C17" s="35" t="str">
        <f>[1]Biodata!C4</f>
        <v>ELLENSARI</v>
      </c>
      <c r="D17" s="36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36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36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36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36">
        <v>0</v>
      </c>
      <c r="AG17" s="42">
        <v>0</v>
      </c>
      <c r="AH17" s="42">
        <v>0</v>
      </c>
      <c r="AI17" s="39">
        <f t="shared" si="13"/>
        <v>0</v>
      </c>
      <c r="AJ17" s="40">
        <f t="shared" si="10"/>
        <v>0</v>
      </c>
      <c r="AK17" s="40">
        <f t="shared" si="10"/>
        <v>0</v>
      </c>
      <c r="AL17" s="40">
        <f t="shared" si="10"/>
        <v>0</v>
      </c>
      <c r="AM17" s="40">
        <f t="shared" si="10"/>
        <v>0</v>
      </c>
      <c r="AN17" s="40">
        <f t="shared" si="10"/>
        <v>0</v>
      </c>
      <c r="AO17" s="40">
        <f t="shared" si="10"/>
        <v>0</v>
      </c>
      <c r="AP17" s="39">
        <f t="shared" si="10"/>
        <v>0</v>
      </c>
      <c r="AQ17" s="40">
        <f t="shared" si="10"/>
        <v>0</v>
      </c>
      <c r="AR17" s="40">
        <f t="shared" si="10"/>
        <v>0</v>
      </c>
      <c r="AS17" s="40">
        <f t="shared" si="10"/>
        <v>0</v>
      </c>
      <c r="AT17" s="40">
        <f t="shared" si="10"/>
        <v>0</v>
      </c>
      <c r="AU17" s="40">
        <f t="shared" si="10"/>
        <v>0</v>
      </c>
      <c r="AV17" s="40">
        <f t="shared" si="10"/>
        <v>0</v>
      </c>
      <c r="AW17" s="39">
        <f t="shared" si="10"/>
        <v>0</v>
      </c>
      <c r="AX17" s="40">
        <f t="shared" si="10"/>
        <v>0</v>
      </c>
      <c r="AY17" s="40">
        <f t="shared" si="11"/>
        <v>0</v>
      </c>
      <c r="AZ17" s="40">
        <f t="shared" si="11"/>
        <v>0</v>
      </c>
      <c r="BA17" s="40">
        <f t="shared" si="11"/>
        <v>0</v>
      </c>
      <c r="BB17" s="40">
        <f t="shared" si="11"/>
        <v>0</v>
      </c>
      <c r="BC17" s="40">
        <f t="shared" si="11"/>
        <v>0</v>
      </c>
      <c r="BD17" s="39">
        <f t="shared" si="11"/>
        <v>0</v>
      </c>
      <c r="BE17" s="40">
        <f>IF(Z17&lt;1,Z17*1,IF(Z17&lt;2,(1.5+(Z17-1)*1.5),3.5+(Z17-2)*2))</f>
        <v>0</v>
      </c>
      <c r="BF17" s="40">
        <f t="shared" si="12"/>
        <v>0</v>
      </c>
      <c r="BG17" s="40">
        <f>IF(AB17&lt;1,AB17*1,IF(AB17&lt;2,(1.5+(AB17-1)*1.5),3.5+(AB17-2)*2))</f>
        <v>0</v>
      </c>
      <c r="BH17" s="40">
        <f>IF(AC17&lt;1,AC17*1,IF(AC17&lt;2,(1.5+(AC17-1)*1.5),3.5+(AC17-2)*2))</f>
        <v>0</v>
      </c>
      <c r="BI17" s="40">
        <f>IF(AD17&lt;1,AD17*1,IF(AD17&lt;2,(1.5+(AD17-1)*1.5),3.5+(AD17-2)*2))</f>
        <v>0</v>
      </c>
      <c r="BJ17" s="40">
        <f>IF(AE17&lt;1,AE17*1,IF(AE17&lt;2,(1.5+(AE17-1)*1.5),3.5+(AE17-2)*2))</f>
        <v>0</v>
      </c>
      <c r="BK17" s="39">
        <f>IF(AF17&lt;1,AF17*1,IF(AF17&lt;2,(1.5+(AF17-1)*1.5),3.5+(AF17-2)*2))</f>
        <v>0</v>
      </c>
      <c r="BL17" s="40">
        <f>IF(AG17&lt;1,AG17*1,IF(AG17&lt;2,(1.5+(AG17-1)*1.5),3.5+(AG17-2)*2))</f>
        <v>0</v>
      </c>
      <c r="BM17" s="40">
        <f>IF(AH17&lt;1,AH17*1,IF(AH17&lt;2,(1.5+(AH17-1)*1.5),3.5+(AH17-2)*2))</f>
        <v>0</v>
      </c>
      <c r="BN17" s="41">
        <f>SUM(AI17:BM17)</f>
        <v>0</v>
      </c>
    </row>
    <row r="18" spans="1:66" s="20" customFormat="1" ht="35.1" customHeight="1">
      <c r="A18" s="33">
        <v>4</v>
      </c>
      <c r="B18" s="34">
        <f>[1]Biodata!B5</f>
        <v>502931</v>
      </c>
      <c r="C18" s="35" t="str">
        <f>[1]Biodata!C5</f>
        <v>MUTIARASARI</v>
      </c>
      <c r="D18" s="36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36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36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36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36">
        <v>0</v>
      </c>
      <c r="AG18" s="42">
        <v>0</v>
      </c>
      <c r="AH18" s="42">
        <v>0</v>
      </c>
      <c r="AI18" s="39">
        <f t="shared" si="13"/>
        <v>0</v>
      </c>
      <c r="AJ18" s="40">
        <f t="shared" si="10"/>
        <v>0</v>
      </c>
      <c r="AK18" s="40">
        <f t="shared" si="10"/>
        <v>0</v>
      </c>
      <c r="AL18" s="40">
        <f t="shared" si="10"/>
        <v>0</v>
      </c>
      <c r="AM18" s="40">
        <f t="shared" si="10"/>
        <v>0</v>
      </c>
      <c r="AN18" s="40">
        <f t="shared" si="10"/>
        <v>0</v>
      </c>
      <c r="AO18" s="40">
        <f t="shared" si="10"/>
        <v>0</v>
      </c>
      <c r="AP18" s="39">
        <f t="shared" si="10"/>
        <v>0</v>
      </c>
      <c r="AQ18" s="40">
        <f t="shared" si="10"/>
        <v>0</v>
      </c>
      <c r="AR18" s="40">
        <f t="shared" si="10"/>
        <v>0</v>
      </c>
      <c r="AS18" s="40">
        <f t="shared" si="10"/>
        <v>0</v>
      </c>
      <c r="AT18" s="40">
        <f t="shared" si="10"/>
        <v>0</v>
      </c>
      <c r="AU18" s="40">
        <f t="shared" si="10"/>
        <v>0</v>
      </c>
      <c r="AV18" s="40">
        <f t="shared" si="10"/>
        <v>0</v>
      </c>
      <c r="AW18" s="39">
        <f t="shared" si="10"/>
        <v>0</v>
      </c>
      <c r="AX18" s="40">
        <f t="shared" si="10"/>
        <v>0</v>
      </c>
      <c r="AY18" s="40">
        <f t="shared" si="11"/>
        <v>0</v>
      </c>
      <c r="AZ18" s="40">
        <f t="shared" si="11"/>
        <v>0</v>
      </c>
      <c r="BA18" s="40">
        <f t="shared" si="11"/>
        <v>0</v>
      </c>
      <c r="BB18" s="40">
        <f t="shared" si="11"/>
        <v>0</v>
      </c>
      <c r="BC18" s="40">
        <f t="shared" si="11"/>
        <v>0</v>
      </c>
      <c r="BD18" s="39">
        <f t="shared" si="11"/>
        <v>0</v>
      </c>
      <c r="BE18" s="40">
        <f>IF(Z18&lt;1,Z18*1,IF(Z18&lt;2,(1.5+(Z18-1)*1.5),3.5+(Z18-2)*2))</f>
        <v>0</v>
      </c>
      <c r="BF18" s="40">
        <f t="shared" si="12"/>
        <v>0</v>
      </c>
      <c r="BG18" s="40">
        <f>IF(AB18&lt;1,AB18*1,IF(AB18&lt;2,(1.5+(AB18-1)*1.5),3.5+(AB18-2)*2))</f>
        <v>0</v>
      </c>
      <c r="BH18" s="40">
        <f>IF(AC18&lt;1,AC18*1,IF(AC18&lt;2,(1.5+(AC18-1)*1.5),3.5+(AC18-2)*2))</f>
        <v>0</v>
      </c>
      <c r="BI18" s="40">
        <f>IF(AD18&lt;1,AD18*1,IF(AD18&lt;2,(1.5+(AD18-1)*1.5),3.5+(AD18-2)*2))</f>
        <v>0</v>
      </c>
      <c r="BJ18" s="40">
        <f>IF(AE18&lt;1,AE18*1,IF(AE18&lt;2,(1.5+(AE18-1)*1.5),3.5+(AE18-2)*2))</f>
        <v>0</v>
      </c>
      <c r="BK18" s="39">
        <f>IF(AF18&lt;1,AF18*1,IF(AF18&lt;2,(1.5+(AF18-1)*1.5),3.5+(AF18-2)*2))</f>
        <v>0</v>
      </c>
      <c r="BL18" s="40">
        <f>IF(AG18&lt;1,AG18*1,IF(AG18&lt;2,(1.5+(AG18-1)*1.5),3.5+(AG18-2)*2))</f>
        <v>0</v>
      </c>
      <c r="BM18" s="40">
        <f>IF(AH18&lt;1,AH18*1,IF(AH18&lt;2,(1.5+(AH18-1)*1.5),3.5+(AH18-2)*2))</f>
        <v>0</v>
      </c>
      <c r="BN18" s="41">
        <f>SUM(AI18:BM18)</f>
        <v>0</v>
      </c>
    </row>
    <row r="19" spans="1:66" s="20" customFormat="1" ht="35.1" customHeight="1">
      <c r="A19" s="33">
        <v>5</v>
      </c>
      <c r="B19" s="34">
        <f>[1]Biodata!B6</f>
        <v>502933</v>
      </c>
      <c r="C19" s="35" t="str">
        <f>[1]Biodata!C6</f>
        <v>ARYADI</v>
      </c>
      <c r="D19" s="36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6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6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6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6">
        <v>0</v>
      </c>
      <c r="AG19" s="37">
        <v>0</v>
      </c>
      <c r="AH19" s="37">
        <v>0</v>
      </c>
      <c r="AI19" s="39">
        <f t="shared" si="13"/>
        <v>0</v>
      </c>
      <c r="AJ19" s="40">
        <f t="shared" si="10"/>
        <v>0</v>
      </c>
      <c r="AK19" s="40">
        <f t="shared" si="10"/>
        <v>0</v>
      </c>
      <c r="AL19" s="40">
        <f t="shared" si="10"/>
        <v>0</v>
      </c>
      <c r="AM19" s="40">
        <f t="shared" si="10"/>
        <v>0</v>
      </c>
      <c r="AN19" s="40">
        <f t="shared" si="10"/>
        <v>0</v>
      </c>
      <c r="AO19" s="40">
        <f t="shared" si="10"/>
        <v>0</v>
      </c>
      <c r="AP19" s="39">
        <f t="shared" si="10"/>
        <v>0</v>
      </c>
      <c r="AQ19" s="40">
        <f t="shared" si="10"/>
        <v>0</v>
      </c>
      <c r="AR19" s="40">
        <f t="shared" si="10"/>
        <v>0</v>
      </c>
      <c r="AS19" s="40">
        <f t="shared" si="10"/>
        <v>0</v>
      </c>
      <c r="AT19" s="40">
        <f t="shared" si="10"/>
        <v>0</v>
      </c>
      <c r="AU19" s="40">
        <f t="shared" si="10"/>
        <v>0</v>
      </c>
      <c r="AV19" s="40">
        <f t="shared" si="10"/>
        <v>0</v>
      </c>
      <c r="AW19" s="39">
        <f t="shared" si="10"/>
        <v>0</v>
      </c>
      <c r="AX19" s="40">
        <f t="shared" si="10"/>
        <v>0</v>
      </c>
      <c r="AY19" s="40">
        <f t="shared" si="11"/>
        <v>0</v>
      </c>
      <c r="AZ19" s="40">
        <f t="shared" si="11"/>
        <v>0</v>
      </c>
      <c r="BA19" s="40">
        <f t="shared" si="11"/>
        <v>0</v>
      </c>
      <c r="BB19" s="40">
        <f t="shared" si="11"/>
        <v>0</v>
      </c>
      <c r="BC19" s="40">
        <f t="shared" si="11"/>
        <v>0</v>
      </c>
      <c r="BD19" s="39">
        <f t="shared" si="11"/>
        <v>0</v>
      </c>
      <c r="BE19" s="40">
        <f>IF(Z19&lt;1,Z19*1,IF(Z19&lt;2,(1.5+(Z19-1)*1.5),3.5+(Z19-2)*2))</f>
        <v>0</v>
      </c>
      <c r="BF19" s="40">
        <f t="shared" si="12"/>
        <v>0</v>
      </c>
      <c r="BG19" s="40">
        <f>IF(AB19&lt;1,AB19*1,IF(AB19&lt;2,(1.5+(AB19-1)*1.5),3.5+(AB19-2)*2))</f>
        <v>0</v>
      </c>
      <c r="BH19" s="40">
        <f>IF(AC19&lt;1,AC19*1,IF(AC19&lt;2,(1.5+(AC19-1)*1.5),3.5+(AC19-2)*2))</f>
        <v>0</v>
      </c>
      <c r="BI19" s="40">
        <f>IF(AD19&lt;1,AD19*1,IF(AD19&lt;2,(1.5+(AD19-1)*1.5),3.5+(AD19-2)*2))</f>
        <v>0</v>
      </c>
      <c r="BJ19" s="40">
        <f>IF(AE19&lt;1,AE19*1,IF(AE19&lt;2,(1.5+(AE19-1)*1.5),3.5+(AE19-2)*2))</f>
        <v>0</v>
      </c>
      <c r="BK19" s="39">
        <f>IF(AF19&lt;1,AF19*1,IF(AF19&lt;2,(1.5+(AF19-1)*1.5),3.5+(AF19-2)*2))</f>
        <v>0</v>
      </c>
      <c r="BL19" s="40">
        <f>IF(AG19&lt;1,AG19*1,IF(AG19&lt;2,(1.5+(AG19-1)*1.5),3.5+(AG19-2)*2))</f>
        <v>0</v>
      </c>
      <c r="BM19" s="40">
        <f>IF(AH19&lt;1,AH19*1,IF(AH19&lt;2,(1.5+(AH19-1)*1.5),3.5+(AH19-2)*2))</f>
        <v>0</v>
      </c>
      <c r="BN19" s="41">
        <f>SUM(AI19:BM19)</f>
        <v>0</v>
      </c>
    </row>
    <row r="20" spans="1:66" s="20" customFormat="1" ht="35.1" customHeight="1">
      <c r="A20" s="33">
        <v>6</v>
      </c>
      <c r="B20" s="34">
        <f>[1]Biodata!B7</f>
        <v>502956</v>
      </c>
      <c r="C20" s="35" t="str">
        <f>[1]Biodata!C7</f>
        <v>KOSTIANAS</v>
      </c>
      <c r="D20" s="36">
        <v>0</v>
      </c>
      <c r="E20" s="37">
        <v>0</v>
      </c>
      <c r="F20" s="37">
        <v>0</v>
      </c>
      <c r="G20" s="37">
        <v>1</v>
      </c>
      <c r="H20" s="37">
        <v>0</v>
      </c>
      <c r="I20" s="37">
        <v>0</v>
      </c>
      <c r="J20" s="37">
        <v>0</v>
      </c>
      <c r="K20" s="36">
        <v>0</v>
      </c>
      <c r="L20" s="37">
        <v>0</v>
      </c>
      <c r="M20" s="37">
        <v>2</v>
      </c>
      <c r="N20" s="37">
        <v>0</v>
      </c>
      <c r="O20" s="37">
        <v>2</v>
      </c>
      <c r="P20" s="37">
        <v>0</v>
      </c>
      <c r="Q20" s="37">
        <v>0</v>
      </c>
      <c r="R20" s="36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6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6">
        <v>0</v>
      </c>
      <c r="AG20" s="37">
        <v>0</v>
      </c>
      <c r="AH20" s="37">
        <v>0</v>
      </c>
      <c r="AI20" s="39">
        <f t="shared" si="13"/>
        <v>0</v>
      </c>
      <c r="AJ20" s="40">
        <f t="shared" si="10"/>
        <v>0</v>
      </c>
      <c r="AK20" s="40">
        <f t="shared" si="10"/>
        <v>0</v>
      </c>
      <c r="AL20" s="40">
        <f t="shared" si="10"/>
        <v>1.5</v>
      </c>
      <c r="AM20" s="40">
        <f t="shared" si="10"/>
        <v>0</v>
      </c>
      <c r="AN20" s="40">
        <f t="shared" si="10"/>
        <v>0</v>
      </c>
      <c r="AO20" s="40">
        <f t="shared" si="10"/>
        <v>0</v>
      </c>
      <c r="AP20" s="39">
        <f t="shared" si="10"/>
        <v>0</v>
      </c>
      <c r="AQ20" s="40">
        <f t="shared" si="10"/>
        <v>0</v>
      </c>
      <c r="AR20" s="40">
        <f t="shared" si="10"/>
        <v>3.5</v>
      </c>
      <c r="AS20" s="40">
        <f t="shared" si="10"/>
        <v>0</v>
      </c>
      <c r="AT20" s="40">
        <f t="shared" si="10"/>
        <v>3.5</v>
      </c>
      <c r="AU20" s="40">
        <f t="shared" si="10"/>
        <v>0</v>
      </c>
      <c r="AV20" s="40">
        <f t="shared" si="10"/>
        <v>0</v>
      </c>
      <c r="AW20" s="39">
        <f t="shared" si="10"/>
        <v>0</v>
      </c>
      <c r="AX20" s="40">
        <f t="shared" si="10"/>
        <v>0</v>
      </c>
      <c r="AY20" s="40">
        <f t="shared" si="11"/>
        <v>0</v>
      </c>
      <c r="AZ20" s="40">
        <f t="shared" si="11"/>
        <v>0</v>
      </c>
      <c r="BA20" s="40">
        <f t="shared" si="11"/>
        <v>0</v>
      </c>
      <c r="BB20" s="40">
        <f t="shared" si="11"/>
        <v>0</v>
      </c>
      <c r="BC20" s="40">
        <f t="shared" si="11"/>
        <v>0</v>
      </c>
      <c r="BD20" s="39">
        <f t="shared" si="11"/>
        <v>0</v>
      </c>
      <c r="BE20" s="40">
        <f>IF(Z20&lt;1,Z20*1,IF(Z20&lt;2,(1.5+(Z20-1)*1.5),3.5+(Z20-2)*2))</f>
        <v>0</v>
      </c>
      <c r="BF20" s="40">
        <f t="shared" si="12"/>
        <v>0</v>
      </c>
      <c r="BG20" s="40">
        <f>IF(AB20&lt;1,AB20*1,IF(AB20&lt;2,(1.5+(AB20-1)*1.5),3.5+(AB20-2)*2))</f>
        <v>0</v>
      </c>
      <c r="BH20" s="40">
        <f>IF(AC20&lt;1,AC20*1,IF(AC20&lt;2,(1.5+(AC20-1)*1.5),3.5+(AC20-2)*2))</f>
        <v>0</v>
      </c>
      <c r="BI20" s="40">
        <f>IF(AD20&lt;1,AD20*1,IF(AD20&lt;2,(1.5+(AD20-1)*1.5),3.5+(AD20-2)*2))</f>
        <v>0</v>
      </c>
      <c r="BJ20" s="40">
        <f>IF(AE20&lt;1,AE20*1,IF(AE20&lt;2,(1.5+(AE20-1)*1.5),3.5+(AE20-2)*2))</f>
        <v>0</v>
      </c>
      <c r="BK20" s="39">
        <f>IF(AF20&lt;1,AF20*1,IF(AF20&lt;2,(1.5+(AF20-1)*1.5),3.5+(AF20-2)*2))</f>
        <v>0</v>
      </c>
      <c r="BL20" s="40">
        <f>IF(AG20&lt;1,AG20*1,IF(AG20&lt;2,(1.5+(AG20-1)*1.5),3.5+(AG20-2)*2))</f>
        <v>0</v>
      </c>
      <c r="BM20" s="40">
        <f>IF(AH20&lt;1,AH20*1,IF(AH20&lt;2,(1.5+(AH20-1)*1.5),3.5+(AH20-2)*2))</f>
        <v>0</v>
      </c>
      <c r="BN20" s="41">
        <f>SUM(AI20:BM20)</f>
        <v>8.5</v>
      </c>
    </row>
    <row r="21" spans="1:66" s="20" customFormat="1" ht="35.1" customHeight="1">
      <c r="A21" s="33">
        <v>7</v>
      </c>
      <c r="B21" s="34">
        <f>[1]Biodata!B8</f>
        <v>503095</v>
      </c>
      <c r="C21" s="35" t="str">
        <f>[1]Biodata!C8</f>
        <v>ADELINATA</v>
      </c>
      <c r="D21" s="36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6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6">
        <v>0</v>
      </c>
      <c r="S21" s="37">
        <v>0</v>
      </c>
      <c r="T21" s="37">
        <v>1</v>
      </c>
      <c r="U21" s="37">
        <v>2</v>
      </c>
      <c r="V21" s="37">
        <v>3</v>
      </c>
      <c r="W21" s="37">
        <v>0</v>
      </c>
      <c r="X21" s="37">
        <v>0</v>
      </c>
      <c r="Y21" s="36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6">
        <v>0</v>
      </c>
      <c r="AG21" s="37">
        <v>0</v>
      </c>
      <c r="AH21" s="37">
        <v>0</v>
      </c>
      <c r="AI21" s="39">
        <f t="shared" si="13"/>
        <v>0</v>
      </c>
      <c r="AJ21" s="40">
        <f t="shared" si="10"/>
        <v>0</v>
      </c>
      <c r="AK21" s="40">
        <f t="shared" si="10"/>
        <v>0</v>
      </c>
      <c r="AL21" s="40">
        <f t="shared" si="10"/>
        <v>0</v>
      </c>
      <c r="AM21" s="40">
        <f t="shared" si="10"/>
        <v>0</v>
      </c>
      <c r="AN21" s="40">
        <f t="shared" si="10"/>
        <v>0</v>
      </c>
      <c r="AO21" s="40">
        <f t="shared" si="10"/>
        <v>0</v>
      </c>
      <c r="AP21" s="39">
        <f t="shared" si="10"/>
        <v>0</v>
      </c>
      <c r="AQ21" s="40">
        <f t="shared" si="10"/>
        <v>0</v>
      </c>
      <c r="AR21" s="40">
        <f t="shared" si="10"/>
        <v>0</v>
      </c>
      <c r="AS21" s="40">
        <f t="shared" si="10"/>
        <v>0</v>
      </c>
      <c r="AT21" s="40">
        <f t="shared" si="10"/>
        <v>0</v>
      </c>
      <c r="AU21" s="40">
        <f t="shared" si="10"/>
        <v>0</v>
      </c>
      <c r="AV21" s="40">
        <f t="shared" si="10"/>
        <v>0</v>
      </c>
      <c r="AW21" s="39">
        <f t="shared" si="10"/>
        <v>0</v>
      </c>
      <c r="AX21" s="40">
        <f t="shared" si="10"/>
        <v>0</v>
      </c>
      <c r="AY21" s="40">
        <f t="shared" si="11"/>
        <v>1.5</v>
      </c>
      <c r="AZ21" s="40">
        <f t="shared" si="11"/>
        <v>3.5</v>
      </c>
      <c r="BA21" s="40">
        <f t="shared" si="11"/>
        <v>5.5</v>
      </c>
      <c r="BB21" s="40">
        <f t="shared" si="11"/>
        <v>0</v>
      </c>
      <c r="BC21" s="40">
        <f t="shared" si="11"/>
        <v>0</v>
      </c>
      <c r="BD21" s="39">
        <f t="shared" si="11"/>
        <v>0</v>
      </c>
      <c r="BE21" s="40">
        <f>IF(Z21&lt;1,Z21*1,IF(Z21&lt;2,(1.5+(Z21-1)*1.5),3.5+(Z21-2)*2))</f>
        <v>0</v>
      </c>
      <c r="BF21" s="40">
        <f t="shared" si="12"/>
        <v>0</v>
      </c>
      <c r="BG21" s="40">
        <f>IF(AB21&lt;1,AB21*1,IF(AB21&lt;2,(1.5+(AB21-1)*1.5),3.5+(AB21-2)*2))</f>
        <v>0</v>
      </c>
      <c r="BH21" s="40">
        <f>IF(AC21&lt;1,AC21*1,IF(AC21&lt;2,(1.5+(AC21-1)*1.5),3.5+(AC21-2)*2))</f>
        <v>0</v>
      </c>
      <c r="BI21" s="40">
        <f>IF(AD21&lt;1,AD21*1,IF(AD21&lt;2,(1.5+(AD21-1)*1.5),3.5+(AD21-2)*2))</f>
        <v>0</v>
      </c>
      <c r="BJ21" s="40">
        <f>IF(AE21&lt;1,AE21*1,IF(AE21&lt;2,(1.5+(AE21-1)*1.5),3.5+(AE21-2)*2))</f>
        <v>0</v>
      </c>
      <c r="BK21" s="39">
        <f>IF(AF21&lt;1,AF21*1,IF(AF21&lt;2,(1.5+(AF21-1)*1.5),3.5+(AF21-2)*2))</f>
        <v>0</v>
      </c>
      <c r="BL21" s="40">
        <f>IF(AG21&lt;1,AG21*1,IF(AG21&lt;2,(1.5+(AG21-1)*1.5),3.5+(AG21-2)*2))</f>
        <v>0</v>
      </c>
      <c r="BM21" s="40">
        <f>IF(AH21&lt;1,AH21*1,IF(AH21&lt;2,(1.5+(AH21-1)*1.5),3.5+(AH21-2)*2))</f>
        <v>0</v>
      </c>
      <c r="BN21" s="41">
        <f>SUM(AI21:BM21)</f>
        <v>10.5</v>
      </c>
    </row>
    <row r="22" spans="1:66" s="20" customFormat="1" ht="35.1" customHeight="1">
      <c r="A22" s="33">
        <v>8</v>
      </c>
      <c r="B22" s="34">
        <f>[1]Biodata!B9</f>
        <v>503097</v>
      </c>
      <c r="C22" s="35" t="str">
        <f>[1]Biodata!C9</f>
        <v>NOVARINGN</v>
      </c>
      <c r="D22" s="36">
        <v>0</v>
      </c>
      <c r="E22" s="37">
        <v>0</v>
      </c>
      <c r="F22" s="37">
        <v>1</v>
      </c>
      <c r="G22" s="37">
        <v>0</v>
      </c>
      <c r="H22" s="37">
        <v>0</v>
      </c>
      <c r="I22" s="37">
        <v>2</v>
      </c>
      <c r="J22" s="37">
        <v>0</v>
      </c>
      <c r="K22" s="36">
        <v>0</v>
      </c>
      <c r="L22" s="37">
        <v>0</v>
      </c>
      <c r="M22" s="37">
        <v>0</v>
      </c>
      <c r="N22" s="37">
        <v>0</v>
      </c>
      <c r="O22" s="37">
        <v>1</v>
      </c>
      <c r="P22" s="37">
        <v>0</v>
      </c>
      <c r="Q22" s="37">
        <v>0</v>
      </c>
      <c r="R22" s="36">
        <v>0</v>
      </c>
      <c r="S22" s="37">
        <v>0</v>
      </c>
      <c r="T22" s="37">
        <v>0</v>
      </c>
      <c r="U22" s="37">
        <v>0</v>
      </c>
      <c r="V22" s="37">
        <v>1</v>
      </c>
      <c r="W22" s="37">
        <v>0</v>
      </c>
      <c r="X22" s="37">
        <v>0</v>
      </c>
      <c r="Y22" s="36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6">
        <v>0</v>
      </c>
      <c r="AG22" s="37">
        <v>0</v>
      </c>
      <c r="AH22" s="37">
        <v>0</v>
      </c>
      <c r="AI22" s="39">
        <f t="shared" si="13"/>
        <v>0</v>
      </c>
      <c r="AJ22" s="40">
        <f t="shared" si="10"/>
        <v>0</v>
      </c>
      <c r="AK22" s="40">
        <f t="shared" si="10"/>
        <v>1.5</v>
      </c>
      <c r="AL22" s="40">
        <f t="shared" si="10"/>
        <v>0</v>
      </c>
      <c r="AM22" s="40">
        <f t="shared" si="10"/>
        <v>0</v>
      </c>
      <c r="AN22" s="40">
        <f t="shared" si="10"/>
        <v>3.5</v>
      </c>
      <c r="AO22" s="40">
        <f t="shared" si="10"/>
        <v>0</v>
      </c>
      <c r="AP22" s="39">
        <f t="shared" si="10"/>
        <v>0</v>
      </c>
      <c r="AQ22" s="40">
        <f t="shared" si="10"/>
        <v>0</v>
      </c>
      <c r="AR22" s="40">
        <f t="shared" si="10"/>
        <v>0</v>
      </c>
      <c r="AS22" s="40">
        <f t="shared" si="10"/>
        <v>0</v>
      </c>
      <c r="AT22" s="40">
        <f t="shared" si="10"/>
        <v>1.5</v>
      </c>
      <c r="AU22" s="40">
        <f t="shared" si="10"/>
        <v>0</v>
      </c>
      <c r="AV22" s="40">
        <f t="shared" si="10"/>
        <v>0</v>
      </c>
      <c r="AW22" s="39">
        <f t="shared" si="10"/>
        <v>0</v>
      </c>
      <c r="AX22" s="40">
        <f t="shared" si="10"/>
        <v>0</v>
      </c>
      <c r="AY22" s="40">
        <f t="shared" si="11"/>
        <v>0</v>
      </c>
      <c r="AZ22" s="40">
        <f t="shared" si="11"/>
        <v>0</v>
      </c>
      <c r="BA22" s="40">
        <f t="shared" si="11"/>
        <v>1.5</v>
      </c>
      <c r="BB22" s="40">
        <f t="shared" si="11"/>
        <v>0</v>
      </c>
      <c r="BC22" s="40">
        <f t="shared" si="11"/>
        <v>0</v>
      </c>
      <c r="BD22" s="39">
        <f t="shared" si="11"/>
        <v>0</v>
      </c>
      <c r="BE22" s="40">
        <f>IF(Z22&lt;1,Z22*1,IF(Z22&lt;2,(1.5+(Z22-1)*1.5),3.5+(Z22-2)*2))</f>
        <v>0</v>
      </c>
      <c r="BF22" s="40">
        <f t="shared" si="12"/>
        <v>0</v>
      </c>
      <c r="BG22" s="40">
        <f>IF(AB22&lt;1,AB22*1,IF(AB22&lt;2,(1.5+(AB22-1)*1.5),3.5+(AB22-2)*2))</f>
        <v>0</v>
      </c>
      <c r="BH22" s="40">
        <f>IF(AC22&lt;1,AC22*1,IF(AC22&lt;2,(1.5+(AC22-1)*1.5),3.5+(AC22-2)*2))</f>
        <v>0</v>
      </c>
      <c r="BI22" s="40">
        <f>IF(AD22&lt;1,AD22*1,IF(AD22&lt;2,(1.5+(AD22-1)*1.5),3.5+(AD22-2)*2))</f>
        <v>0</v>
      </c>
      <c r="BJ22" s="40">
        <f>IF(AE22&lt;1,AE22*1,IF(AE22&lt;2,(1.5+(AE22-1)*1.5),3.5+(AE22-2)*2))</f>
        <v>0</v>
      </c>
      <c r="BK22" s="39">
        <f>IF(AF22&lt;1,AF22*1,IF(AF22&lt;2,(1.5+(AF22-1)*1.5),3.5+(AF22-2)*2))</f>
        <v>0</v>
      </c>
      <c r="BL22" s="40">
        <f>IF(AG22&lt;1,AG22*1,IF(AG22&lt;2,(1.5+(AG22-1)*1.5),3.5+(AG22-2)*2))</f>
        <v>0</v>
      </c>
      <c r="BM22" s="40">
        <f>IF(AH22&lt;1,AH22*1,IF(AH22&lt;2,(1.5+(AH22-1)*1.5),3.5+(AH22-2)*2))</f>
        <v>0</v>
      </c>
      <c r="BN22" s="41">
        <f>SUM(AI22:BM22)</f>
        <v>8</v>
      </c>
    </row>
    <row r="23" spans="1:66" s="20" customFormat="1" ht="35.1" customHeight="1">
      <c r="A23" s="33">
        <v>9</v>
      </c>
      <c r="B23" s="34">
        <f>[1]Biodata!B10</f>
        <v>503099</v>
      </c>
      <c r="C23" s="35" t="str">
        <f>[1]Biodata!C10</f>
        <v>LIADAHLIA</v>
      </c>
      <c r="D23" s="36">
        <v>0</v>
      </c>
      <c r="E23" s="37">
        <v>0.5</v>
      </c>
      <c r="F23" s="37">
        <v>1</v>
      </c>
      <c r="G23" s="37">
        <v>1.5</v>
      </c>
      <c r="H23" s="37">
        <v>2</v>
      </c>
      <c r="I23" s="37">
        <v>2.5</v>
      </c>
      <c r="J23" s="37">
        <v>3.5</v>
      </c>
      <c r="K23" s="36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6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6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6">
        <v>0</v>
      </c>
      <c r="AG23" s="37">
        <v>0</v>
      </c>
      <c r="AH23" s="37">
        <v>0</v>
      </c>
      <c r="AI23" s="39">
        <f t="shared" si="13"/>
        <v>0</v>
      </c>
      <c r="AJ23" s="40">
        <f t="shared" si="10"/>
        <v>0.5</v>
      </c>
      <c r="AK23" s="40">
        <f t="shared" si="10"/>
        <v>1.5</v>
      </c>
      <c r="AL23" s="40">
        <f t="shared" si="10"/>
        <v>2.25</v>
      </c>
      <c r="AM23" s="40">
        <f t="shared" si="10"/>
        <v>3.5</v>
      </c>
      <c r="AN23" s="40">
        <f t="shared" si="10"/>
        <v>4.5</v>
      </c>
      <c r="AO23" s="40">
        <f t="shared" si="10"/>
        <v>6.5</v>
      </c>
      <c r="AP23" s="39">
        <f t="shared" si="10"/>
        <v>0</v>
      </c>
      <c r="AQ23" s="40">
        <f t="shared" si="10"/>
        <v>0</v>
      </c>
      <c r="AR23" s="40">
        <f t="shared" si="10"/>
        <v>0</v>
      </c>
      <c r="AS23" s="40">
        <f t="shared" si="10"/>
        <v>0</v>
      </c>
      <c r="AT23" s="40">
        <f t="shared" si="10"/>
        <v>0</v>
      </c>
      <c r="AU23" s="40">
        <f t="shared" si="10"/>
        <v>0</v>
      </c>
      <c r="AV23" s="40">
        <f t="shared" si="10"/>
        <v>0</v>
      </c>
      <c r="AW23" s="39">
        <f t="shared" si="10"/>
        <v>0</v>
      </c>
      <c r="AX23" s="40">
        <f t="shared" si="10"/>
        <v>0</v>
      </c>
      <c r="AY23" s="40">
        <f t="shared" si="11"/>
        <v>0</v>
      </c>
      <c r="AZ23" s="40">
        <f t="shared" si="11"/>
        <v>0</v>
      </c>
      <c r="BA23" s="40">
        <f t="shared" si="11"/>
        <v>0</v>
      </c>
      <c r="BB23" s="40">
        <f t="shared" si="11"/>
        <v>0</v>
      </c>
      <c r="BC23" s="40">
        <f t="shared" si="11"/>
        <v>0</v>
      </c>
      <c r="BD23" s="39">
        <f t="shared" si="11"/>
        <v>0</v>
      </c>
      <c r="BE23" s="40">
        <f>IF(Z23&lt;1,Z23*1,IF(Z23&lt;2,(1.5+(Z23-1)*1.5),3.5+(Z23-2)*2))</f>
        <v>0</v>
      </c>
      <c r="BF23" s="40">
        <f t="shared" si="12"/>
        <v>0</v>
      </c>
      <c r="BG23" s="40">
        <f>IF(AB23&lt;1,AB23*1,IF(AB23&lt;2,(1.5+(AB23-1)*1.5),3.5+(AB23-2)*2))</f>
        <v>0</v>
      </c>
      <c r="BH23" s="40">
        <f>IF(AC23&lt;1,AC23*1,IF(AC23&lt;2,(1.5+(AC23-1)*1.5),3.5+(AC23-2)*2))</f>
        <v>0</v>
      </c>
      <c r="BI23" s="40">
        <f>IF(AD23&lt;1,AD23*1,IF(AD23&lt;2,(1.5+(AD23-1)*1.5),3.5+(AD23-2)*2))</f>
        <v>0</v>
      </c>
      <c r="BJ23" s="40">
        <f>IF(AE23&lt;1,AE23*1,IF(AE23&lt;2,(1.5+(AE23-1)*1.5),3.5+(AE23-2)*2))</f>
        <v>0</v>
      </c>
      <c r="BK23" s="39">
        <f>IF(AF23&lt;1,AF23*1,IF(AF23&lt;2,(1.5+(AF23-1)*1.5),3.5+(AF23-2)*2))</f>
        <v>0</v>
      </c>
      <c r="BL23" s="40">
        <f>IF(AG23&lt;1,AG23*1,IF(AG23&lt;2,(1.5+(AG23-1)*1.5),3.5+(AG23-2)*2))</f>
        <v>0</v>
      </c>
      <c r="BM23" s="40">
        <f>IF(AH23&lt;1,AH23*1,IF(AH23&lt;2,(1.5+(AH23-1)*1.5),3.5+(AH23-2)*2))</f>
        <v>0</v>
      </c>
      <c r="BN23" s="41">
        <f>SUM(AI23:BM23)</f>
        <v>18.75</v>
      </c>
    </row>
    <row r="24" spans="1:66" s="20" customFormat="1" ht="35.1" customHeight="1">
      <c r="A24" s="33">
        <v>10</v>
      </c>
      <c r="B24" s="34">
        <f>[1]Biodata!B11</f>
        <v>503100</v>
      </c>
      <c r="C24" s="35" t="str">
        <f>[1]Biodata!C11</f>
        <v>EFREEANIT</v>
      </c>
      <c r="D24" s="36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6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6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6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6">
        <v>0</v>
      </c>
      <c r="AG24" s="37">
        <v>0</v>
      </c>
      <c r="AH24" s="37">
        <v>0</v>
      </c>
      <c r="AI24" s="39">
        <f t="shared" si="13"/>
        <v>0</v>
      </c>
      <c r="AJ24" s="40">
        <f t="shared" si="13"/>
        <v>0</v>
      </c>
      <c r="AK24" s="40">
        <f t="shared" si="13"/>
        <v>0</v>
      </c>
      <c r="AL24" s="40">
        <f t="shared" si="13"/>
        <v>0</v>
      </c>
      <c r="AM24" s="40">
        <f t="shared" si="13"/>
        <v>0</v>
      </c>
      <c r="AN24" s="40">
        <f t="shared" si="13"/>
        <v>0</v>
      </c>
      <c r="AO24" s="40">
        <f t="shared" si="13"/>
        <v>0</v>
      </c>
      <c r="AP24" s="39">
        <f t="shared" si="13"/>
        <v>0</v>
      </c>
      <c r="AQ24" s="40">
        <f t="shared" si="13"/>
        <v>0</v>
      </c>
      <c r="AR24" s="40">
        <f t="shared" si="13"/>
        <v>0</v>
      </c>
      <c r="AS24" s="40">
        <f t="shared" si="13"/>
        <v>0</v>
      </c>
      <c r="AT24" s="40">
        <f t="shared" si="13"/>
        <v>0</v>
      </c>
      <c r="AU24" s="40">
        <f t="shared" si="13"/>
        <v>0</v>
      </c>
      <c r="AV24" s="40">
        <f t="shared" si="13"/>
        <v>0</v>
      </c>
      <c r="AW24" s="39">
        <f t="shared" si="10"/>
        <v>0</v>
      </c>
      <c r="AX24" s="40">
        <f t="shared" si="10"/>
        <v>0</v>
      </c>
      <c r="AY24" s="40">
        <f t="shared" si="11"/>
        <v>0</v>
      </c>
      <c r="AZ24" s="40">
        <f t="shared" si="11"/>
        <v>0</v>
      </c>
      <c r="BA24" s="40">
        <f t="shared" si="11"/>
        <v>0</v>
      </c>
      <c r="BB24" s="40">
        <f t="shared" si="11"/>
        <v>0</v>
      </c>
      <c r="BC24" s="40">
        <f t="shared" si="11"/>
        <v>0</v>
      </c>
      <c r="BD24" s="39">
        <f t="shared" si="11"/>
        <v>0</v>
      </c>
      <c r="BE24" s="40">
        <f>IF(Z24&lt;1,Z24*1,IF(Z24&lt;2,(1.5+(Z24-1)*1.5),3.5+(Z24-2)*2))</f>
        <v>0</v>
      </c>
      <c r="BF24" s="40">
        <f t="shared" si="12"/>
        <v>0</v>
      </c>
      <c r="BG24" s="40">
        <f>IF(AB24&lt;1,AB24*1,IF(AB24&lt;2,(1.5+(AB24-1)*1.5),3.5+(AB24-2)*2))</f>
        <v>0</v>
      </c>
      <c r="BH24" s="40">
        <f>IF(AC24&lt;1,AC24*1,IF(AC24&lt;2,(1.5+(AC24-1)*1.5),3.5+(AC24-2)*2))</f>
        <v>0</v>
      </c>
      <c r="BI24" s="40">
        <f>IF(AD24&lt;1,AD24*1,IF(AD24&lt;2,(1.5+(AD24-1)*1.5),3.5+(AD24-2)*2))</f>
        <v>0</v>
      </c>
      <c r="BJ24" s="40">
        <f>IF(AE24&lt;1,AE24*1,IF(AE24&lt;2,(1.5+(AE24-1)*1.5),3.5+(AE24-2)*2))</f>
        <v>0</v>
      </c>
      <c r="BK24" s="39">
        <f>IF(AF24&lt;1,AF24*1,IF(AF24&lt;2,(1.5+(AF24-1)*1.5),3.5+(AF24-2)*2))</f>
        <v>0</v>
      </c>
      <c r="BL24" s="40">
        <f>IF(AG24&lt;1,AG24*1,IF(AG24&lt;2,(1.5+(AG24-1)*1.5),3.5+(AG24-2)*2))</f>
        <v>0</v>
      </c>
      <c r="BM24" s="40">
        <f>IF(AH24&lt;1,AH24*1,IF(AH24&lt;2,(1.5+(AH24-1)*1.5),3.5+(AH24-2)*2))</f>
        <v>0</v>
      </c>
      <c r="BN24" s="41">
        <f>SUM(AI24:BM24)</f>
        <v>0</v>
      </c>
    </row>
  </sheetData>
  <dataValidations count="2">
    <dataValidation type="list" allowBlank="1" showInputMessage="1" showErrorMessage="1" sqref="WVL983049:WWP983054 D65545:AH65550 WLP983049:WMT983054 WBT983049:WCX983054 VRX983049:VTB983054 VIB983049:VJF983054 UYF983049:UZJ983054 UOJ983049:UPN983054 UEN983049:UFR983054 TUR983049:TVV983054 TKV983049:TLZ983054 TAZ983049:TCD983054 SRD983049:SSH983054 SHH983049:SIL983054 RXL983049:RYP983054 RNP983049:ROT983054 RDT983049:REX983054 QTX983049:QVB983054 QKB983049:QLF983054 QAF983049:QBJ983054 PQJ983049:PRN983054 PGN983049:PHR983054 OWR983049:OXV983054 OMV983049:ONZ983054 OCZ983049:OED983054 NTD983049:NUH983054 NJH983049:NKL983054 MZL983049:NAP983054 MPP983049:MQT983054 MFT983049:MGX983054 LVX983049:LXB983054 LMB983049:LNF983054 LCF983049:LDJ983054 KSJ983049:KTN983054 KIN983049:KJR983054 JYR983049:JZV983054 JOV983049:JPZ983054 JEZ983049:JGD983054 IVD983049:IWH983054 ILH983049:IML983054 IBL983049:ICP983054 HRP983049:HST983054 HHT983049:HIX983054 GXX983049:GZB983054 GOB983049:GPF983054 GEF983049:GFJ983054 FUJ983049:FVN983054 FKN983049:FLR983054 FAR983049:FBV983054 EQV983049:ERZ983054 EGZ983049:EID983054 DXD983049:DYH983054 DNH983049:DOL983054 DDL983049:DEP983054 CTP983049:CUT983054 CJT983049:CKX983054 BZX983049:CBB983054 BQB983049:BRF983054 BGF983049:BHJ983054 AWJ983049:AXN983054 AMN983049:ANR983054 ACR983049:ADV983054 SV983049:TZ983054 IZ983049:KD983054 D983049:AH983054 WVL917513:WWP917518 WLP917513:WMT917518 WBT917513:WCX917518 VRX917513:VTB917518 VIB917513:VJF917518 UYF917513:UZJ917518 UOJ917513:UPN917518 UEN917513:UFR917518 TUR917513:TVV917518 TKV917513:TLZ917518 TAZ917513:TCD917518 SRD917513:SSH917518 SHH917513:SIL917518 RXL917513:RYP917518 RNP917513:ROT917518 RDT917513:REX917518 QTX917513:QVB917518 QKB917513:QLF917518 QAF917513:QBJ917518 PQJ917513:PRN917518 PGN917513:PHR917518 OWR917513:OXV917518 OMV917513:ONZ917518 OCZ917513:OED917518 NTD917513:NUH917518 NJH917513:NKL917518 MZL917513:NAP917518 MPP917513:MQT917518 MFT917513:MGX917518 LVX917513:LXB917518 LMB917513:LNF917518 LCF917513:LDJ917518 KSJ917513:KTN917518 KIN917513:KJR917518 JYR917513:JZV917518 JOV917513:JPZ917518 JEZ917513:JGD917518 IVD917513:IWH917518 ILH917513:IML917518 IBL917513:ICP917518 HRP917513:HST917518 HHT917513:HIX917518 GXX917513:GZB917518 GOB917513:GPF917518 GEF917513:GFJ917518 FUJ917513:FVN917518 FKN917513:FLR917518 FAR917513:FBV917518 EQV917513:ERZ917518 EGZ917513:EID917518 DXD917513:DYH917518 DNH917513:DOL917518 DDL917513:DEP917518 CTP917513:CUT917518 CJT917513:CKX917518 BZX917513:CBB917518 BQB917513:BRF917518 BGF917513:BHJ917518 AWJ917513:AXN917518 AMN917513:ANR917518 ACR917513:ADV917518 SV917513:TZ917518 IZ917513:KD917518 D917513:AH917518 WVL851977:WWP851982 WLP851977:WMT851982 WBT851977:WCX851982 VRX851977:VTB851982 VIB851977:VJF851982 UYF851977:UZJ851982 UOJ851977:UPN851982 UEN851977:UFR851982 TUR851977:TVV851982 TKV851977:TLZ851982 TAZ851977:TCD851982 SRD851977:SSH851982 SHH851977:SIL851982 RXL851977:RYP851982 RNP851977:ROT851982 RDT851977:REX851982 QTX851977:QVB851982 QKB851977:QLF851982 QAF851977:QBJ851982 PQJ851977:PRN851982 PGN851977:PHR851982 OWR851977:OXV851982 OMV851977:ONZ851982 OCZ851977:OED851982 NTD851977:NUH851982 NJH851977:NKL851982 MZL851977:NAP851982 MPP851977:MQT851982 MFT851977:MGX851982 LVX851977:LXB851982 LMB851977:LNF851982 LCF851977:LDJ851982 KSJ851977:KTN851982 KIN851977:KJR851982 JYR851977:JZV851982 JOV851977:JPZ851982 JEZ851977:JGD851982 IVD851977:IWH851982 ILH851977:IML851982 IBL851977:ICP851982 HRP851977:HST851982 HHT851977:HIX851982 GXX851977:GZB851982 GOB851977:GPF851982 GEF851977:GFJ851982 FUJ851977:FVN851982 FKN851977:FLR851982 FAR851977:FBV851982 EQV851977:ERZ851982 EGZ851977:EID851982 DXD851977:DYH851982 DNH851977:DOL851982 DDL851977:DEP851982 CTP851977:CUT851982 CJT851977:CKX851982 BZX851977:CBB851982 BQB851977:BRF851982 BGF851977:BHJ851982 AWJ851977:AXN851982 AMN851977:ANR851982 ACR851977:ADV851982 SV851977:TZ851982 IZ851977:KD851982 D851977:AH851982 WVL786441:WWP786446 WLP786441:WMT786446 WBT786441:WCX786446 VRX786441:VTB786446 VIB786441:VJF786446 UYF786441:UZJ786446 UOJ786441:UPN786446 UEN786441:UFR786446 TUR786441:TVV786446 TKV786441:TLZ786446 TAZ786441:TCD786446 SRD786441:SSH786446 SHH786441:SIL786446 RXL786441:RYP786446 RNP786441:ROT786446 RDT786441:REX786446 QTX786441:QVB786446 QKB786441:QLF786446 QAF786441:QBJ786446 PQJ786441:PRN786446 PGN786441:PHR786446 OWR786441:OXV786446 OMV786441:ONZ786446 OCZ786441:OED786446 NTD786441:NUH786446 NJH786441:NKL786446 MZL786441:NAP786446 MPP786441:MQT786446 MFT786441:MGX786446 LVX786441:LXB786446 LMB786441:LNF786446 LCF786441:LDJ786446 KSJ786441:KTN786446 KIN786441:KJR786446 JYR786441:JZV786446 JOV786441:JPZ786446 JEZ786441:JGD786446 IVD786441:IWH786446 ILH786441:IML786446 IBL786441:ICP786446 HRP786441:HST786446 HHT786441:HIX786446 GXX786441:GZB786446 GOB786441:GPF786446 GEF786441:GFJ786446 FUJ786441:FVN786446 FKN786441:FLR786446 FAR786441:FBV786446 EQV786441:ERZ786446 EGZ786441:EID786446 DXD786441:DYH786446 DNH786441:DOL786446 DDL786441:DEP786446 CTP786441:CUT786446 CJT786441:CKX786446 BZX786441:CBB786446 BQB786441:BRF786446 BGF786441:BHJ786446 AWJ786441:AXN786446 AMN786441:ANR786446 ACR786441:ADV786446 SV786441:TZ786446 IZ786441:KD786446 D786441:AH786446 WVL720905:WWP720910 WLP720905:WMT720910 WBT720905:WCX720910 VRX720905:VTB720910 VIB720905:VJF720910 UYF720905:UZJ720910 UOJ720905:UPN720910 UEN720905:UFR720910 TUR720905:TVV720910 TKV720905:TLZ720910 TAZ720905:TCD720910 SRD720905:SSH720910 SHH720905:SIL720910 RXL720905:RYP720910 RNP720905:ROT720910 RDT720905:REX720910 QTX720905:QVB720910 QKB720905:QLF720910 QAF720905:QBJ720910 PQJ720905:PRN720910 PGN720905:PHR720910 OWR720905:OXV720910 OMV720905:ONZ720910 OCZ720905:OED720910 NTD720905:NUH720910 NJH720905:NKL720910 MZL720905:NAP720910 MPP720905:MQT720910 MFT720905:MGX720910 LVX720905:LXB720910 LMB720905:LNF720910 LCF720905:LDJ720910 KSJ720905:KTN720910 KIN720905:KJR720910 JYR720905:JZV720910 JOV720905:JPZ720910 JEZ720905:JGD720910 IVD720905:IWH720910 ILH720905:IML720910 IBL720905:ICP720910 HRP720905:HST720910 HHT720905:HIX720910 GXX720905:GZB720910 GOB720905:GPF720910 GEF720905:GFJ720910 FUJ720905:FVN720910 FKN720905:FLR720910 FAR720905:FBV720910 EQV720905:ERZ720910 EGZ720905:EID720910 DXD720905:DYH720910 DNH720905:DOL720910 DDL720905:DEP720910 CTP720905:CUT720910 CJT720905:CKX720910 BZX720905:CBB720910 BQB720905:BRF720910 BGF720905:BHJ720910 AWJ720905:AXN720910 AMN720905:ANR720910 ACR720905:ADV720910 SV720905:TZ720910 IZ720905:KD720910 D720905:AH720910 WVL655369:WWP655374 WLP655369:WMT655374 WBT655369:WCX655374 VRX655369:VTB655374 VIB655369:VJF655374 UYF655369:UZJ655374 UOJ655369:UPN655374 UEN655369:UFR655374 TUR655369:TVV655374 TKV655369:TLZ655374 TAZ655369:TCD655374 SRD655369:SSH655374 SHH655369:SIL655374 RXL655369:RYP655374 RNP655369:ROT655374 RDT655369:REX655374 QTX655369:QVB655374 QKB655369:QLF655374 QAF655369:QBJ655374 PQJ655369:PRN655374 PGN655369:PHR655374 OWR655369:OXV655374 OMV655369:ONZ655374 OCZ655369:OED655374 NTD655369:NUH655374 NJH655369:NKL655374 MZL655369:NAP655374 MPP655369:MQT655374 MFT655369:MGX655374 LVX655369:LXB655374 LMB655369:LNF655374 LCF655369:LDJ655374 KSJ655369:KTN655374 KIN655369:KJR655374 JYR655369:JZV655374 JOV655369:JPZ655374 JEZ655369:JGD655374 IVD655369:IWH655374 ILH655369:IML655374 IBL655369:ICP655374 HRP655369:HST655374 HHT655369:HIX655374 GXX655369:GZB655374 GOB655369:GPF655374 GEF655369:GFJ655374 FUJ655369:FVN655374 FKN655369:FLR655374 FAR655369:FBV655374 EQV655369:ERZ655374 EGZ655369:EID655374 DXD655369:DYH655374 DNH655369:DOL655374 DDL655369:DEP655374 CTP655369:CUT655374 CJT655369:CKX655374 BZX655369:CBB655374 BQB655369:BRF655374 BGF655369:BHJ655374 AWJ655369:AXN655374 AMN655369:ANR655374 ACR655369:ADV655374 SV655369:TZ655374 IZ655369:KD655374 D655369:AH655374 WVL589833:WWP589838 WLP589833:WMT589838 WBT589833:WCX589838 VRX589833:VTB589838 VIB589833:VJF589838 UYF589833:UZJ589838 UOJ589833:UPN589838 UEN589833:UFR589838 TUR589833:TVV589838 TKV589833:TLZ589838 TAZ589833:TCD589838 SRD589833:SSH589838 SHH589833:SIL589838 RXL589833:RYP589838 RNP589833:ROT589838 RDT589833:REX589838 QTX589833:QVB589838 QKB589833:QLF589838 QAF589833:QBJ589838 PQJ589833:PRN589838 PGN589833:PHR589838 OWR589833:OXV589838 OMV589833:ONZ589838 OCZ589833:OED589838 NTD589833:NUH589838 NJH589833:NKL589838 MZL589833:NAP589838 MPP589833:MQT589838 MFT589833:MGX589838 LVX589833:LXB589838 LMB589833:LNF589838 LCF589833:LDJ589838 KSJ589833:KTN589838 KIN589833:KJR589838 JYR589833:JZV589838 JOV589833:JPZ589838 JEZ589833:JGD589838 IVD589833:IWH589838 ILH589833:IML589838 IBL589833:ICP589838 HRP589833:HST589838 HHT589833:HIX589838 GXX589833:GZB589838 GOB589833:GPF589838 GEF589833:GFJ589838 FUJ589833:FVN589838 FKN589833:FLR589838 FAR589833:FBV589838 EQV589833:ERZ589838 EGZ589833:EID589838 DXD589833:DYH589838 DNH589833:DOL589838 DDL589833:DEP589838 CTP589833:CUT589838 CJT589833:CKX589838 BZX589833:CBB589838 BQB589833:BRF589838 BGF589833:BHJ589838 AWJ589833:AXN589838 AMN589833:ANR589838 ACR589833:ADV589838 SV589833:TZ589838 IZ589833:KD589838 D589833:AH589838 WVL524297:WWP524302 WLP524297:WMT524302 WBT524297:WCX524302 VRX524297:VTB524302 VIB524297:VJF524302 UYF524297:UZJ524302 UOJ524297:UPN524302 UEN524297:UFR524302 TUR524297:TVV524302 TKV524297:TLZ524302 TAZ524297:TCD524302 SRD524297:SSH524302 SHH524297:SIL524302 RXL524297:RYP524302 RNP524297:ROT524302 RDT524297:REX524302 QTX524297:QVB524302 QKB524297:QLF524302 QAF524297:QBJ524302 PQJ524297:PRN524302 PGN524297:PHR524302 OWR524297:OXV524302 OMV524297:ONZ524302 OCZ524297:OED524302 NTD524297:NUH524302 NJH524297:NKL524302 MZL524297:NAP524302 MPP524297:MQT524302 MFT524297:MGX524302 LVX524297:LXB524302 LMB524297:LNF524302 LCF524297:LDJ524302 KSJ524297:KTN524302 KIN524297:KJR524302 JYR524297:JZV524302 JOV524297:JPZ524302 JEZ524297:JGD524302 IVD524297:IWH524302 ILH524297:IML524302 IBL524297:ICP524302 HRP524297:HST524302 HHT524297:HIX524302 GXX524297:GZB524302 GOB524297:GPF524302 GEF524297:GFJ524302 FUJ524297:FVN524302 FKN524297:FLR524302 FAR524297:FBV524302 EQV524297:ERZ524302 EGZ524297:EID524302 DXD524297:DYH524302 DNH524297:DOL524302 DDL524297:DEP524302 CTP524297:CUT524302 CJT524297:CKX524302 BZX524297:CBB524302 BQB524297:BRF524302 BGF524297:BHJ524302 AWJ524297:AXN524302 AMN524297:ANR524302 ACR524297:ADV524302 SV524297:TZ524302 IZ524297:KD524302 D524297:AH524302 WVL458761:WWP458766 WLP458761:WMT458766 WBT458761:WCX458766 VRX458761:VTB458766 VIB458761:VJF458766 UYF458761:UZJ458766 UOJ458761:UPN458766 UEN458761:UFR458766 TUR458761:TVV458766 TKV458761:TLZ458766 TAZ458761:TCD458766 SRD458761:SSH458766 SHH458761:SIL458766 RXL458761:RYP458766 RNP458761:ROT458766 RDT458761:REX458766 QTX458761:QVB458766 QKB458761:QLF458766 QAF458761:QBJ458766 PQJ458761:PRN458766 PGN458761:PHR458766 OWR458761:OXV458766 OMV458761:ONZ458766 OCZ458761:OED458766 NTD458761:NUH458766 NJH458761:NKL458766 MZL458761:NAP458766 MPP458761:MQT458766 MFT458761:MGX458766 LVX458761:LXB458766 LMB458761:LNF458766 LCF458761:LDJ458766 KSJ458761:KTN458766 KIN458761:KJR458766 JYR458761:JZV458766 JOV458761:JPZ458766 JEZ458761:JGD458766 IVD458761:IWH458766 ILH458761:IML458766 IBL458761:ICP458766 HRP458761:HST458766 HHT458761:HIX458766 GXX458761:GZB458766 GOB458761:GPF458766 GEF458761:GFJ458766 FUJ458761:FVN458766 FKN458761:FLR458766 FAR458761:FBV458766 EQV458761:ERZ458766 EGZ458761:EID458766 DXD458761:DYH458766 DNH458761:DOL458766 DDL458761:DEP458766 CTP458761:CUT458766 CJT458761:CKX458766 BZX458761:CBB458766 BQB458761:BRF458766 BGF458761:BHJ458766 AWJ458761:AXN458766 AMN458761:ANR458766 ACR458761:ADV458766 SV458761:TZ458766 IZ458761:KD458766 D458761:AH458766 WVL393225:WWP393230 WLP393225:WMT393230 WBT393225:WCX393230 VRX393225:VTB393230 VIB393225:VJF393230 UYF393225:UZJ393230 UOJ393225:UPN393230 UEN393225:UFR393230 TUR393225:TVV393230 TKV393225:TLZ393230 TAZ393225:TCD393230 SRD393225:SSH393230 SHH393225:SIL393230 RXL393225:RYP393230 RNP393225:ROT393230 RDT393225:REX393230 QTX393225:QVB393230 QKB393225:QLF393230 QAF393225:QBJ393230 PQJ393225:PRN393230 PGN393225:PHR393230 OWR393225:OXV393230 OMV393225:ONZ393230 OCZ393225:OED393230 NTD393225:NUH393230 NJH393225:NKL393230 MZL393225:NAP393230 MPP393225:MQT393230 MFT393225:MGX393230 LVX393225:LXB393230 LMB393225:LNF393230 LCF393225:LDJ393230 KSJ393225:KTN393230 KIN393225:KJR393230 JYR393225:JZV393230 JOV393225:JPZ393230 JEZ393225:JGD393230 IVD393225:IWH393230 ILH393225:IML393230 IBL393225:ICP393230 HRP393225:HST393230 HHT393225:HIX393230 GXX393225:GZB393230 GOB393225:GPF393230 GEF393225:GFJ393230 FUJ393225:FVN393230 FKN393225:FLR393230 FAR393225:FBV393230 EQV393225:ERZ393230 EGZ393225:EID393230 DXD393225:DYH393230 DNH393225:DOL393230 DDL393225:DEP393230 CTP393225:CUT393230 CJT393225:CKX393230 BZX393225:CBB393230 BQB393225:BRF393230 BGF393225:BHJ393230 AWJ393225:AXN393230 AMN393225:ANR393230 ACR393225:ADV393230 SV393225:TZ393230 IZ393225:KD393230 D393225:AH393230 WVL327689:WWP327694 WLP327689:WMT327694 WBT327689:WCX327694 VRX327689:VTB327694 VIB327689:VJF327694 UYF327689:UZJ327694 UOJ327689:UPN327694 UEN327689:UFR327694 TUR327689:TVV327694 TKV327689:TLZ327694 TAZ327689:TCD327694 SRD327689:SSH327694 SHH327689:SIL327694 RXL327689:RYP327694 RNP327689:ROT327694 RDT327689:REX327694 QTX327689:QVB327694 QKB327689:QLF327694 QAF327689:QBJ327694 PQJ327689:PRN327694 PGN327689:PHR327694 OWR327689:OXV327694 OMV327689:ONZ327694 OCZ327689:OED327694 NTD327689:NUH327694 NJH327689:NKL327694 MZL327689:NAP327694 MPP327689:MQT327694 MFT327689:MGX327694 LVX327689:LXB327694 LMB327689:LNF327694 LCF327689:LDJ327694 KSJ327689:KTN327694 KIN327689:KJR327694 JYR327689:JZV327694 JOV327689:JPZ327694 JEZ327689:JGD327694 IVD327689:IWH327694 ILH327689:IML327694 IBL327689:ICP327694 HRP327689:HST327694 HHT327689:HIX327694 GXX327689:GZB327694 GOB327689:GPF327694 GEF327689:GFJ327694 FUJ327689:FVN327694 FKN327689:FLR327694 FAR327689:FBV327694 EQV327689:ERZ327694 EGZ327689:EID327694 DXD327689:DYH327694 DNH327689:DOL327694 DDL327689:DEP327694 CTP327689:CUT327694 CJT327689:CKX327694 BZX327689:CBB327694 BQB327689:BRF327694 BGF327689:BHJ327694 AWJ327689:AXN327694 AMN327689:ANR327694 ACR327689:ADV327694 SV327689:TZ327694 IZ327689:KD327694 D327689:AH327694 WVL262153:WWP262158 WLP262153:WMT262158 WBT262153:WCX262158 VRX262153:VTB262158 VIB262153:VJF262158 UYF262153:UZJ262158 UOJ262153:UPN262158 UEN262153:UFR262158 TUR262153:TVV262158 TKV262153:TLZ262158 TAZ262153:TCD262158 SRD262153:SSH262158 SHH262153:SIL262158 RXL262153:RYP262158 RNP262153:ROT262158 RDT262153:REX262158 QTX262153:QVB262158 QKB262153:QLF262158 QAF262153:QBJ262158 PQJ262153:PRN262158 PGN262153:PHR262158 OWR262153:OXV262158 OMV262153:ONZ262158 OCZ262153:OED262158 NTD262153:NUH262158 NJH262153:NKL262158 MZL262153:NAP262158 MPP262153:MQT262158 MFT262153:MGX262158 LVX262153:LXB262158 LMB262153:LNF262158 LCF262153:LDJ262158 KSJ262153:KTN262158 KIN262153:KJR262158 JYR262153:JZV262158 JOV262153:JPZ262158 JEZ262153:JGD262158 IVD262153:IWH262158 ILH262153:IML262158 IBL262153:ICP262158 HRP262153:HST262158 HHT262153:HIX262158 GXX262153:GZB262158 GOB262153:GPF262158 GEF262153:GFJ262158 FUJ262153:FVN262158 FKN262153:FLR262158 FAR262153:FBV262158 EQV262153:ERZ262158 EGZ262153:EID262158 DXD262153:DYH262158 DNH262153:DOL262158 DDL262153:DEP262158 CTP262153:CUT262158 CJT262153:CKX262158 BZX262153:CBB262158 BQB262153:BRF262158 BGF262153:BHJ262158 AWJ262153:AXN262158 AMN262153:ANR262158 ACR262153:ADV262158 SV262153:TZ262158 IZ262153:KD262158 D262153:AH262158 WVL196617:WWP196622 WLP196617:WMT196622 WBT196617:WCX196622 VRX196617:VTB196622 VIB196617:VJF196622 UYF196617:UZJ196622 UOJ196617:UPN196622 UEN196617:UFR196622 TUR196617:TVV196622 TKV196617:TLZ196622 TAZ196617:TCD196622 SRD196617:SSH196622 SHH196617:SIL196622 RXL196617:RYP196622 RNP196617:ROT196622 RDT196617:REX196622 QTX196617:QVB196622 QKB196617:QLF196622 QAF196617:QBJ196622 PQJ196617:PRN196622 PGN196617:PHR196622 OWR196617:OXV196622 OMV196617:ONZ196622 OCZ196617:OED196622 NTD196617:NUH196622 NJH196617:NKL196622 MZL196617:NAP196622 MPP196617:MQT196622 MFT196617:MGX196622 LVX196617:LXB196622 LMB196617:LNF196622 LCF196617:LDJ196622 KSJ196617:KTN196622 KIN196617:KJR196622 JYR196617:JZV196622 JOV196617:JPZ196622 JEZ196617:JGD196622 IVD196617:IWH196622 ILH196617:IML196622 IBL196617:ICP196622 HRP196617:HST196622 HHT196617:HIX196622 GXX196617:GZB196622 GOB196617:GPF196622 GEF196617:GFJ196622 FUJ196617:FVN196622 FKN196617:FLR196622 FAR196617:FBV196622 EQV196617:ERZ196622 EGZ196617:EID196622 DXD196617:DYH196622 DNH196617:DOL196622 DDL196617:DEP196622 CTP196617:CUT196622 CJT196617:CKX196622 BZX196617:CBB196622 BQB196617:BRF196622 BGF196617:BHJ196622 AWJ196617:AXN196622 AMN196617:ANR196622 ACR196617:ADV196622 SV196617:TZ196622 IZ196617:KD196622 D196617:AH196622 WVL131081:WWP131086 WLP131081:WMT131086 WBT131081:WCX131086 VRX131081:VTB131086 VIB131081:VJF131086 UYF131081:UZJ131086 UOJ131081:UPN131086 UEN131081:UFR131086 TUR131081:TVV131086 TKV131081:TLZ131086 TAZ131081:TCD131086 SRD131081:SSH131086 SHH131081:SIL131086 RXL131081:RYP131086 RNP131081:ROT131086 RDT131081:REX131086 QTX131081:QVB131086 QKB131081:QLF131086 QAF131081:QBJ131086 PQJ131081:PRN131086 PGN131081:PHR131086 OWR131081:OXV131086 OMV131081:ONZ131086 OCZ131081:OED131086 NTD131081:NUH131086 NJH131081:NKL131086 MZL131081:NAP131086 MPP131081:MQT131086 MFT131081:MGX131086 LVX131081:LXB131086 LMB131081:LNF131086 LCF131081:LDJ131086 KSJ131081:KTN131086 KIN131081:KJR131086 JYR131081:JZV131086 JOV131081:JPZ131086 JEZ131081:JGD131086 IVD131081:IWH131086 ILH131081:IML131086 IBL131081:ICP131086 HRP131081:HST131086 HHT131081:HIX131086 GXX131081:GZB131086 GOB131081:GPF131086 GEF131081:GFJ131086 FUJ131081:FVN131086 FKN131081:FLR131086 FAR131081:FBV131086 EQV131081:ERZ131086 EGZ131081:EID131086 DXD131081:DYH131086 DNH131081:DOL131086 DDL131081:DEP131086 CTP131081:CUT131086 CJT131081:CKX131086 BZX131081:CBB131086 BQB131081:BRF131086 BGF131081:BHJ131086 AWJ131081:AXN131086 AMN131081:ANR131086 ACR131081:ADV131086 SV131081:TZ131086 IZ131081:KD131086 D131081:AH131086 WVL65545:WWP65550 WLP65545:WMT65550 WBT65545:WCX65550 VRX65545:VTB65550 VIB65545:VJF65550 UYF65545:UZJ65550 UOJ65545:UPN65550 UEN65545:UFR65550 TUR65545:TVV65550 TKV65545:TLZ65550 TAZ65545:TCD65550 SRD65545:SSH65550 SHH65545:SIL65550 RXL65545:RYP65550 RNP65545:ROT65550 RDT65545:REX65550 QTX65545:QVB65550 QKB65545:QLF65550 QAF65545:QBJ65550 PQJ65545:PRN65550 PGN65545:PHR65550 OWR65545:OXV65550 OMV65545:ONZ65550 OCZ65545:OED65550 NTD65545:NUH65550 NJH65545:NKL65550 MZL65545:NAP65550 MPP65545:MQT65550 MFT65545:MGX65550 LVX65545:LXB65550 LMB65545:LNF65550 LCF65545:LDJ65550 KSJ65545:KTN65550 KIN65545:KJR65550 JYR65545:JZV65550 JOV65545:JPZ65550 JEZ65545:JGD65550 IVD65545:IWH65550 ILH65545:IML65550 IBL65545:ICP65550 HRP65545:HST65550 HHT65545:HIX65550 GXX65545:GZB65550 GOB65545:GPF65550 GEF65545:GFJ65550 FUJ65545:FVN65550 FKN65545:FLR65550 FAR65545:FBV65550 EQV65545:ERZ65550 EGZ65545:EID65550 DXD65545:DYH65550 DNH65545:DOL65550 DDL65545:DEP65550 CTP65545:CUT65550 CJT65545:CKX65550 BZX65545:CBB65550 BQB65545:BRF65550 BGF65545:BHJ65550 AWJ65545:AXN65550 AMN65545:ANR65550 ACR65545:ADV65550 SV65545:TZ65550 IZ65545:KD65550" xr:uid="{13836989-51AB-4200-8378-0B72A378AD4B}">
      <formula1>$C$3:$C$12</formula1>
    </dataValidation>
    <dataValidation type="list" allowBlank="1" showInputMessage="1" showErrorMessage="1" sqref="ACI20:ADM20 SM20:TQ20 IQ20:JU20 AME20:ANI20 WVC20:WWG20 WLG20:WMK20 WBK20:WCO20 VRO20:VSS20 VHS20:VIW20 UXW20:UZA20 UOA20:UPE20 UEE20:UFI20 TUI20:TVM20 TKM20:TLQ20 TAQ20:TBU20 SQU20:SRY20 SGY20:SIC20 RXC20:RYG20 RNG20:ROK20 RDK20:REO20 QTO20:QUS20 QJS20:QKW20 PZW20:QBA20 PQA20:PRE20 PGE20:PHI20 OWI20:OXM20 OMM20:ONQ20 OCQ20:ODU20 NSU20:NTY20 NIY20:NKC20 MZC20:NAG20 MPG20:MQK20 MFK20:MGO20 LVO20:LWS20 LLS20:LMW20 LBW20:LDA20 KSA20:KTE20 KIE20:KJI20 JYI20:JZM20 JOM20:JPQ20 JEQ20:JFU20 IUU20:IVY20 IKY20:IMC20 IBC20:ICG20 HRG20:HSK20 HHK20:HIO20 GXO20:GYS20 GNS20:GOW20 GDW20:GFA20 FUA20:FVE20 FKE20:FLI20 FAI20:FBM20 EQM20:ERQ20 EGQ20:EHU20 DWU20:DXY20 DMY20:DOC20 DDC20:DEG20 CTG20:CUK20 CJK20:CKO20 BZO20:CAS20 BPS20:BQW20 BFW20:BHA20 AWA20:AXE20" xr:uid="{34CE7E59-78BC-4E1D-BE54-AF9AEE8D9F14}">
      <formula1>$C$3:$C$14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2023-01-20T07:59:27Z</dcterms:created>
  <dcterms:modified xsi:type="dcterms:W3CDTF">2023-03-05T08:29:42Z</dcterms:modified>
</cp:coreProperties>
</file>