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definedNames>
    <definedName name="solver_adj" localSheetId="0" hidden="1">Лист1!$B$28:$E$32</definedName>
    <definedName name="solver_adj" localSheetId="1" hidden="1">Лист2!$K$8:$N$11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Лист1!$B$28:$E$32</definedName>
    <definedName name="solver_lhs1" localSheetId="1" hidden="1">Лист2!$K$12:$N$12</definedName>
    <definedName name="solver_lhs2" localSheetId="0" hidden="1">Лист1!$B$28:$E$32</definedName>
    <definedName name="solver_lhs2" localSheetId="1" hidden="1">Лист2!$K$8:$N$11</definedName>
    <definedName name="solver_lhs3" localSheetId="0" hidden="1">Лист1!$B$33:$E$33</definedName>
    <definedName name="solver_lhs3" localSheetId="1" hidden="1">Лист2!$O$8:$O$11</definedName>
    <definedName name="solver_lhs4" localSheetId="0" hidden="1">Лист1!$F$28:$F$32</definedName>
    <definedName name="solver_lhs4" localSheetId="1" hidden="1">Лист2!$Q$10:$S$13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Лист1!$H$2</definedName>
    <definedName name="solver_opt" localSheetId="1" hidden="1">Лист2!$L$15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2</definedName>
    <definedName name="solver_rel2" localSheetId="0" hidden="1">3</definedName>
    <definedName name="solver_rel2" localSheetId="1" hidden="1">5</definedName>
    <definedName name="solver_rel3" localSheetId="0" hidden="1">2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hs1" localSheetId="0" hidden="1">integer</definedName>
    <definedName name="solver_rhs1" localSheetId="1" hidden="1">1</definedName>
    <definedName name="solver_rhs2" localSheetId="0" hidden="1">0</definedName>
    <definedName name="solver_rhs2" localSheetId="1" hidden="1">binary</definedName>
    <definedName name="solver_rhs3" localSheetId="0" hidden="1">Лист1!$B$24:$E$24</definedName>
    <definedName name="solver_rhs3" localSheetId="1" hidden="1">1</definedName>
    <definedName name="solver_rhs4" localSheetId="0" hidden="1">Лист1!$F$19:$F$23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D18" i="2"/>
  <c r="C18" i="2"/>
  <c r="G7" i="2"/>
  <c r="G6" i="2"/>
  <c r="G5" i="2"/>
  <c r="G4" i="2"/>
  <c r="H2" i="1"/>
  <c r="C33" i="1"/>
  <c r="D33" i="1"/>
  <c r="E33" i="1"/>
  <c r="B33" i="1"/>
  <c r="F29" i="1"/>
  <c r="F30" i="1"/>
  <c r="F31" i="1"/>
  <c r="F32" i="1"/>
  <c r="F28" i="1"/>
  <c r="D12" i="1" l="1"/>
  <c r="D11" i="1"/>
  <c r="AH15" i="2" l="1"/>
  <c r="AJ12" i="2"/>
  <c r="AI12" i="2"/>
  <c r="AH12" i="2"/>
  <c r="AG12" i="2"/>
  <c r="AK11" i="2"/>
  <c r="AK10" i="2"/>
  <c r="AK9" i="2"/>
  <c r="AK8" i="2"/>
  <c r="AB16" i="2"/>
  <c r="AA16" i="2"/>
  <c r="Y16" i="2"/>
  <c r="AC6" i="2"/>
  <c r="L15" i="2"/>
  <c r="N12" i="2"/>
  <c r="M12" i="2"/>
  <c r="L12" i="2"/>
  <c r="K12" i="2"/>
  <c r="O11" i="2"/>
  <c r="O10" i="2"/>
  <c r="O9" i="2"/>
  <c r="O8" i="2"/>
  <c r="Q33" i="1" l="1"/>
  <c r="P33" i="1"/>
  <c r="O33" i="1"/>
  <c r="N33" i="1"/>
  <c r="S32" i="1"/>
  <c r="S31" i="1"/>
  <c r="S30" i="1"/>
  <c r="S29" i="1"/>
  <c r="S28" i="1"/>
  <c r="T2" i="1"/>
  <c r="P11" i="1"/>
  <c r="R33" i="1"/>
  <c r="P12" i="1"/>
</calcChain>
</file>

<file path=xl/sharedStrings.xml><?xml version="1.0" encoding="utf-8"?>
<sst xmlns="http://schemas.openxmlformats.org/spreadsheetml/2006/main" count="103" uniqueCount="32">
  <si>
    <t>Объем потребления</t>
  </si>
  <si>
    <t>Стоимость перевозки единиц продукции</t>
  </si>
  <si>
    <t>Объем производства</t>
  </si>
  <si>
    <t>Проверяем задача на условие закрытости</t>
  </si>
  <si>
    <t>Сумма объемов производства</t>
  </si>
  <si>
    <t>Сумма объема потребления</t>
  </si>
  <si>
    <t>Целевая функция</t>
  </si>
  <si>
    <t>Введем фиктивного потребителя, потому что 117&gt;110. В таблицу вводим фиктивный объем распределения =7.</t>
  </si>
  <si>
    <t>Научный руководитель</t>
  </si>
  <si>
    <t>i</t>
  </si>
  <si>
    <r>
      <t>a</t>
    </r>
    <r>
      <rPr>
        <sz val="8"/>
        <color theme="1"/>
        <rFont val="Times New Roman"/>
        <family val="1"/>
        <charset val="204"/>
      </rPr>
      <t>ij</t>
    </r>
  </si>
  <si>
    <t>Минимальное время по строке</t>
  </si>
  <si>
    <t>Минимальное время по графе</t>
  </si>
  <si>
    <t xml:space="preserve">Поскольку расположение нулевых элементов в матрице не позволяет образовать систему из 4-х независимых нулей (в матрице их только 2), то решение недопустимое. </t>
  </si>
  <si>
    <t>min(3, 4, 2, 3, 4, 4) = 2</t>
  </si>
  <si>
    <t>Эквивалентная матрица k=4</t>
  </si>
  <si>
    <t>Назначение является полным</t>
  </si>
  <si>
    <t>Время выполнения 4-х проектов:</t>
  </si>
  <si>
    <t>T = 5X + 0X + 0X + 3X = 8</t>
  </si>
  <si>
    <t>8 месяцев</t>
  </si>
  <si>
    <t>План</t>
  </si>
  <si>
    <t>Целевая функция:</t>
  </si>
  <si>
    <t>Поскольку расположение нулевых элементов в матрице не позволяет образовать систему из 4-х независимых нулей (в матрице их только 2), то решение недопустимое</t>
  </si>
  <si>
    <t>min(4, 3, 4, 2, 3, 2) = 2</t>
  </si>
  <si>
    <t>T = 5X + 1X + 5X + 7X = 18</t>
  </si>
  <si>
    <t>T = 4X + 1X + 5X + 8X = 18</t>
  </si>
  <si>
    <t>Получаем эквивалентные матрицы k=4. Назначение является полным</t>
  </si>
  <si>
    <t>Результат:</t>
  </si>
  <si>
    <t>Так как 142 &gt; 120, то вводим фиктивного поставщика. В таблицу вводим фиктивный объем производства =22.</t>
  </si>
  <si>
    <t>Cmin = 4 + 1 + 6 + 6 = 17</t>
  </si>
  <si>
    <t>17 месяцев</t>
  </si>
  <si>
    <t xml:space="preserve"> Путь: (1;3), (2;4), (3;2), (4;1)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</si>
</sst>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rgb="FF4169E0"/>
      <name val="Times New Roman"/>
      <family val="1"/>
      <charset val="204"/>
    </font>
    <font>
      <sz val="14"/>
      <color rgb="FFC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868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0" borderId="5" xfId="0" applyFont="1" applyBorder="1"/>
    <xf numFmtId="0" fontId="0" fillId="0" borderId="0" xfId="0" applyBorder="1"/>
    <xf numFmtId="0" fontId="1" fillId="5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3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7" fillId="0" borderId="1" xfId="0" applyFont="1" applyBorder="1"/>
    <xf numFmtId="0" fontId="5" fillId="9" borderId="1" xfId="0" applyFont="1" applyFill="1" applyBorder="1"/>
    <xf numFmtId="0" fontId="5" fillId="0" borderId="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5" fillId="12" borderId="1" xfId="0" applyFont="1" applyFill="1" applyBorder="1"/>
    <xf numFmtId="0" fontId="8" fillId="0" borderId="1" xfId="0" applyFont="1" applyBorder="1"/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" fillId="0" borderId="0" xfId="0" applyNumberFormat="1" applyFont="1" applyFill="1" applyBorder="1"/>
    <xf numFmtId="1" fontId="0" fillId="0" borderId="0" xfId="0" applyNumberFormat="1"/>
    <xf numFmtId="0" fontId="10" fillId="0" borderId="0" xfId="0" applyFont="1" applyBorder="1" applyAlignment="1"/>
    <xf numFmtId="0" fontId="11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2" fillId="13" borderId="4" xfId="0" applyFont="1" applyFill="1" applyBorder="1"/>
    <xf numFmtId="0" fontId="1" fillId="0" borderId="11" xfId="0" applyFont="1" applyBorder="1"/>
    <xf numFmtId="0" fontId="12" fillId="13" borderId="6" xfId="0" applyFont="1" applyFill="1" applyBorder="1"/>
    <xf numFmtId="0" fontId="1" fillId="9" borderId="1" xfId="0" applyFont="1" applyFill="1" applyBorder="1" applyAlignment="1">
      <alignment horizontal="left"/>
    </xf>
    <xf numFmtId="0" fontId="9" fillId="5" borderId="1" xfId="0" applyFont="1" applyFill="1" applyBorder="1"/>
    <xf numFmtId="0" fontId="9" fillId="3" borderId="1" xfId="0" applyFont="1" applyFill="1" applyBorder="1"/>
    <xf numFmtId="0" fontId="9" fillId="10" borderId="1" xfId="0" applyFont="1" applyFill="1" applyBorder="1"/>
    <xf numFmtId="0" fontId="1" fillId="10" borderId="1" xfId="0" applyFont="1" applyFill="1" applyBorder="1" applyAlignment="1">
      <alignment horizontal="left"/>
    </xf>
    <xf numFmtId="0" fontId="10" fillId="0" borderId="4" xfId="0" applyFont="1" applyBorder="1" applyAlignment="1"/>
    <xf numFmtId="0" fontId="1" fillId="9" borderId="5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1" fillId="9" borderId="7" xfId="0" applyFont="1" applyFill="1" applyBorder="1" applyAlignment="1">
      <alignment horizontal="left" vertical="top"/>
    </xf>
    <xf numFmtId="0" fontId="1" fillId="9" borderId="6" xfId="0" applyFont="1" applyFill="1" applyBorder="1" applyAlignment="1">
      <alignment horizontal="left" vertical="top"/>
    </xf>
    <xf numFmtId="0" fontId="1" fillId="9" borderId="8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5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0" borderId="0" xfId="0" applyBorder="1" applyAlignment="1"/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11" borderId="11" xfId="0" applyFont="1" applyFill="1" applyBorder="1"/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9" borderId="5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1" fillId="9" borderId="7" xfId="0" applyFont="1" applyFill="1" applyBorder="1" applyAlignment="1">
      <alignment horizontal="left" vertical="top"/>
    </xf>
    <xf numFmtId="0" fontId="1" fillId="9" borderId="6" xfId="0" applyFont="1" applyFill="1" applyBorder="1" applyAlignment="1">
      <alignment horizontal="left" vertical="top"/>
    </xf>
    <xf numFmtId="0" fontId="1" fillId="9" borderId="8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5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left" vertical="top"/>
    </xf>
    <xf numFmtId="0" fontId="1" fillId="9" borderId="10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 vertical="top"/>
    </xf>
    <xf numFmtId="0" fontId="1" fillId="8" borderId="3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8" borderId="5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 vertical="top"/>
    </xf>
    <xf numFmtId="0" fontId="1" fillId="8" borderId="6" xfId="0" applyFont="1" applyFill="1" applyBorder="1" applyAlignment="1">
      <alignment horizontal="left" vertical="top"/>
    </xf>
    <xf numFmtId="0" fontId="1" fillId="8" borderId="9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8" borderId="2" xfId="0" applyFont="1" applyFill="1" applyBorder="1" applyAlignment="1">
      <alignment horizontal="left" vertical="top"/>
    </xf>
    <xf numFmtId="0" fontId="1" fillId="8" borderId="10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4" borderId="1" xfId="0" applyFont="1" applyFill="1" applyBorder="1"/>
    <xf numFmtId="0" fontId="1" fillId="9" borderId="0" xfId="0" applyFont="1" applyFill="1" applyBorder="1" applyAlignment="1">
      <alignment horizontal="left" vertical="top"/>
    </xf>
    <xf numFmtId="0" fontId="7" fillId="9" borderId="0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0" borderId="1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5</xdr:col>
      <xdr:colOff>868362</xdr:colOff>
      <xdr:row>52</xdr:row>
      <xdr:rowOff>177429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39667"/>
          <a:ext cx="4238095" cy="2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92393</xdr:rowOff>
    </xdr:from>
    <xdr:to>
      <xdr:col>4</xdr:col>
      <xdr:colOff>334621</xdr:colOff>
      <xdr:row>63</xdr:row>
      <xdr:rowOff>116903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6143"/>
          <a:ext cx="3092109" cy="2015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85" zoomScaleNormal="85" workbookViewId="0">
      <selection activeCell="H14" sqref="H14"/>
    </sheetView>
  </sheetViews>
  <sheetFormatPr defaultRowHeight="14.4" x14ac:dyDescent="0.3"/>
  <cols>
    <col min="1" max="1" width="13.5546875" customWidth="1"/>
    <col min="6" max="6" width="15.33203125" customWidth="1"/>
    <col min="7" max="7" width="14.77734375" customWidth="1"/>
    <col min="8" max="8" width="10.44140625" customWidth="1"/>
    <col min="9" max="9" width="12" customWidth="1"/>
    <col min="13" max="13" width="14.21875" customWidth="1"/>
    <col min="17" max="17" width="11.77734375" customWidth="1"/>
    <col min="18" max="18" width="14.109375" customWidth="1"/>
    <col min="19" max="19" width="15.44140625" customWidth="1"/>
    <col min="20" max="20" width="12.6640625" customWidth="1"/>
    <col min="21" max="21" width="12.21875" customWidth="1"/>
  </cols>
  <sheetData>
    <row r="1" spans="1:21" ht="18" x14ac:dyDescent="0.35">
      <c r="A1" s="1"/>
      <c r="B1" s="68" t="s">
        <v>1</v>
      </c>
      <c r="C1" s="68"/>
      <c r="D1" s="68"/>
      <c r="E1" s="68"/>
      <c r="F1" s="69" t="s">
        <v>2</v>
      </c>
      <c r="H1" s="125" t="s">
        <v>6</v>
      </c>
      <c r="I1" s="126"/>
      <c r="M1" s="1"/>
      <c r="N1" s="66" t="s">
        <v>1</v>
      </c>
      <c r="O1" s="66"/>
      <c r="P1" s="66"/>
      <c r="Q1" s="66"/>
      <c r="R1" s="67" t="s">
        <v>2</v>
      </c>
      <c r="T1" s="70" t="s">
        <v>6</v>
      </c>
      <c r="U1" s="70"/>
    </row>
    <row r="2" spans="1:21" ht="18" x14ac:dyDescent="0.35">
      <c r="A2" s="1"/>
      <c r="B2" s="68"/>
      <c r="C2" s="68"/>
      <c r="D2" s="68"/>
      <c r="E2" s="68"/>
      <c r="F2" s="69"/>
      <c r="H2" s="123">
        <f xml:space="preserve"> SUMPRODUCT(B19:E23,B28:E32)</f>
        <v>400</v>
      </c>
      <c r="I2" s="124"/>
      <c r="M2" s="1"/>
      <c r="N2" s="66"/>
      <c r="O2" s="66"/>
      <c r="P2" s="66"/>
      <c r="Q2" s="66"/>
      <c r="R2" s="67"/>
      <c r="T2" s="71">
        <f xml:space="preserve"> SUMPRODUCT(M19:Q23, N28:R32)</f>
        <v>130</v>
      </c>
      <c r="U2" s="71"/>
    </row>
    <row r="3" spans="1:21" ht="18" x14ac:dyDescent="0.35">
      <c r="A3" s="1"/>
      <c r="B3" s="5">
        <v>7</v>
      </c>
      <c r="C3" s="3">
        <v>9</v>
      </c>
      <c r="D3" s="3">
        <v>1</v>
      </c>
      <c r="E3" s="3">
        <v>5</v>
      </c>
      <c r="F3" s="4">
        <v>20</v>
      </c>
      <c r="M3" s="1"/>
      <c r="N3" s="10">
        <v>2</v>
      </c>
      <c r="O3" s="11">
        <v>7</v>
      </c>
      <c r="P3" s="11">
        <v>7</v>
      </c>
      <c r="Q3" s="11">
        <v>6</v>
      </c>
      <c r="R3" s="4">
        <v>20</v>
      </c>
    </row>
    <row r="4" spans="1:21" ht="18" x14ac:dyDescent="0.35">
      <c r="A4" s="1"/>
      <c r="B4" s="5">
        <v>2</v>
      </c>
      <c r="C4" s="3">
        <v>7</v>
      </c>
      <c r="D4" s="3">
        <v>5</v>
      </c>
      <c r="E4" s="3">
        <v>6</v>
      </c>
      <c r="F4" s="4">
        <v>30</v>
      </c>
      <c r="M4" s="1"/>
      <c r="N4" s="10">
        <v>1</v>
      </c>
      <c r="O4" s="11">
        <v>1</v>
      </c>
      <c r="P4" s="11">
        <v>1</v>
      </c>
      <c r="Q4" s="11">
        <v>2</v>
      </c>
      <c r="R4" s="4">
        <v>50</v>
      </c>
    </row>
    <row r="5" spans="1:21" ht="18" x14ac:dyDescent="0.35">
      <c r="A5" s="1"/>
      <c r="B5" s="5">
        <v>3</v>
      </c>
      <c r="C5" s="3">
        <v>5</v>
      </c>
      <c r="D5" s="3">
        <v>10</v>
      </c>
      <c r="E5" s="3">
        <v>8</v>
      </c>
      <c r="F5" s="4">
        <v>40</v>
      </c>
      <c r="M5" s="1"/>
      <c r="N5" s="10">
        <v>5</v>
      </c>
      <c r="O5" s="11">
        <v>5</v>
      </c>
      <c r="P5" s="11">
        <v>3</v>
      </c>
      <c r="Q5" s="11">
        <v>1</v>
      </c>
      <c r="R5" s="4">
        <v>10</v>
      </c>
    </row>
    <row r="6" spans="1:21" ht="18" x14ac:dyDescent="0.35">
      <c r="A6" s="1"/>
      <c r="B6" s="5">
        <v>3</v>
      </c>
      <c r="C6" s="3">
        <v>7</v>
      </c>
      <c r="D6" s="3">
        <v>4</v>
      </c>
      <c r="E6" s="3">
        <v>5</v>
      </c>
      <c r="F6" s="4">
        <v>30</v>
      </c>
      <c r="M6" s="1"/>
      <c r="N6" s="10">
        <v>2</v>
      </c>
      <c r="O6" s="11">
        <v>8</v>
      </c>
      <c r="P6" s="11">
        <v>1</v>
      </c>
      <c r="Q6" s="11">
        <v>1</v>
      </c>
      <c r="R6" s="4">
        <v>20</v>
      </c>
    </row>
    <row r="7" spans="1:21" ht="32.4" customHeight="1" x14ac:dyDescent="0.35">
      <c r="A7" s="7" t="s">
        <v>0</v>
      </c>
      <c r="B7" s="6">
        <v>40</v>
      </c>
      <c r="C7" s="4">
        <v>30</v>
      </c>
      <c r="D7" s="4">
        <v>30</v>
      </c>
      <c r="E7" s="4">
        <v>42</v>
      </c>
      <c r="M7" s="12" t="s">
        <v>0</v>
      </c>
      <c r="N7" s="6">
        <v>40</v>
      </c>
      <c r="O7" s="4">
        <v>30</v>
      </c>
      <c r="P7" s="4">
        <v>20</v>
      </c>
      <c r="Q7" s="4">
        <v>20</v>
      </c>
    </row>
    <row r="10" spans="1:21" x14ac:dyDescent="0.3">
      <c r="A10" s="73" t="s">
        <v>3</v>
      </c>
      <c r="B10" s="73"/>
      <c r="C10" s="73"/>
      <c r="D10" s="73"/>
      <c r="E10" s="73"/>
      <c r="F10" s="73"/>
      <c r="M10" s="72" t="s">
        <v>3</v>
      </c>
      <c r="N10" s="72"/>
      <c r="O10" s="72"/>
      <c r="P10" s="72"/>
      <c r="Q10" s="72"/>
      <c r="R10" s="72"/>
    </row>
    <row r="11" spans="1:21" x14ac:dyDescent="0.3">
      <c r="A11" s="74" t="s">
        <v>4</v>
      </c>
      <c r="B11" s="74"/>
      <c r="C11" s="74"/>
      <c r="D11" s="64">
        <f>F3 + F4 + F5 + F6</f>
        <v>120</v>
      </c>
      <c r="E11" s="64"/>
      <c r="F11" s="64"/>
      <c r="M11" s="63" t="s">
        <v>4</v>
      </c>
      <c r="N11" s="63"/>
      <c r="O11" s="63"/>
      <c r="P11" s="64" t="e">
        <f>R3 + R4 + R5 + R6 +#REF!</f>
        <v>#REF!</v>
      </c>
      <c r="Q11" s="64"/>
      <c r="R11" s="64"/>
    </row>
    <row r="12" spans="1:21" x14ac:dyDescent="0.3">
      <c r="A12" s="74" t="s">
        <v>5</v>
      </c>
      <c r="B12" s="74"/>
      <c r="C12" s="74"/>
      <c r="D12" s="64">
        <f xml:space="preserve"> B7 + C7 + D7 + E7</f>
        <v>142</v>
      </c>
      <c r="E12" s="64"/>
      <c r="F12" s="64"/>
      <c r="M12" s="63" t="s">
        <v>5</v>
      </c>
      <c r="N12" s="63"/>
      <c r="O12" s="63"/>
      <c r="P12" s="64">
        <f xml:space="preserve"> N7 + O7 + P7 + Q7</f>
        <v>110</v>
      </c>
      <c r="Q12" s="64"/>
      <c r="R12" s="64"/>
    </row>
    <row r="14" spans="1:21" x14ac:dyDescent="0.3">
      <c r="A14" s="65" t="s">
        <v>28</v>
      </c>
      <c r="B14" s="65"/>
      <c r="C14" s="65"/>
      <c r="D14" s="65"/>
      <c r="E14" s="65"/>
      <c r="F14" s="65"/>
      <c r="M14" s="65" t="s">
        <v>7</v>
      </c>
      <c r="N14" s="65"/>
      <c r="O14" s="65"/>
      <c r="P14" s="65"/>
      <c r="Q14" s="65"/>
      <c r="R14" s="65"/>
    </row>
    <row r="15" spans="1:21" x14ac:dyDescent="0.3">
      <c r="A15" s="65"/>
      <c r="B15" s="65"/>
      <c r="C15" s="65"/>
      <c r="D15" s="65"/>
      <c r="E15" s="65"/>
      <c r="F15" s="65"/>
      <c r="M15" s="65"/>
      <c r="N15" s="65"/>
      <c r="O15" s="65"/>
      <c r="P15" s="65"/>
      <c r="Q15" s="65"/>
      <c r="R15" s="65"/>
    </row>
    <row r="17" spans="1:19" ht="14.4" customHeight="1" x14ac:dyDescent="0.3">
      <c r="A17" s="1"/>
      <c r="B17" s="68" t="s">
        <v>1</v>
      </c>
      <c r="C17" s="68"/>
      <c r="D17" s="68"/>
      <c r="E17" s="68"/>
      <c r="F17" s="69" t="s">
        <v>2</v>
      </c>
      <c r="G17" s="121"/>
      <c r="M17" s="1"/>
      <c r="N17" s="66" t="s">
        <v>1</v>
      </c>
      <c r="O17" s="66"/>
      <c r="P17" s="66"/>
      <c r="Q17" s="66"/>
      <c r="R17" s="66"/>
      <c r="S17" s="67" t="s">
        <v>2</v>
      </c>
    </row>
    <row r="18" spans="1:19" x14ac:dyDescent="0.3">
      <c r="A18" s="1"/>
      <c r="B18" s="68"/>
      <c r="C18" s="68"/>
      <c r="D18" s="68"/>
      <c r="E18" s="68"/>
      <c r="F18" s="69"/>
      <c r="G18" s="121"/>
      <c r="M18" s="1"/>
      <c r="N18" s="66"/>
      <c r="O18" s="66"/>
      <c r="P18" s="66"/>
      <c r="Q18" s="66"/>
      <c r="R18" s="66"/>
      <c r="S18" s="67"/>
    </row>
    <row r="19" spans="1:19" ht="18" x14ac:dyDescent="0.35">
      <c r="A19" s="1"/>
      <c r="B19" s="5">
        <v>0</v>
      </c>
      <c r="C19" s="3">
        <v>0</v>
      </c>
      <c r="D19" s="3">
        <v>0</v>
      </c>
      <c r="E19" s="3">
        <v>0</v>
      </c>
      <c r="F19" s="4">
        <v>22</v>
      </c>
      <c r="L19" s="1"/>
      <c r="M19" s="10">
        <v>2</v>
      </c>
      <c r="N19" s="11">
        <v>7</v>
      </c>
      <c r="O19" s="11">
        <v>7</v>
      </c>
      <c r="P19" s="11">
        <v>6</v>
      </c>
      <c r="Q19" s="11">
        <v>0</v>
      </c>
      <c r="R19" s="4">
        <v>20</v>
      </c>
    </row>
    <row r="20" spans="1:19" ht="18" x14ac:dyDescent="0.35">
      <c r="A20" s="1"/>
      <c r="B20" s="5">
        <v>7</v>
      </c>
      <c r="C20" s="3">
        <v>9</v>
      </c>
      <c r="D20" s="3">
        <v>1</v>
      </c>
      <c r="E20" s="3">
        <v>5</v>
      </c>
      <c r="F20" s="4">
        <v>20</v>
      </c>
      <c r="L20" s="1"/>
      <c r="M20" s="10">
        <v>1</v>
      </c>
      <c r="N20" s="11">
        <v>1</v>
      </c>
      <c r="O20" s="11">
        <v>1</v>
      </c>
      <c r="P20" s="11">
        <v>2</v>
      </c>
      <c r="Q20" s="11">
        <v>0</v>
      </c>
      <c r="R20" s="4">
        <v>50</v>
      </c>
    </row>
    <row r="21" spans="1:19" ht="18" x14ac:dyDescent="0.35">
      <c r="A21" s="1"/>
      <c r="B21" s="5">
        <v>2</v>
      </c>
      <c r="C21" s="3">
        <v>7</v>
      </c>
      <c r="D21" s="3">
        <v>5</v>
      </c>
      <c r="E21" s="3">
        <v>6</v>
      </c>
      <c r="F21" s="4">
        <v>30</v>
      </c>
      <c r="L21" s="1"/>
      <c r="M21" s="10">
        <v>5</v>
      </c>
      <c r="N21" s="11">
        <v>5</v>
      </c>
      <c r="O21" s="11">
        <v>3</v>
      </c>
      <c r="P21" s="11">
        <v>1</v>
      </c>
      <c r="Q21" s="11">
        <v>0</v>
      </c>
      <c r="R21" s="4">
        <v>10</v>
      </c>
    </row>
    <row r="22" spans="1:19" ht="18" x14ac:dyDescent="0.35">
      <c r="A22" s="1"/>
      <c r="B22" s="5">
        <v>3</v>
      </c>
      <c r="C22" s="3">
        <v>5</v>
      </c>
      <c r="D22" s="3">
        <v>10</v>
      </c>
      <c r="E22" s="3">
        <v>8</v>
      </c>
      <c r="F22" s="4">
        <v>40</v>
      </c>
      <c r="L22" s="1"/>
      <c r="M22" s="10">
        <v>2</v>
      </c>
      <c r="N22" s="11">
        <v>8</v>
      </c>
      <c r="O22" s="11">
        <v>1</v>
      </c>
      <c r="P22" s="11">
        <v>1</v>
      </c>
      <c r="Q22" s="11">
        <v>0</v>
      </c>
      <c r="R22" s="4">
        <v>20</v>
      </c>
    </row>
    <row r="23" spans="1:19" ht="18" x14ac:dyDescent="0.35">
      <c r="A23" s="1"/>
      <c r="B23" s="5">
        <v>3</v>
      </c>
      <c r="C23" s="3">
        <v>7</v>
      </c>
      <c r="D23" s="3">
        <v>4</v>
      </c>
      <c r="E23" s="3">
        <v>5</v>
      </c>
      <c r="F23" s="4">
        <v>30</v>
      </c>
      <c r="L23" s="1"/>
      <c r="M23" s="10">
        <v>3</v>
      </c>
      <c r="N23" s="11">
        <v>2</v>
      </c>
      <c r="O23" s="11">
        <v>1</v>
      </c>
      <c r="P23" s="11">
        <v>5</v>
      </c>
      <c r="Q23" s="11">
        <v>0</v>
      </c>
      <c r="R23" s="4">
        <v>17</v>
      </c>
    </row>
    <row r="24" spans="1:19" ht="43.2" x14ac:dyDescent="0.35">
      <c r="A24" s="7" t="s">
        <v>0</v>
      </c>
      <c r="B24" s="6">
        <v>40</v>
      </c>
      <c r="C24" s="4">
        <v>30</v>
      </c>
      <c r="D24" s="4">
        <v>30</v>
      </c>
      <c r="E24" s="4">
        <v>42</v>
      </c>
      <c r="L24" s="12" t="s">
        <v>0</v>
      </c>
      <c r="M24" s="6">
        <v>40</v>
      </c>
      <c r="N24" s="4">
        <v>30</v>
      </c>
      <c r="O24" s="4">
        <v>20</v>
      </c>
      <c r="P24" s="4">
        <v>20</v>
      </c>
      <c r="Q24" s="9">
        <v>7</v>
      </c>
    </row>
    <row r="26" spans="1:19" ht="14.4" customHeight="1" x14ac:dyDescent="0.3">
      <c r="A26" s="1"/>
      <c r="B26" s="68" t="s">
        <v>1</v>
      </c>
      <c r="C26" s="68"/>
      <c r="D26" s="68"/>
      <c r="E26" s="68"/>
      <c r="F26" s="69" t="s">
        <v>2</v>
      </c>
      <c r="G26" s="121"/>
      <c r="M26" s="1"/>
      <c r="N26" s="66" t="s">
        <v>1</v>
      </c>
      <c r="O26" s="66"/>
      <c r="P26" s="66"/>
      <c r="Q26" s="66"/>
      <c r="R26" s="66"/>
      <c r="S26" s="67" t="s">
        <v>2</v>
      </c>
    </row>
    <row r="27" spans="1:19" x14ac:dyDescent="0.3">
      <c r="A27" s="1"/>
      <c r="B27" s="68"/>
      <c r="C27" s="68"/>
      <c r="D27" s="68"/>
      <c r="E27" s="68"/>
      <c r="F27" s="69"/>
      <c r="G27" s="121"/>
      <c r="M27" s="1"/>
      <c r="N27" s="66"/>
      <c r="O27" s="66"/>
      <c r="P27" s="66"/>
      <c r="Q27" s="66"/>
      <c r="R27" s="66"/>
      <c r="S27" s="67"/>
    </row>
    <row r="28" spans="1:19" ht="18" x14ac:dyDescent="0.35">
      <c r="A28" s="1"/>
      <c r="B28" s="5">
        <v>0</v>
      </c>
      <c r="C28" s="3">
        <v>0</v>
      </c>
      <c r="D28" s="3">
        <v>0</v>
      </c>
      <c r="E28" s="3">
        <v>22</v>
      </c>
      <c r="F28" s="4">
        <f>SUM(B28:E28)</f>
        <v>22</v>
      </c>
      <c r="G28" s="122"/>
      <c r="M28" s="1"/>
      <c r="N28" s="10">
        <v>13</v>
      </c>
      <c r="O28" s="11">
        <v>0</v>
      </c>
      <c r="P28" s="11">
        <v>0</v>
      </c>
      <c r="Q28" s="11">
        <v>0</v>
      </c>
      <c r="R28" s="11">
        <v>7</v>
      </c>
      <c r="S28" s="4">
        <f xml:space="preserve"> SUM(N28:R28)</f>
        <v>20</v>
      </c>
    </row>
    <row r="29" spans="1:19" ht="18" x14ac:dyDescent="0.35">
      <c r="A29" s="1"/>
      <c r="B29" s="5">
        <v>0</v>
      </c>
      <c r="C29" s="3">
        <v>0</v>
      </c>
      <c r="D29" s="3">
        <v>20</v>
      </c>
      <c r="E29" s="3">
        <v>0</v>
      </c>
      <c r="F29" s="4">
        <f t="shared" ref="F29:F32" si="0">SUM(B29:E29)</f>
        <v>20</v>
      </c>
      <c r="G29" s="122"/>
      <c r="M29" s="1"/>
      <c r="N29" s="10">
        <v>20</v>
      </c>
      <c r="O29" s="11">
        <v>30</v>
      </c>
      <c r="P29" s="11">
        <v>0</v>
      </c>
      <c r="Q29" s="11">
        <v>0</v>
      </c>
      <c r="R29" s="11">
        <v>0</v>
      </c>
      <c r="S29" s="4">
        <f xml:space="preserve"> SUM(N29:R29)</f>
        <v>50</v>
      </c>
    </row>
    <row r="30" spans="1:19" ht="18" x14ac:dyDescent="0.35">
      <c r="A30" s="1"/>
      <c r="B30" s="5">
        <v>30</v>
      </c>
      <c r="C30" s="3">
        <v>0</v>
      </c>
      <c r="D30" s="3">
        <v>0</v>
      </c>
      <c r="E30" s="3">
        <v>0</v>
      </c>
      <c r="F30" s="4">
        <f t="shared" si="0"/>
        <v>30</v>
      </c>
      <c r="G30" s="122"/>
      <c r="M30" s="1"/>
      <c r="N30" s="10">
        <v>0</v>
      </c>
      <c r="O30" s="11">
        <v>0</v>
      </c>
      <c r="P30" s="11">
        <v>0</v>
      </c>
      <c r="Q30" s="11">
        <v>10</v>
      </c>
      <c r="R30" s="11">
        <v>0</v>
      </c>
      <c r="S30" s="4">
        <f xml:space="preserve"> SUM(N30:R30)</f>
        <v>10</v>
      </c>
    </row>
    <row r="31" spans="1:19" ht="18" x14ac:dyDescent="0.35">
      <c r="A31" s="1"/>
      <c r="B31" s="5">
        <v>10</v>
      </c>
      <c r="C31" s="3">
        <v>30</v>
      </c>
      <c r="D31" s="3">
        <v>0</v>
      </c>
      <c r="E31" s="3">
        <v>0</v>
      </c>
      <c r="F31" s="4">
        <f t="shared" si="0"/>
        <v>40</v>
      </c>
      <c r="G31" s="122"/>
      <c r="M31" s="1"/>
      <c r="N31" s="10">
        <v>7</v>
      </c>
      <c r="O31" s="11">
        <v>0</v>
      </c>
      <c r="P31" s="11">
        <v>3</v>
      </c>
      <c r="Q31" s="11">
        <v>10</v>
      </c>
      <c r="R31" s="11">
        <v>0</v>
      </c>
      <c r="S31" s="4">
        <f xml:space="preserve"> SUM(N31:R31)</f>
        <v>20</v>
      </c>
    </row>
    <row r="32" spans="1:19" ht="18" x14ac:dyDescent="0.35">
      <c r="A32" s="1"/>
      <c r="B32" s="5">
        <v>0</v>
      </c>
      <c r="C32" s="3">
        <v>0</v>
      </c>
      <c r="D32" s="3">
        <v>10</v>
      </c>
      <c r="E32" s="3">
        <v>20</v>
      </c>
      <c r="F32" s="4">
        <f t="shared" si="0"/>
        <v>30</v>
      </c>
      <c r="G32" s="122"/>
      <c r="M32" s="1"/>
      <c r="N32" s="10">
        <v>0</v>
      </c>
      <c r="O32" s="11">
        <v>0</v>
      </c>
      <c r="P32" s="11">
        <v>17</v>
      </c>
      <c r="Q32" s="11">
        <v>0</v>
      </c>
      <c r="R32" s="11">
        <v>0</v>
      </c>
      <c r="S32" s="4">
        <f xml:space="preserve"> SUM(N32:R32)</f>
        <v>17</v>
      </c>
    </row>
    <row r="33" spans="1:18" ht="28.8" x14ac:dyDescent="0.35">
      <c r="A33" s="8" t="s">
        <v>0</v>
      </c>
      <c r="B33" s="6">
        <f>SUM(B28:B32)</f>
        <v>40</v>
      </c>
      <c r="C33" s="6">
        <f t="shared" ref="C33:E33" si="1">SUM(C28:C32)</f>
        <v>30</v>
      </c>
      <c r="D33" s="6">
        <f t="shared" si="1"/>
        <v>30</v>
      </c>
      <c r="E33" s="6">
        <f t="shared" si="1"/>
        <v>42</v>
      </c>
      <c r="M33" s="12" t="s">
        <v>0</v>
      </c>
      <c r="N33" s="6">
        <f>SUM(N28:N32)</f>
        <v>40</v>
      </c>
      <c r="O33" s="6">
        <f>SUM(O28:O32)</f>
        <v>30</v>
      </c>
      <c r="P33" s="6">
        <f>SUM(P28:P32)</f>
        <v>20</v>
      </c>
      <c r="Q33" s="6">
        <f>SUM(Q28:Q32)</f>
        <v>20</v>
      </c>
      <c r="R33" s="6">
        <f t="shared" ref="R33" si="2">SUM(R28:R32)</f>
        <v>7</v>
      </c>
    </row>
  </sheetData>
  <mergeCells count="30">
    <mergeCell ref="D11:F11"/>
    <mergeCell ref="D12:F12"/>
    <mergeCell ref="B17:E18"/>
    <mergeCell ref="F17:F18"/>
    <mergeCell ref="B26:E27"/>
    <mergeCell ref="F26:F27"/>
    <mergeCell ref="T1:U1"/>
    <mergeCell ref="T2:U2"/>
    <mergeCell ref="M10:R10"/>
    <mergeCell ref="M11:O11"/>
    <mergeCell ref="P11:R11"/>
    <mergeCell ref="N26:R27"/>
    <mergeCell ref="S26:S27"/>
    <mergeCell ref="G26:G27"/>
    <mergeCell ref="N1:Q2"/>
    <mergeCell ref="R1:R2"/>
    <mergeCell ref="A14:F15"/>
    <mergeCell ref="G17:G18"/>
    <mergeCell ref="H1:I1"/>
    <mergeCell ref="H2:I2"/>
    <mergeCell ref="B1:E2"/>
    <mergeCell ref="F1:F2"/>
    <mergeCell ref="A10:F10"/>
    <mergeCell ref="A11:C11"/>
    <mergeCell ref="A12:C12"/>
    <mergeCell ref="M12:O12"/>
    <mergeCell ref="P12:R12"/>
    <mergeCell ref="M14:R15"/>
    <mergeCell ref="N17:R18"/>
    <mergeCell ref="S17:S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showFormulas="1" tabSelected="1" topLeftCell="H1" zoomScale="85" zoomScaleNormal="85" workbookViewId="0">
      <selection activeCell="Q4" sqref="Q4"/>
    </sheetView>
  </sheetViews>
  <sheetFormatPr defaultRowHeight="14.4" x14ac:dyDescent="0.3"/>
  <cols>
    <col min="1" max="1" width="8.88671875" customWidth="1"/>
    <col min="2" max="2" width="10.77734375" customWidth="1"/>
    <col min="7" max="7" width="17.21875" customWidth="1"/>
    <col min="10" max="10" width="16.21875" customWidth="1"/>
    <col min="11" max="15" width="8.88671875" customWidth="1"/>
    <col min="23" max="23" width="11.77734375" customWidth="1"/>
    <col min="29" max="29" width="17.109375" customWidth="1"/>
    <col min="32" max="32" width="15.33203125" customWidth="1"/>
  </cols>
  <sheetData>
    <row r="1" spans="1:37" ht="33" customHeight="1" x14ac:dyDescent="0.35">
      <c r="A1" s="103" t="s">
        <v>8</v>
      </c>
      <c r="B1" s="103"/>
      <c r="C1" s="104" t="s">
        <v>10</v>
      </c>
      <c r="D1" s="104"/>
      <c r="E1" s="104"/>
      <c r="F1" s="104"/>
      <c r="G1" s="120" t="s">
        <v>11</v>
      </c>
      <c r="J1" s="25" t="s">
        <v>8</v>
      </c>
      <c r="K1" s="39">
        <v>1</v>
      </c>
      <c r="L1" s="39">
        <v>2</v>
      </c>
      <c r="M1" s="39">
        <v>3</v>
      </c>
      <c r="N1" s="39">
        <v>4</v>
      </c>
      <c r="O1" s="29"/>
      <c r="P1" s="29"/>
      <c r="Q1" s="35"/>
      <c r="R1" s="36"/>
      <c r="S1" s="35"/>
      <c r="W1" s="89" t="s">
        <v>8</v>
      </c>
      <c r="X1" s="89"/>
      <c r="Y1" s="90" t="s">
        <v>10</v>
      </c>
      <c r="Z1" s="90"/>
      <c r="AA1" s="90"/>
      <c r="AB1" s="90"/>
      <c r="AC1" s="89" t="s">
        <v>11</v>
      </c>
      <c r="AF1" s="60" t="s">
        <v>8</v>
      </c>
      <c r="AG1" s="59">
        <v>1</v>
      </c>
      <c r="AH1" s="59">
        <v>2</v>
      </c>
      <c r="AI1" s="59">
        <v>3</v>
      </c>
      <c r="AJ1" s="59">
        <v>4</v>
      </c>
      <c r="AK1" s="29"/>
    </row>
    <row r="2" spans="1:37" ht="21" customHeight="1" x14ac:dyDescent="0.35">
      <c r="A2" s="103"/>
      <c r="B2" s="103"/>
      <c r="C2" s="104"/>
      <c r="D2" s="104"/>
      <c r="E2" s="104"/>
      <c r="F2" s="104"/>
      <c r="G2" s="120"/>
      <c r="J2" s="13">
        <v>1</v>
      </c>
      <c r="K2" s="17">
        <v>10</v>
      </c>
      <c r="L2" s="17">
        <v>7</v>
      </c>
      <c r="M2" s="17">
        <v>4</v>
      </c>
      <c r="N2" s="17">
        <v>9</v>
      </c>
      <c r="O2" s="29"/>
      <c r="P2" s="29"/>
      <c r="Q2" s="35"/>
      <c r="R2" s="36"/>
      <c r="S2" s="35"/>
      <c r="W2" s="89"/>
      <c r="X2" s="89"/>
      <c r="Y2" s="90"/>
      <c r="Z2" s="90"/>
      <c r="AA2" s="90"/>
      <c r="AB2" s="90"/>
      <c r="AC2" s="89"/>
      <c r="AF2" s="44">
        <v>1</v>
      </c>
      <c r="AG2" s="40">
        <v>5</v>
      </c>
      <c r="AH2" s="40">
        <v>6</v>
      </c>
      <c r="AI2" s="40">
        <v>4</v>
      </c>
      <c r="AJ2" s="40">
        <v>9</v>
      </c>
      <c r="AK2" s="29"/>
    </row>
    <row r="3" spans="1:37" ht="18" x14ac:dyDescent="0.35">
      <c r="A3" s="100" t="s">
        <v>9</v>
      </c>
      <c r="B3" s="100"/>
      <c r="C3" s="13">
        <v>1</v>
      </c>
      <c r="D3" s="13">
        <v>2</v>
      </c>
      <c r="E3" s="13">
        <v>3</v>
      </c>
      <c r="F3" s="13">
        <v>4</v>
      </c>
      <c r="G3" s="120"/>
      <c r="J3" s="13">
        <v>2</v>
      </c>
      <c r="K3" s="17">
        <v>3</v>
      </c>
      <c r="L3" s="17">
        <v>7</v>
      </c>
      <c r="M3" s="17">
        <v>5</v>
      </c>
      <c r="N3" s="17">
        <v>1</v>
      </c>
      <c r="O3" s="29"/>
      <c r="P3" s="29"/>
      <c r="Q3" s="35"/>
      <c r="R3" s="36"/>
      <c r="S3" s="35"/>
      <c r="W3" s="91" t="s">
        <v>9</v>
      </c>
      <c r="X3" s="91"/>
      <c r="Y3" s="44">
        <v>1</v>
      </c>
      <c r="Z3" s="44">
        <v>2</v>
      </c>
      <c r="AA3" s="44">
        <v>3</v>
      </c>
      <c r="AB3" s="44">
        <v>4</v>
      </c>
      <c r="AC3" s="89"/>
      <c r="AF3" s="44">
        <v>2</v>
      </c>
      <c r="AG3" s="40">
        <v>6</v>
      </c>
      <c r="AH3" s="40">
        <v>6</v>
      </c>
      <c r="AI3" s="40">
        <v>5</v>
      </c>
      <c r="AJ3" s="40">
        <v>1</v>
      </c>
      <c r="AK3" s="29"/>
    </row>
    <row r="4" spans="1:37" ht="18" x14ac:dyDescent="0.35">
      <c r="A4" s="101">
        <v>1</v>
      </c>
      <c r="B4" s="102"/>
      <c r="C4" s="17">
        <v>10</v>
      </c>
      <c r="D4" s="17">
        <v>7</v>
      </c>
      <c r="E4" s="127">
        <v>4</v>
      </c>
      <c r="F4" s="17">
        <v>9</v>
      </c>
      <c r="G4" s="3">
        <f>E4</f>
        <v>4</v>
      </c>
      <c r="J4" s="13">
        <v>3</v>
      </c>
      <c r="K4" s="17">
        <v>5</v>
      </c>
      <c r="L4" s="17">
        <v>6</v>
      </c>
      <c r="M4" s="17">
        <v>7</v>
      </c>
      <c r="N4" s="17">
        <v>3</v>
      </c>
      <c r="O4" s="29"/>
      <c r="P4" s="29"/>
      <c r="Q4" s="35"/>
      <c r="R4" s="36"/>
      <c r="S4" s="35"/>
      <c r="W4" s="81">
        <v>1</v>
      </c>
      <c r="X4" s="82"/>
      <c r="Y4" s="17">
        <v>5</v>
      </c>
      <c r="Z4" s="17">
        <v>6</v>
      </c>
      <c r="AA4" s="20">
        <v>4</v>
      </c>
      <c r="AB4" s="17">
        <v>9</v>
      </c>
      <c r="AC4" s="20">
        <v>4</v>
      </c>
      <c r="AF4" s="44">
        <v>3</v>
      </c>
      <c r="AG4" s="40">
        <v>7</v>
      </c>
      <c r="AH4" s="40">
        <v>5</v>
      </c>
      <c r="AI4" s="40">
        <v>6</v>
      </c>
      <c r="AJ4" s="40">
        <v>3</v>
      </c>
      <c r="AK4" s="29"/>
    </row>
    <row r="5" spans="1:37" ht="18" x14ac:dyDescent="0.35">
      <c r="A5" s="101">
        <v>2</v>
      </c>
      <c r="B5" s="102"/>
      <c r="C5" s="17">
        <v>3</v>
      </c>
      <c r="D5" s="17">
        <v>7</v>
      </c>
      <c r="E5" s="17">
        <v>5</v>
      </c>
      <c r="F5" s="127">
        <v>1</v>
      </c>
      <c r="G5" s="3">
        <f xml:space="preserve"> F5</f>
        <v>1</v>
      </c>
      <c r="J5" s="13">
        <v>4</v>
      </c>
      <c r="K5" s="17">
        <v>6</v>
      </c>
      <c r="L5" s="17">
        <v>11</v>
      </c>
      <c r="M5" s="17">
        <v>8</v>
      </c>
      <c r="N5" s="17">
        <v>5</v>
      </c>
      <c r="O5" s="29"/>
      <c r="P5" s="29"/>
      <c r="Q5" s="36"/>
      <c r="W5" s="81">
        <v>2</v>
      </c>
      <c r="X5" s="82"/>
      <c r="Y5" s="17">
        <v>6</v>
      </c>
      <c r="Z5" s="17">
        <v>6</v>
      </c>
      <c r="AA5" s="17">
        <v>5</v>
      </c>
      <c r="AB5" s="20">
        <v>1</v>
      </c>
      <c r="AC5" s="20">
        <v>1</v>
      </c>
      <c r="AF5" s="44">
        <v>4</v>
      </c>
      <c r="AG5" s="40">
        <v>8</v>
      </c>
      <c r="AH5" s="40">
        <v>10</v>
      </c>
      <c r="AI5" s="40">
        <v>7</v>
      </c>
      <c r="AJ5" s="40">
        <v>5</v>
      </c>
      <c r="AK5" s="29"/>
    </row>
    <row r="6" spans="1:37" ht="18" x14ac:dyDescent="0.35">
      <c r="A6" s="101">
        <v>3</v>
      </c>
      <c r="B6" s="102"/>
      <c r="C6" s="17">
        <v>5</v>
      </c>
      <c r="D6" s="17">
        <v>6</v>
      </c>
      <c r="E6" s="17">
        <v>7</v>
      </c>
      <c r="F6" s="127">
        <v>3</v>
      </c>
      <c r="G6" s="3">
        <f xml:space="preserve"> F6</f>
        <v>3</v>
      </c>
      <c r="J6" s="29"/>
      <c r="K6" s="29"/>
      <c r="L6" s="29"/>
      <c r="M6" s="29"/>
      <c r="N6" s="29"/>
      <c r="O6" s="29"/>
      <c r="P6" s="29"/>
      <c r="Q6" s="35"/>
      <c r="W6" s="81">
        <v>3</v>
      </c>
      <c r="X6" s="82"/>
      <c r="Y6" s="17">
        <v>7</v>
      </c>
      <c r="Z6" s="17">
        <v>5</v>
      </c>
      <c r="AA6" s="17">
        <v>6</v>
      </c>
      <c r="AB6" s="20">
        <v>3</v>
      </c>
      <c r="AC6" s="20">
        <f xml:space="preserve"> AB6</f>
        <v>3</v>
      </c>
      <c r="AF6" s="29"/>
      <c r="AG6" s="29"/>
      <c r="AH6" s="29"/>
      <c r="AI6" s="29"/>
      <c r="AJ6" s="29"/>
      <c r="AK6" s="29"/>
    </row>
    <row r="7" spans="1:37" ht="18" x14ac:dyDescent="0.35">
      <c r="A7" s="101">
        <v>4</v>
      </c>
      <c r="B7" s="102"/>
      <c r="C7" s="17">
        <v>6</v>
      </c>
      <c r="D7" s="17">
        <v>11</v>
      </c>
      <c r="E7" s="17">
        <v>8</v>
      </c>
      <c r="F7" s="127">
        <v>5</v>
      </c>
      <c r="G7" s="3">
        <f xml:space="preserve"> F7</f>
        <v>5</v>
      </c>
      <c r="J7" s="25" t="s">
        <v>20</v>
      </c>
      <c r="K7" s="39">
        <v>1</v>
      </c>
      <c r="L7" s="39">
        <v>2</v>
      </c>
      <c r="M7" s="39">
        <v>3</v>
      </c>
      <c r="N7" s="39">
        <v>4</v>
      </c>
      <c r="O7" s="29"/>
      <c r="P7" s="29"/>
      <c r="W7" s="81">
        <v>4</v>
      </c>
      <c r="X7" s="82"/>
      <c r="Y7" s="17">
        <v>8</v>
      </c>
      <c r="Z7" s="17">
        <v>10</v>
      </c>
      <c r="AA7" s="17">
        <v>7</v>
      </c>
      <c r="AB7" s="20">
        <v>5</v>
      </c>
      <c r="AC7" s="20">
        <v>5</v>
      </c>
      <c r="AF7" s="60" t="s">
        <v>20</v>
      </c>
      <c r="AG7" s="59">
        <v>1</v>
      </c>
      <c r="AH7" s="59">
        <v>2</v>
      </c>
      <c r="AI7" s="59">
        <v>3</v>
      </c>
      <c r="AJ7" s="59">
        <v>4</v>
      </c>
      <c r="AK7" s="29"/>
    </row>
    <row r="8" spans="1:37" ht="18" x14ac:dyDescent="0.35">
      <c r="J8" s="13">
        <v>1</v>
      </c>
      <c r="K8" s="38">
        <v>0</v>
      </c>
      <c r="L8" s="38">
        <v>0</v>
      </c>
      <c r="M8" s="38">
        <v>1</v>
      </c>
      <c r="N8" s="38">
        <v>0</v>
      </c>
      <c r="O8" s="14">
        <f>SUM(K8:N8)</f>
        <v>1</v>
      </c>
      <c r="P8" s="41"/>
      <c r="AF8" s="44">
        <v>1</v>
      </c>
      <c r="AG8" s="38">
        <v>1</v>
      </c>
      <c r="AH8" s="38">
        <v>0</v>
      </c>
      <c r="AI8" s="38">
        <v>0</v>
      </c>
      <c r="AJ8" s="38">
        <v>0</v>
      </c>
      <c r="AK8" s="20">
        <f>SUM(AG8:AJ8)</f>
        <v>1</v>
      </c>
    </row>
    <row r="9" spans="1:37" ht="18" customHeight="1" x14ac:dyDescent="0.35">
      <c r="I9" s="15"/>
      <c r="J9" s="13">
        <v>2</v>
      </c>
      <c r="K9" s="38">
        <v>0</v>
      </c>
      <c r="L9" s="38">
        <v>0</v>
      </c>
      <c r="M9" s="38">
        <v>0</v>
      </c>
      <c r="N9" s="38">
        <v>1</v>
      </c>
      <c r="O9" s="14">
        <f>SUM(K9:N9)</f>
        <v>1</v>
      </c>
      <c r="P9" s="41"/>
      <c r="W9" s="89" t="s">
        <v>8</v>
      </c>
      <c r="X9" s="89"/>
      <c r="Y9" s="90" t="s">
        <v>10</v>
      </c>
      <c r="Z9" s="90"/>
      <c r="AA9" s="90"/>
      <c r="AB9" s="90"/>
      <c r="AF9" s="44">
        <v>2</v>
      </c>
      <c r="AG9" s="38">
        <v>0</v>
      </c>
      <c r="AH9" s="38">
        <v>0</v>
      </c>
      <c r="AI9" s="38">
        <v>0</v>
      </c>
      <c r="AJ9" s="38">
        <v>1</v>
      </c>
      <c r="AK9" s="20">
        <f>SUM(AG9:AJ9)</f>
        <v>1</v>
      </c>
    </row>
    <row r="10" spans="1:37" ht="18" x14ac:dyDescent="0.35">
      <c r="J10" s="13">
        <v>3</v>
      </c>
      <c r="K10" s="38">
        <v>0</v>
      </c>
      <c r="L10" s="38">
        <v>1</v>
      </c>
      <c r="M10" s="38">
        <v>0</v>
      </c>
      <c r="N10" s="38">
        <v>0</v>
      </c>
      <c r="O10" s="14">
        <f>SUM(K10:N10)</f>
        <v>1</v>
      </c>
      <c r="P10" s="41"/>
      <c r="W10" s="89"/>
      <c r="X10" s="89"/>
      <c r="Y10" s="90"/>
      <c r="Z10" s="90"/>
      <c r="AA10" s="90"/>
      <c r="AB10" s="90"/>
      <c r="AF10" s="44">
        <v>3</v>
      </c>
      <c r="AG10" s="38">
        <v>0</v>
      </c>
      <c r="AH10" s="38">
        <v>1</v>
      </c>
      <c r="AI10" s="38">
        <v>0</v>
      </c>
      <c r="AJ10" s="38">
        <v>0</v>
      </c>
      <c r="AK10" s="20">
        <f>SUM(AG10:AJ10)</f>
        <v>1</v>
      </c>
    </row>
    <row r="11" spans="1:37" ht="18" x14ac:dyDescent="0.35">
      <c r="A11" s="103" t="s">
        <v>8</v>
      </c>
      <c r="B11" s="103"/>
      <c r="C11" s="104" t="s">
        <v>10</v>
      </c>
      <c r="D11" s="104"/>
      <c r="E11" s="104"/>
      <c r="F11" s="104"/>
      <c r="J11" s="13">
        <v>4</v>
      </c>
      <c r="K11" s="38">
        <v>1</v>
      </c>
      <c r="L11" s="38">
        <v>0</v>
      </c>
      <c r="M11" s="38">
        <v>0</v>
      </c>
      <c r="N11" s="38">
        <v>0</v>
      </c>
      <c r="O11" s="14">
        <f>SUM(K11:N11)</f>
        <v>1</v>
      </c>
      <c r="P11" s="41"/>
      <c r="W11" s="91" t="s">
        <v>9</v>
      </c>
      <c r="X11" s="91"/>
      <c r="Y11" s="44">
        <v>1</v>
      </c>
      <c r="Z11" s="44">
        <v>2</v>
      </c>
      <c r="AA11" s="44">
        <v>3</v>
      </c>
      <c r="AB11" s="44">
        <v>4</v>
      </c>
      <c r="AF11" s="44">
        <v>4</v>
      </c>
      <c r="AG11" s="38">
        <v>0</v>
      </c>
      <c r="AH11" s="38">
        <v>0</v>
      </c>
      <c r="AI11" s="38">
        <v>1</v>
      </c>
      <c r="AJ11" s="38">
        <v>0</v>
      </c>
      <c r="AK11" s="20">
        <f>SUM(AG11:AJ11)</f>
        <v>1</v>
      </c>
    </row>
    <row r="12" spans="1:37" ht="23.4" customHeight="1" x14ac:dyDescent="0.35">
      <c r="A12" s="103"/>
      <c r="B12" s="103"/>
      <c r="C12" s="104"/>
      <c r="D12" s="104"/>
      <c r="E12" s="104"/>
      <c r="F12" s="104"/>
      <c r="J12" s="29"/>
      <c r="K12" s="42">
        <f>SUM(K8:K11)</f>
        <v>1</v>
      </c>
      <c r="L12" s="42">
        <f>SUM(L8:L11)</f>
        <v>1</v>
      </c>
      <c r="M12" s="42">
        <f>SUM(M8:M11)</f>
        <v>1</v>
      </c>
      <c r="N12" s="42">
        <f>SUM(N8:N11)</f>
        <v>1</v>
      </c>
      <c r="O12" s="29"/>
      <c r="P12" s="29"/>
      <c r="W12" s="81">
        <v>1</v>
      </c>
      <c r="X12" s="82"/>
      <c r="Y12" s="20">
        <v>1</v>
      </c>
      <c r="Z12" s="20">
        <v>2</v>
      </c>
      <c r="AA12" s="20">
        <v>0</v>
      </c>
      <c r="AB12" s="17">
        <v>5</v>
      </c>
      <c r="AF12" s="29"/>
      <c r="AG12" s="62">
        <f>SUM(AG8:AG11)</f>
        <v>1</v>
      </c>
      <c r="AH12" s="62">
        <f>SUM(AH8:AH11)</f>
        <v>1</v>
      </c>
      <c r="AI12" s="62">
        <f>SUM(AI8:AI11)</f>
        <v>1</v>
      </c>
      <c r="AJ12" s="62">
        <f>SUM(AJ8:AJ11)</f>
        <v>1</v>
      </c>
      <c r="AK12" s="29"/>
    </row>
    <row r="13" spans="1:37" ht="18" x14ac:dyDescent="0.35">
      <c r="A13" s="100" t="s">
        <v>9</v>
      </c>
      <c r="B13" s="100"/>
      <c r="C13" s="13">
        <v>1</v>
      </c>
      <c r="D13" s="13">
        <v>2</v>
      </c>
      <c r="E13" s="13">
        <v>3</v>
      </c>
      <c r="F13" s="13">
        <v>4</v>
      </c>
      <c r="J13" s="29"/>
      <c r="K13" s="43"/>
      <c r="L13" s="43"/>
      <c r="M13" s="43"/>
      <c r="N13" s="43"/>
      <c r="O13" s="29"/>
      <c r="P13" s="29"/>
      <c r="W13" s="81">
        <v>2</v>
      </c>
      <c r="X13" s="82"/>
      <c r="Y13" s="17">
        <v>5</v>
      </c>
      <c r="Z13" s="17">
        <v>5</v>
      </c>
      <c r="AA13" s="17">
        <v>4</v>
      </c>
      <c r="AB13" s="20">
        <v>0</v>
      </c>
      <c r="AF13" s="29"/>
      <c r="AG13" s="43"/>
      <c r="AH13" s="43"/>
      <c r="AI13" s="43"/>
      <c r="AJ13" s="43"/>
      <c r="AK13" s="29"/>
    </row>
    <row r="14" spans="1:37" ht="18" x14ac:dyDescent="0.35">
      <c r="A14" s="101">
        <v>1</v>
      </c>
      <c r="B14" s="102"/>
      <c r="C14" s="17">
        <v>6</v>
      </c>
      <c r="D14" s="127">
        <v>3</v>
      </c>
      <c r="E14" s="127">
        <v>0</v>
      </c>
      <c r="F14" s="2">
        <v>5</v>
      </c>
      <c r="J14" s="29"/>
      <c r="K14" s="29"/>
      <c r="L14" s="29"/>
      <c r="M14" s="29"/>
      <c r="N14" s="29"/>
      <c r="O14" s="29"/>
      <c r="P14" s="29"/>
      <c r="W14" s="81">
        <v>3</v>
      </c>
      <c r="X14" s="82"/>
      <c r="Y14" s="17">
        <v>4</v>
      </c>
      <c r="Z14" s="20">
        <v>2</v>
      </c>
      <c r="AA14" s="17">
        <v>3</v>
      </c>
      <c r="AB14" s="20">
        <v>0</v>
      </c>
      <c r="AF14" s="29"/>
      <c r="AG14" s="29"/>
      <c r="AH14" s="29"/>
      <c r="AI14" s="29"/>
      <c r="AJ14" s="29"/>
      <c r="AK14" s="29"/>
    </row>
    <row r="15" spans="1:37" ht="18" x14ac:dyDescent="0.35">
      <c r="A15" s="101">
        <v>2</v>
      </c>
      <c r="B15" s="102"/>
      <c r="C15" s="2">
        <v>2</v>
      </c>
      <c r="D15" s="2">
        <v>6</v>
      </c>
      <c r="E15" s="2">
        <v>4</v>
      </c>
      <c r="F15" s="127">
        <v>0</v>
      </c>
      <c r="J15" s="97" t="s">
        <v>21</v>
      </c>
      <c r="K15" s="97"/>
      <c r="L15" s="38">
        <f>SUMPRODUCT(K2:N5,K8:N11)</f>
        <v>17</v>
      </c>
      <c r="M15" s="29"/>
      <c r="N15" s="29"/>
      <c r="O15" s="29"/>
      <c r="P15" s="29"/>
      <c r="W15" s="81">
        <v>4</v>
      </c>
      <c r="X15" s="82"/>
      <c r="Y15" s="17">
        <v>3</v>
      </c>
      <c r="Z15" s="17">
        <v>5</v>
      </c>
      <c r="AA15" s="17">
        <v>2</v>
      </c>
      <c r="AB15" s="20">
        <v>0</v>
      </c>
      <c r="AF15" s="75" t="s">
        <v>21</v>
      </c>
      <c r="AG15" s="75"/>
      <c r="AH15" s="61">
        <f>SUMPRODUCT(AG2:AJ5,AG8:AJ11)</f>
        <v>18</v>
      </c>
      <c r="AI15" s="29"/>
      <c r="AJ15" s="29"/>
      <c r="AK15" s="29"/>
    </row>
    <row r="16" spans="1:37" ht="18" x14ac:dyDescent="0.35">
      <c r="A16" s="101">
        <v>3</v>
      </c>
      <c r="B16" s="102"/>
      <c r="C16" s="2">
        <v>2</v>
      </c>
      <c r="D16" s="127">
        <v>3</v>
      </c>
      <c r="E16" s="2">
        <v>4</v>
      </c>
      <c r="F16" s="127">
        <v>0</v>
      </c>
      <c r="M16" s="35"/>
      <c r="N16" s="35"/>
      <c r="O16" s="35"/>
      <c r="P16" s="35"/>
      <c r="Q16" s="36"/>
      <c r="R16" s="35"/>
      <c r="W16" s="89" t="s">
        <v>12</v>
      </c>
      <c r="X16" s="89"/>
      <c r="Y16" s="94">
        <f xml:space="preserve"> Y12</f>
        <v>1</v>
      </c>
      <c r="Z16" s="94">
        <v>2</v>
      </c>
      <c r="AA16" s="94">
        <f>AA12</f>
        <v>0</v>
      </c>
      <c r="AB16" s="94">
        <f>AB13</f>
        <v>0</v>
      </c>
    </row>
    <row r="17" spans="1:28" ht="18" x14ac:dyDescent="0.35">
      <c r="A17" s="101">
        <v>4</v>
      </c>
      <c r="B17" s="102"/>
      <c r="C17" s="127">
        <v>1</v>
      </c>
      <c r="D17" s="17">
        <v>6</v>
      </c>
      <c r="E17" s="2">
        <v>3</v>
      </c>
      <c r="F17" s="127">
        <v>0</v>
      </c>
      <c r="M17" s="35"/>
      <c r="N17" s="35"/>
      <c r="O17" s="35"/>
      <c r="P17" s="35"/>
      <c r="Q17" s="36"/>
      <c r="R17" s="35"/>
      <c r="W17" s="89"/>
      <c r="X17" s="89"/>
      <c r="Y17" s="94"/>
      <c r="Z17" s="94"/>
      <c r="AA17" s="94"/>
      <c r="AB17" s="94"/>
    </row>
    <row r="18" spans="1:28" ht="20.399999999999999" customHeight="1" x14ac:dyDescent="0.35">
      <c r="A18" s="120" t="s">
        <v>12</v>
      </c>
      <c r="B18" s="120"/>
      <c r="C18" s="119">
        <f xml:space="preserve"> C17</f>
        <v>1</v>
      </c>
      <c r="D18" s="119">
        <f>D16</f>
        <v>3</v>
      </c>
      <c r="E18" s="119">
        <f>E14</f>
        <v>0</v>
      </c>
      <c r="F18" s="119">
        <f>F15</f>
        <v>0</v>
      </c>
      <c r="M18" s="35"/>
      <c r="N18" s="35"/>
      <c r="O18" s="35"/>
      <c r="P18" s="35"/>
      <c r="Q18" s="36"/>
      <c r="R18" s="35"/>
    </row>
    <row r="19" spans="1:28" ht="25.2" customHeight="1" x14ac:dyDescent="0.35">
      <c r="A19" s="120"/>
      <c r="B19" s="120"/>
      <c r="C19" s="119"/>
      <c r="D19" s="119"/>
      <c r="E19" s="119"/>
      <c r="F19" s="119"/>
      <c r="M19" s="35"/>
      <c r="N19" s="35"/>
      <c r="O19" s="35"/>
      <c r="P19" s="35"/>
      <c r="Q19" s="36"/>
      <c r="R19" s="35"/>
      <c r="W19" s="76" t="s">
        <v>8</v>
      </c>
      <c r="X19" s="77"/>
      <c r="Y19" s="83" t="s">
        <v>10</v>
      </c>
      <c r="Z19" s="84"/>
      <c r="AA19" s="84"/>
      <c r="AB19" s="95"/>
    </row>
    <row r="20" spans="1:28" ht="14.4" customHeight="1" x14ac:dyDescent="0.3">
      <c r="M20" s="36"/>
      <c r="N20" s="36"/>
      <c r="O20" s="36"/>
      <c r="P20" s="36"/>
      <c r="W20" s="78"/>
      <c r="X20" s="79"/>
      <c r="Y20" s="85"/>
      <c r="Z20" s="86"/>
      <c r="AA20" s="86"/>
      <c r="AB20" s="96"/>
    </row>
    <row r="21" spans="1:28" ht="23.4" customHeight="1" x14ac:dyDescent="0.35">
      <c r="M21" s="35"/>
      <c r="N21" s="35"/>
      <c r="O21" s="35"/>
      <c r="P21" s="35"/>
      <c r="W21" s="87" t="s">
        <v>9</v>
      </c>
      <c r="X21" s="88"/>
      <c r="Y21" s="44">
        <v>1</v>
      </c>
      <c r="Z21" s="44">
        <v>2</v>
      </c>
      <c r="AA21" s="44">
        <v>3</v>
      </c>
      <c r="AB21" s="44">
        <v>4</v>
      </c>
    </row>
    <row r="22" spans="1:28" ht="18" x14ac:dyDescent="0.35">
      <c r="W22" s="81">
        <v>1</v>
      </c>
      <c r="X22" s="82"/>
      <c r="Y22" s="19">
        <v>0</v>
      </c>
      <c r="Z22" s="19">
        <v>0</v>
      </c>
      <c r="AA22" s="45">
        <v>0</v>
      </c>
      <c r="AB22" s="17">
        <v>5</v>
      </c>
    </row>
    <row r="23" spans="1:28" ht="21.6" customHeight="1" x14ac:dyDescent="0.35">
      <c r="A23" s="103" t="s">
        <v>8</v>
      </c>
      <c r="B23" s="103"/>
      <c r="C23" s="104" t="s">
        <v>10</v>
      </c>
      <c r="D23" s="104"/>
      <c r="E23" s="104"/>
      <c r="F23" s="104"/>
      <c r="W23" s="81">
        <v>2</v>
      </c>
      <c r="X23" s="82"/>
      <c r="Y23" s="17">
        <v>4</v>
      </c>
      <c r="Z23" s="17">
        <v>3</v>
      </c>
      <c r="AA23" s="17">
        <v>4</v>
      </c>
      <c r="AB23" s="16">
        <v>0</v>
      </c>
    </row>
    <row r="24" spans="1:28" ht="28.2" customHeight="1" x14ac:dyDescent="0.35">
      <c r="A24" s="103"/>
      <c r="B24" s="103"/>
      <c r="C24" s="104"/>
      <c r="D24" s="104"/>
      <c r="E24" s="104"/>
      <c r="F24" s="104"/>
      <c r="W24" s="81">
        <v>3</v>
      </c>
      <c r="X24" s="82"/>
      <c r="Y24" s="17">
        <v>3</v>
      </c>
      <c r="Z24" s="16">
        <v>0</v>
      </c>
      <c r="AA24" s="17">
        <v>3</v>
      </c>
      <c r="AB24" s="19">
        <v>0</v>
      </c>
    </row>
    <row r="25" spans="1:28" ht="18" x14ac:dyDescent="0.35">
      <c r="A25" s="100" t="s">
        <v>9</v>
      </c>
      <c r="B25" s="100"/>
      <c r="C25" s="13">
        <v>1</v>
      </c>
      <c r="D25" s="13">
        <v>2</v>
      </c>
      <c r="E25" s="13">
        <v>3</v>
      </c>
      <c r="F25" s="13">
        <v>4</v>
      </c>
      <c r="W25" s="81">
        <v>4</v>
      </c>
      <c r="X25" s="82"/>
      <c r="Y25" s="17">
        <v>2</v>
      </c>
      <c r="Z25" s="17">
        <v>3</v>
      </c>
      <c r="AA25" s="17">
        <v>2</v>
      </c>
      <c r="AB25" s="19">
        <v>0</v>
      </c>
    </row>
    <row r="26" spans="1:28" ht="18" x14ac:dyDescent="0.35">
      <c r="A26" s="101">
        <v>1</v>
      </c>
      <c r="B26" s="102"/>
      <c r="C26" s="17">
        <v>5</v>
      </c>
      <c r="D26" s="11">
        <v>0</v>
      </c>
      <c r="E26" s="21">
        <v>0</v>
      </c>
      <c r="F26" s="2">
        <v>5</v>
      </c>
    </row>
    <row r="27" spans="1:28" ht="18" customHeight="1" x14ac:dyDescent="0.35">
      <c r="A27" s="101">
        <v>2</v>
      </c>
      <c r="B27" s="102"/>
      <c r="C27" s="2">
        <v>1</v>
      </c>
      <c r="D27" s="2">
        <v>3</v>
      </c>
      <c r="E27" s="2">
        <v>4</v>
      </c>
      <c r="F27" s="21">
        <v>0</v>
      </c>
      <c r="W27" s="80" t="s">
        <v>22</v>
      </c>
      <c r="X27" s="80"/>
      <c r="Y27" s="80"/>
      <c r="Z27" s="80"/>
      <c r="AA27" s="80"/>
      <c r="AB27" s="80"/>
    </row>
    <row r="28" spans="1:28" ht="18" x14ac:dyDescent="0.35">
      <c r="A28" s="101">
        <v>3</v>
      </c>
      <c r="B28" s="102"/>
      <c r="C28" s="2">
        <v>1</v>
      </c>
      <c r="D28" s="21">
        <v>0</v>
      </c>
      <c r="E28" s="2">
        <v>4</v>
      </c>
      <c r="F28" s="11">
        <v>0</v>
      </c>
      <c r="W28" s="80"/>
      <c r="X28" s="80"/>
      <c r="Y28" s="80"/>
      <c r="Z28" s="80"/>
      <c r="AA28" s="80"/>
      <c r="AB28" s="80"/>
    </row>
    <row r="29" spans="1:28" ht="18" x14ac:dyDescent="0.35">
      <c r="A29" s="101">
        <v>4</v>
      </c>
      <c r="B29" s="102"/>
      <c r="C29" s="21">
        <v>0</v>
      </c>
      <c r="D29" s="17">
        <v>3</v>
      </c>
      <c r="E29" s="2">
        <v>3</v>
      </c>
      <c r="F29" s="11">
        <v>0</v>
      </c>
      <c r="W29" s="80"/>
      <c r="X29" s="80"/>
      <c r="Y29" s="80"/>
      <c r="Z29" s="80"/>
      <c r="AA29" s="80"/>
      <c r="AB29" s="80"/>
    </row>
    <row r="31" spans="1:28" ht="21" customHeight="1" x14ac:dyDescent="0.35">
      <c r="A31" s="103" t="s">
        <v>8</v>
      </c>
      <c r="B31" s="103"/>
      <c r="C31" s="104" t="s">
        <v>10</v>
      </c>
      <c r="D31" s="104"/>
      <c r="E31" s="104"/>
      <c r="F31" s="104"/>
      <c r="G31" s="98" t="s">
        <v>15</v>
      </c>
      <c r="H31" s="98"/>
      <c r="I31" s="98"/>
      <c r="W31" s="89" t="s">
        <v>8</v>
      </c>
      <c r="X31" s="89"/>
      <c r="Y31" s="90" t="s">
        <v>10</v>
      </c>
      <c r="Z31" s="90"/>
      <c r="AA31" s="90"/>
      <c r="AB31" s="90"/>
    </row>
    <row r="32" spans="1:28" ht="18" x14ac:dyDescent="0.35">
      <c r="A32" s="103"/>
      <c r="B32" s="103"/>
      <c r="C32" s="104"/>
      <c r="D32" s="104"/>
      <c r="E32" s="104"/>
      <c r="F32" s="104"/>
      <c r="G32" s="98" t="s">
        <v>16</v>
      </c>
      <c r="H32" s="98"/>
      <c r="I32" s="98"/>
      <c r="W32" s="89"/>
      <c r="X32" s="89"/>
      <c r="Y32" s="90"/>
      <c r="Z32" s="90"/>
      <c r="AA32" s="90"/>
      <c r="AB32" s="90"/>
    </row>
    <row r="33" spans="1:31" ht="18" x14ac:dyDescent="0.35">
      <c r="A33" s="100" t="s">
        <v>9</v>
      </c>
      <c r="B33" s="100"/>
      <c r="C33" s="13">
        <v>1</v>
      </c>
      <c r="D33" s="13">
        <v>2</v>
      </c>
      <c r="E33" s="13">
        <v>3</v>
      </c>
      <c r="F33" s="13">
        <v>4</v>
      </c>
      <c r="W33" s="91" t="s">
        <v>9</v>
      </c>
      <c r="X33" s="91"/>
      <c r="Y33" s="44">
        <v>1</v>
      </c>
      <c r="Z33" s="44">
        <v>2</v>
      </c>
      <c r="AA33" s="44">
        <v>3</v>
      </c>
      <c r="AB33" s="48">
        <v>4</v>
      </c>
    </row>
    <row r="34" spans="1:31" ht="18" x14ac:dyDescent="0.35">
      <c r="A34" s="101">
        <v>1</v>
      </c>
      <c r="B34" s="102"/>
      <c r="C34" s="17">
        <v>5</v>
      </c>
      <c r="D34" s="11">
        <v>0</v>
      </c>
      <c r="E34" s="21">
        <v>0</v>
      </c>
      <c r="F34" s="2">
        <v>5</v>
      </c>
      <c r="W34" s="92">
        <v>1</v>
      </c>
      <c r="X34" s="93"/>
      <c r="Y34" s="18">
        <v>0</v>
      </c>
      <c r="Z34" s="18">
        <v>0</v>
      </c>
      <c r="AA34" s="47">
        <v>0</v>
      </c>
      <c r="AB34" s="18">
        <v>5</v>
      </c>
    </row>
    <row r="35" spans="1:31" ht="18" customHeight="1" x14ac:dyDescent="0.35">
      <c r="A35" s="101">
        <v>2</v>
      </c>
      <c r="B35" s="102"/>
      <c r="C35" s="2">
        <v>1</v>
      </c>
      <c r="D35" s="2">
        <v>3</v>
      </c>
      <c r="E35" s="2">
        <v>4</v>
      </c>
      <c r="F35" s="21">
        <v>0</v>
      </c>
      <c r="W35" s="81">
        <v>2</v>
      </c>
      <c r="X35" s="82"/>
      <c r="Y35" s="17">
        <v>4</v>
      </c>
      <c r="Z35" s="17">
        <v>3</v>
      </c>
      <c r="AA35" s="17">
        <v>4</v>
      </c>
      <c r="AB35" s="18">
        <v>0</v>
      </c>
    </row>
    <row r="36" spans="1:31" ht="22.8" customHeight="1" x14ac:dyDescent="0.35">
      <c r="A36" s="101">
        <v>3</v>
      </c>
      <c r="B36" s="102"/>
      <c r="C36" s="2">
        <v>1</v>
      </c>
      <c r="D36" s="21">
        <v>0</v>
      </c>
      <c r="E36" s="2">
        <v>4</v>
      </c>
      <c r="F36" s="11">
        <v>0</v>
      </c>
      <c r="W36" s="92">
        <v>3</v>
      </c>
      <c r="X36" s="93"/>
      <c r="Y36" s="18">
        <v>3</v>
      </c>
      <c r="Z36" s="18">
        <v>0</v>
      </c>
      <c r="AA36" s="18">
        <v>3</v>
      </c>
      <c r="AB36" s="18">
        <v>0</v>
      </c>
    </row>
    <row r="37" spans="1:31" ht="18" x14ac:dyDescent="0.35">
      <c r="A37" s="101">
        <v>4</v>
      </c>
      <c r="B37" s="102"/>
      <c r="C37" s="21">
        <v>0</v>
      </c>
      <c r="D37" s="17">
        <v>3</v>
      </c>
      <c r="E37" s="2">
        <v>3</v>
      </c>
      <c r="F37" s="11">
        <v>0</v>
      </c>
      <c r="W37" s="81">
        <v>4</v>
      </c>
      <c r="X37" s="82"/>
      <c r="Y37" s="17">
        <v>2</v>
      </c>
      <c r="Z37" s="17">
        <v>3</v>
      </c>
      <c r="AA37" s="17">
        <v>2</v>
      </c>
      <c r="AB37" s="18">
        <v>0</v>
      </c>
    </row>
    <row r="38" spans="1:31" ht="25.8" customHeight="1" x14ac:dyDescent="0.3">
      <c r="A38" s="133" t="s">
        <v>31</v>
      </c>
      <c r="B38" s="133"/>
      <c r="C38" s="133"/>
      <c r="D38" s="133"/>
      <c r="E38" s="133"/>
      <c r="F38" s="133"/>
    </row>
    <row r="39" spans="1:31" ht="18" x14ac:dyDescent="0.35">
      <c r="A39" s="98" t="s">
        <v>17</v>
      </c>
      <c r="B39" s="98"/>
      <c r="C39" s="98"/>
      <c r="D39" s="98"/>
      <c r="E39" s="64" t="s">
        <v>29</v>
      </c>
      <c r="F39" s="64"/>
      <c r="G39" s="64"/>
      <c r="H39" s="99" t="s">
        <v>30</v>
      </c>
      <c r="I39" s="99"/>
      <c r="W39" s="64" t="s">
        <v>23</v>
      </c>
      <c r="X39" s="64"/>
      <c r="Y39" s="64"/>
      <c r="Z39" s="64"/>
      <c r="AA39" s="64"/>
      <c r="AB39" s="64"/>
    </row>
    <row r="40" spans="1:31" ht="18" x14ac:dyDescent="0.3">
      <c r="A40" s="128"/>
      <c r="B40" s="128"/>
      <c r="C40" s="129"/>
      <c r="D40" s="129"/>
      <c r="E40" s="129"/>
      <c r="F40" s="130"/>
    </row>
    <row r="41" spans="1:31" ht="18" x14ac:dyDescent="0.3">
      <c r="A41" s="128"/>
      <c r="B41" s="128"/>
      <c r="C41" s="130"/>
      <c r="D41" s="130"/>
      <c r="E41" s="130"/>
      <c r="F41" s="130"/>
      <c r="W41" s="80" t="s">
        <v>26</v>
      </c>
      <c r="X41" s="80"/>
      <c r="Y41" s="80"/>
      <c r="Z41" s="80"/>
      <c r="AA41" s="80"/>
      <c r="AB41" s="80"/>
    </row>
    <row r="42" spans="1:31" x14ac:dyDescent="0.3">
      <c r="A42" s="131"/>
      <c r="B42" s="131"/>
      <c r="C42" s="131"/>
      <c r="D42" s="131"/>
      <c r="E42" s="131"/>
      <c r="F42" s="131"/>
      <c r="W42" s="80"/>
      <c r="X42" s="80"/>
      <c r="Y42" s="80"/>
      <c r="Z42" s="80"/>
      <c r="AA42" s="80"/>
      <c r="AB42" s="80"/>
    </row>
    <row r="43" spans="1:31" x14ac:dyDescent="0.3">
      <c r="A43" s="132"/>
      <c r="B43" s="132"/>
      <c r="C43" s="132"/>
      <c r="D43" s="132"/>
      <c r="E43" s="132"/>
      <c r="F43" s="132"/>
    </row>
    <row r="44" spans="1:31" ht="18" x14ac:dyDescent="0.35">
      <c r="W44" s="76" t="s">
        <v>8</v>
      </c>
      <c r="X44" s="77"/>
      <c r="Y44" s="83" t="s">
        <v>10</v>
      </c>
      <c r="Z44" s="84"/>
      <c r="AA44" s="84"/>
      <c r="AB44" s="84"/>
      <c r="AC44" s="49"/>
      <c r="AD44" s="37"/>
      <c r="AE44" s="37"/>
    </row>
    <row r="45" spans="1:31" ht="18" x14ac:dyDescent="0.35">
      <c r="A45" s="103" t="s">
        <v>8</v>
      </c>
      <c r="B45" s="103"/>
      <c r="C45" s="104" t="s">
        <v>10</v>
      </c>
      <c r="D45" s="104"/>
      <c r="E45" s="104"/>
      <c r="F45" s="104"/>
      <c r="W45" s="78"/>
      <c r="X45" s="79"/>
      <c r="Y45" s="85"/>
      <c r="Z45" s="86"/>
      <c r="AA45" s="86"/>
      <c r="AB45" s="86"/>
      <c r="AC45" s="49"/>
      <c r="AD45" s="37"/>
      <c r="AE45" s="37"/>
    </row>
    <row r="46" spans="1:31" ht="24.6" customHeight="1" x14ac:dyDescent="0.35">
      <c r="A46" s="103"/>
      <c r="B46" s="103"/>
      <c r="C46" s="104"/>
      <c r="D46" s="104"/>
      <c r="E46" s="104"/>
      <c r="F46" s="104"/>
      <c r="W46" s="87" t="s">
        <v>9</v>
      </c>
      <c r="X46" s="88"/>
      <c r="Y46" s="44">
        <v>1</v>
      </c>
      <c r="Z46" s="44">
        <v>2</v>
      </c>
      <c r="AA46" s="44">
        <v>3</v>
      </c>
      <c r="AB46" s="44">
        <v>4</v>
      </c>
    </row>
    <row r="47" spans="1:31" ht="18" x14ac:dyDescent="0.35">
      <c r="A47" s="100" t="s">
        <v>9</v>
      </c>
      <c r="B47" s="100"/>
      <c r="C47" s="13">
        <v>1</v>
      </c>
      <c r="D47" s="13">
        <v>2</v>
      </c>
      <c r="E47" s="13">
        <v>3</v>
      </c>
      <c r="F47" s="13">
        <v>4</v>
      </c>
      <c r="W47" s="50">
        <v>1</v>
      </c>
      <c r="X47" s="51"/>
      <c r="Y47" s="16">
        <v>0</v>
      </c>
      <c r="Z47" s="19">
        <v>0</v>
      </c>
      <c r="AA47" s="46">
        <v>0</v>
      </c>
      <c r="AB47" s="17">
        <v>7</v>
      </c>
    </row>
    <row r="48" spans="1:31" ht="18" x14ac:dyDescent="0.35">
      <c r="A48" s="101">
        <v>1</v>
      </c>
      <c r="B48" s="102"/>
      <c r="C48" s="23">
        <v>0</v>
      </c>
      <c r="D48" s="24">
        <v>4</v>
      </c>
      <c r="E48" s="23">
        <v>0</v>
      </c>
      <c r="F48" s="24">
        <v>10</v>
      </c>
      <c r="W48" s="50">
        <v>2</v>
      </c>
      <c r="X48" s="51"/>
      <c r="Y48" s="17">
        <v>2</v>
      </c>
      <c r="Z48" s="17">
        <v>1</v>
      </c>
      <c r="AA48" s="17">
        <v>2</v>
      </c>
      <c r="AB48" s="16">
        <v>0</v>
      </c>
    </row>
    <row r="49" spans="1:31" ht="18" x14ac:dyDescent="0.35">
      <c r="A49" s="101">
        <v>2</v>
      </c>
      <c r="B49" s="102"/>
      <c r="C49" s="2">
        <v>3</v>
      </c>
      <c r="D49" s="2">
        <v>0</v>
      </c>
      <c r="E49" s="2">
        <v>4</v>
      </c>
      <c r="F49" s="23">
        <v>0</v>
      </c>
      <c r="W49" s="50">
        <v>3</v>
      </c>
      <c r="X49" s="51"/>
      <c r="Y49" s="17">
        <v>3</v>
      </c>
      <c r="Z49" s="16">
        <v>0</v>
      </c>
      <c r="AA49" s="17">
        <v>3</v>
      </c>
      <c r="AB49" s="17">
        <v>2</v>
      </c>
    </row>
    <row r="50" spans="1:31" ht="18" x14ac:dyDescent="0.35">
      <c r="A50" s="101">
        <v>3</v>
      </c>
      <c r="B50" s="102"/>
      <c r="C50" s="2">
        <v>2</v>
      </c>
      <c r="D50" s="2">
        <v>2</v>
      </c>
      <c r="E50" s="2">
        <v>3</v>
      </c>
      <c r="F50" s="23">
        <v>0</v>
      </c>
      <c r="W50" s="50">
        <v>4</v>
      </c>
      <c r="X50" s="51"/>
      <c r="Y50" s="19">
        <v>0</v>
      </c>
      <c r="Z50" s="17">
        <v>1</v>
      </c>
      <c r="AA50" s="16">
        <v>0</v>
      </c>
      <c r="AB50" s="19">
        <v>0</v>
      </c>
    </row>
    <row r="51" spans="1:31" ht="18" customHeight="1" x14ac:dyDescent="0.3">
      <c r="A51" s="101">
        <v>4</v>
      </c>
      <c r="B51" s="102"/>
      <c r="C51" s="24">
        <v>4</v>
      </c>
      <c r="D51" s="23">
        <v>0</v>
      </c>
      <c r="E51" s="24">
        <v>4</v>
      </c>
      <c r="F51" s="24">
        <v>2</v>
      </c>
    </row>
    <row r="52" spans="1:31" ht="16.8" customHeight="1" x14ac:dyDescent="0.35">
      <c r="V52" s="58"/>
      <c r="W52" s="75" t="s">
        <v>27</v>
      </c>
      <c r="X52" s="75"/>
      <c r="Y52" s="75"/>
      <c r="Z52" s="64" t="s">
        <v>24</v>
      </c>
      <c r="AA52" s="64"/>
      <c r="AB52" s="64"/>
      <c r="AC52" s="58"/>
      <c r="AD52" s="58"/>
      <c r="AE52" s="58"/>
    </row>
    <row r="54" spans="1:31" ht="54" customHeight="1" x14ac:dyDescent="0.35">
      <c r="W54" s="76" t="s">
        <v>8</v>
      </c>
      <c r="X54" s="77"/>
      <c r="Y54" s="52" t="s">
        <v>10</v>
      </c>
      <c r="Z54" s="53"/>
      <c r="AA54" s="53"/>
      <c r="AB54" s="53"/>
      <c r="AC54" s="49"/>
      <c r="AD54" s="37"/>
      <c r="AE54" s="37"/>
    </row>
    <row r="55" spans="1:31" ht="21" customHeight="1" x14ac:dyDescent="0.35">
      <c r="A55" s="115" t="s">
        <v>8</v>
      </c>
      <c r="B55" s="116"/>
      <c r="C55" s="109" t="s">
        <v>10</v>
      </c>
      <c r="D55" s="110"/>
      <c r="E55" s="110"/>
      <c r="F55" s="111"/>
      <c r="W55" s="78"/>
      <c r="X55" s="79"/>
      <c r="Y55" s="54"/>
      <c r="Z55" s="55"/>
      <c r="AA55" s="55"/>
      <c r="AB55" s="55"/>
      <c r="AC55" s="49"/>
      <c r="AD55" s="37"/>
      <c r="AE55" s="37"/>
    </row>
    <row r="56" spans="1:31" ht="20.399999999999999" customHeight="1" x14ac:dyDescent="0.35">
      <c r="A56" s="117"/>
      <c r="B56" s="118"/>
      <c r="C56" s="112"/>
      <c r="D56" s="113"/>
      <c r="E56" s="113"/>
      <c r="F56" s="114"/>
      <c r="W56" s="56" t="s">
        <v>9</v>
      </c>
      <c r="X56" s="57"/>
      <c r="Y56" s="44">
        <v>1</v>
      </c>
      <c r="Z56" s="44">
        <v>2</v>
      </c>
      <c r="AA56" s="44">
        <v>3</v>
      </c>
      <c r="AB56" s="44">
        <v>4</v>
      </c>
    </row>
    <row r="57" spans="1:31" ht="18" x14ac:dyDescent="0.35">
      <c r="A57" s="107" t="s">
        <v>9</v>
      </c>
      <c r="B57" s="108"/>
      <c r="C57" s="13">
        <v>1</v>
      </c>
      <c r="D57" s="13">
        <v>2</v>
      </c>
      <c r="E57" s="13">
        <v>3</v>
      </c>
      <c r="F57" s="13">
        <v>4</v>
      </c>
      <c r="W57" s="50">
        <v>1</v>
      </c>
      <c r="X57" s="51"/>
      <c r="Y57" s="19">
        <v>0</v>
      </c>
      <c r="Z57" s="19">
        <v>0</v>
      </c>
      <c r="AA57" s="45">
        <v>0</v>
      </c>
      <c r="AB57" s="17">
        <v>7</v>
      </c>
    </row>
    <row r="58" spans="1:31" ht="18" x14ac:dyDescent="0.35">
      <c r="A58" s="101">
        <v>1</v>
      </c>
      <c r="B58" s="102"/>
      <c r="C58" s="27">
        <v>0</v>
      </c>
      <c r="D58" s="24">
        <v>4</v>
      </c>
      <c r="E58" s="26">
        <v>0</v>
      </c>
      <c r="F58" s="24">
        <v>10</v>
      </c>
      <c r="W58" s="50">
        <v>2</v>
      </c>
      <c r="X58" s="51"/>
      <c r="Y58" s="17">
        <v>2</v>
      </c>
      <c r="Z58" s="17">
        <v>1</v>
      </c>
      <c r="AA58" s="17">
        <v>2</v>
      </c>
      <c r="AB58" s="16">
        <v>0</v>
      </c>
    </row>
    <row r="59" spans="1:31" ht="18" x14ac:dyDescent="0.35">
      <c r="A59" s="101">
        <v>2</v>
      </c>
      <c r="B59" s="102"/>
      <c r="C59" s="2">
        <v>3</v>
      </c>
      <c r="D59" s="21">
        <v>0</v>
      </c>
      <c r="E59" s="2">
        <v>4</v>
      </c>
      <c r="F59" s="26">
        <v>0</v>
      </c>
      <c r="W59" s="50">
        <v>3</v>
      </c>
      <c r="X59" s="51"/>
      <c r="Y59" s="17">
        <v>3</v>
      </c>
      <c r="Z59" s="16">
        <v>0</v>
      </c>
      <c r="AA59" s="17">
        <v>3</v>
      </c>
      <c r="AB59" s="17">
        <v>2</v>
      </c>
    </row>
    <row r="60" spans="1:31" ht="18" x14ac:dyDescent="0.35">
      <c r="A60" s="101">
        <v>3</v>
      </c>
      <c r="B60" s="102"/>
      <c r="C60" s="2">
        <v>2</v>
      </c>
      <c r="D60" s="2">
        <v>2</v>
      </c>
      <c r="E60" s="2">
        <v>3</v>
      </c>
      <c r="F60" s="27">
        <v>0</v>
      </c>
      <c r="W60" s="50">
        <v>4</v>
      </c>
      <c r="X60" s="51"/>
      <c r="Y60" s="16">
        <v>0</v>
      </c>
      <c r="Z60" s="17">
        <v>1</v>
      </c>
      <c r="AA60" s="19">
        <v>0</v>
      </c>
      <c r="AB60" s="19">
        <v>0</v>
      </c>
    </row>
    <row r="61" spans="1:31" ht="18" x14ac:dyDescent="0.3">
      <c r="A61" s="101">
        <v>4</v>
      </c>
      <c r="B61" s="102"/>
      <c r="C61" s="24">
        <v>4</v>
      </c>
      <c r="D61" s="23">
        <v>0</v>
      </c>
      <c r="E61" s="24">
        <v>4</v>
      </c>
      <c r="F61" s="24">
        <v>2</v>
      </c>
    </row>
    <row r="62" spans="1:31" ht="18" x14ac:dyDescent="0.35">
      <c r="U62" s="37"/>
      <c r="V62" s="37"/>
      <c r="W62" s="75" t="s">
        <v>27</v>
      </c>
      <c r="X62" s="75"/>
      <c r="Y62" s="75"/>
      <c r="Z62" s="34"/>
      <c r="AA62" s="33" t="s">
        <v>25</v>
      </c>
      <c r="AB62" s="33"/>
      <c r="AC62" s="58"/>
      <c r="AD62" s="58"/>
      <c r="AE62" s="58"/>
    </row>
    <row r="63" spans="1:31" x14ac:dyDescent="0.3">
      <c r="A63" s="65" t="s">
        <v>13</v>
      </c>
      <c r="B63" s="65"/>
      <c r="C63" s="65"/>
      <c r="D63" s="65"/>
      <c r="E63" s="65"/>
      <c r="F63" s="65"/>
    </row>
    <row r="64" spans="1:31" x14ac:dyDescent="0.3">
      <c r="A64" s="65"/>
      <c r="B64" s="65"/>
      <c r="C64" s="65"/>
      <c r="D64" s="65"/>
      <c r="E64" s="65"/>
      <c r="F64" s="65"/>
    </row>
    <row r="65" spans="1:6" x14ac:dyDescent="0.3">
      <c r="A65" s="65"/>
      <c r="B65" s="65"/>
      <c r="C65" s="65"/>
      <c r="D65" s="65"/>
      <c r="E65" s="65"/>
      <c r="F65" s="65"/>
    </row>
    <row r="67" spans="1:6" x14ac:dyDescent="0.3">
      <c r="A67" s="103" t="s">
        <v>8</v>
      </c>
      <c r="B67" s="103"/>
      <c r="C67" s="104" t="s">
        <v>10</v>
      </c>
      <c r="D67" s="104"/>
      <c r="E67" s="104"/>
      <c r="F67" s="104"/>
    </row>
    <row r="68" spans="1:6" x14ac:dyDescent="0.3">
      <c r="A68" s="103"/>
      <c r="B68" s="103"/>
      <c r="C68" s="104"/>
      <c r="D68" s="104"/>
      <c r="E68" s="104"/>
      <c r="F68" s="104"/>
    </row>
    <row r="69" spans="1:6" ht="18" x14ac:dyDescent="0.35">
      <c r="A69" s="100" t="s">
        <v>9</v>
      </c>
      <c r="B69" s="100"/>
      <c r="C69" s="13">
        <v>1</v>
      </c>
      <c r="D69" s="31">
        <v>2</v>
      </c>
      <c r="E69" s="13">
        <v>3</v>
      </c>
      <c r="F69" s="31">
        <v>4</v>
      </c>
    </row>
    <row r="70" spans="1:6" ht="18" x14ac:dyDescent="0.3">
      <c r="A70" s="105">
        <v>1</v>
      </c>
      <c r="B70" s="106"/>
      <c r="C70" s="32">
        <v>0</v>
      </c>
      <c r="D70" s="32">
        <v>4</v>
      </c>
      <c r="E70" s="32">
        <v>0</v>
      </c>
      <c r="F70" s="32">
        <v>10</v>
      </c>
    </row>
    <row r="71" spans="1:6" ht="18" x14ac:dyDescent="0.35">
      <c r="A71" s="101">
        <v>2</v>
      </c>
      <c r="B71" s="102"/>
      <c r="C71" s="22">
        <v>3</v>
      </c>
      <c r="D71" s="30">
        <v>0</v>
      </c>
      <c r="E71" s="22">
        <v>4</v>
      </c>
      <c r="F71" s="32">
        <v>0</v>
      </c>
    </row>
    <row r="72" spans="1:6" ht="18" x14ac:dyDescent="0.35">
      <c r="A72" s="101">
        <v>3</v>
      </c>
      <c r="B72" s="102"/>
      <c r="C72" s="22">
        <v>2</v>
      </c>
      <c r="D72" s="30">
        <v>2</v>
      </c>
      <c r="E72" s="22">
        <v>3</v>
      </c>
      <c r="F72" s="32">
        <v>0</v>
      </c>
    </row>
    <row r="73" spans="1:6" ht="18" x14ac:dyDescent="0.3">
      <c r="A73" s="101">
        <v>4</v>
      </c>
      <c r="B73" s="102"/>
      <c r="C73" s="28">
        <v>4</v>
      </c>
      <c r="D73" s="32">
        <v>0</v>
      </c>
      <c r="E73" s="28">
        <v>4</v>
      </c>
      <c r="F73" s="32">
        <v>2</v>
      </c>
    </row>
    <row r="75" spans="1:6" x14ac:dyDescent="0.3">
      <c r="A75" s="64" t="s">
        <v>14</v>
      </c>
      <c r="B75" s="64"/>
      <c r="C75" s="64"/>
      <c r="D75" s="64"/>
      <c r="E75" s="64"/>
      <c r="F75" s="64"/>
    </row>
    <row r="77" spans="1:6" x14ac:dyDescent="0.3">
      <c r="A77" s="103" t="s">
        <v>8</v>
      </c>
      <c r="B77" s="103"/>
      <c r="C77" s="104" t="s">
        <v>10</v>
      </c>
      <c r="D77" s="104"/>
      <c r="E77" s="104"/>
      <c r="F77" s="104"/>
    </row>
    <row r="78" spans="1:6" ht="24" customHeight="1" x14ac:dyDescent="0.3">
      <c r="A78" s="103"/>
      <c r="B78" s="103"/>
      <c r="C78" s="104"/>
      <c r="D78" s="104"/>
      <c r="E78" s="104"/>
      <c r="F78" s="104"/>
    </row>
    <row r="79" spans="1:6" ht="18" x14ac:dyDescent="0.35">
      <c r="A79" s="100" t="s">
        <v>9</v>
      </c>
      <c r="B79" s="100"/>
      <c r="C79" s="13">
        <v>1</v>
      </c>
      <c r="D79" s="13">
        <v>2</v>
      </c>
      <c r="E79" s="13">
        <v>3</v>
      </c>
      <c r="F79" s="13">
        <v>4</v>
      </c>
    </row>
    <row r="80" spans="1:6" ht="18" x14ac:dyDescent="0.3">
      <c r="A80" s="101">
        <v>1</v>
      </c>
      <c r="B80" s="102"/>
      <c r="C80" s="23">
        <v>0</v>
      </c>
      <c r="D80" s="24">
        <v>6</v>
      </c>
      <c r="E80" s="23">
        <v>0</v>
      </c>
      <c r="F80" s="24">
        <v>12</v>
      </c>
    </row>
    <row r="81" spans="1:9" ht="18" x14ac:dyDescent="0.35">
      <c r="A81" s="101">
        <v>2</v>
      </c>
      <c r="B81" s="102"/>
      <c r="C81" s="2">
        <v>1</v>
      </c>
      <c r="D81" s="2">
        <v>0</v>
      </c>
      <c r="E81" s="2">
        <v>2</v>
      </c>
      <c r="F81" s="23">
        <v>0</v>
      </c>
    </row>
    <row r="82" spans="1:9" ht="18" x14ac:dyDescent="0.35">
      <c r="A82" s="101">
        <v>3</v>
      </c>
      <c r="B82" s="102"/>
      <c r="C82" s="2">
        <v>0</v>
      </c>
      <c r="D82" s="2">
        <v>2</v>
      </c>
      <c r="E82" s="2">
        <v>1</v>
      </c>
      <c r="F82" s="23">
        <v>0</v>
      </c>
    </row>
    <row r="83" spans="1:9" ht="18" x14ac:dyDescent="0.3">
      <c r="A83" s="101">
        <v>4</v>
      </c>
      <c r="B83" s="102"/>
      <c r="C83" s="24">
        <v>2</v>
      </c>
      <c r="D83" s="23">
        <v>0</v>
      </c>
      <c r="E83" s="24">
        <v>2</v>
      </c>
      <c r="F83" s="24">
        <v>2</v>
      </c>
    </row>
    <row r="85" spans="1:9" ht="18" x14ac:dyDescent="0.35">
      <c r="A85" s="103" t="s">
        <v>8</v>
      </c>
      <c r="B85" s="103"/>
      <c r="C85" s="104" t="s">
        <v>10</v>
      </c>
      <c r="D85" s="104"/>
      <c r="E85" s="104"/>
      <c r="F85" s="104"/>
      <c r="G85" s="98" t="s">
        <v>15</v>
      </c>
      <c r="H85" s="98"/>
      <c r="I85" s="98"/>
    </row>
    <row r="86" spans="1:9" ht="21.6" customHeight="1" x14ac:dyDescent="0.35">
      <c r="A86" s="103"/>
      <c r="B86" s="103"/>
      <c r="C86" s="104"/>
      <c r="D86" s="104"/>
      <c r="E86" s="104"/>
      <c r="F86" s="104"/>
      <c r="G86" s="98" t="s">
        <v>16</v>
      </c>
      <c r="H86" s="98"/>
      <c r="I86" s="98"/>
    </row>
    <row r="87" spans="1:9" ht="18" x14ac:dyDescent="0.35">
      <c r="A87" s="100" t="s">
        <v>9</v>
      </c>
      <c r="B87" s="100"/>
      <c r="C87" s="13">
        <v>1</v>
      </c>
      <c r="D87" s="13">
        <v>2</v>
      </c>
      <c r="E87" s="13">
        <v>3</v>
      </c>
      <c r="F87" s="13">
        <v>4</v>
      </c>
    </row>
    <row r="88" spans="1:9" ht="18" x14ac:dyDescent="0.3">
      <c r="A88" s="101">
        <v>1</v>
      </c>
      <c r="B88" s="102"/>
      <c r="C88" s="27">
        <v>0</v>
      </c>
      <c r="D88" s="24">
        <v>6</v>
      </c>
      <c r="E88" s="26">
        <v>0</v>
      </c>
      <c r="F88" s="24">
        <v>12</v>
      </c>
    </row>
    <row r="89" spans="1:9" ht="18" x14ac:dyDescent="0.35">
      <c r="A89" s="101">
        <v>2</v>
      </c>
      <c r="B89" s="102"/>
      <c r="C89" s="2">
        <v>1</v>
      </c>
      <c r="D89" s="21">
        <v>0</v>
      </c>
      <c r="E89" s="2">
        <v>2</v>
      </c>
      <c r="F89" s="26">
        <v>0</v>
      </c>
    </row>
    <row r="90" spans="1:9" ht="18" x14ac:dyDescent="0.35">
      <c r="A90" s="101">
        <v>3</v>
      </c>
      <c r="B90" s="102"/>
      <c r="C90" s="11">
        <v>0</v>
      </c>
      <c r="D90" s="2">
        <v>2</v>
      </c>
      <c r="E90" s="2">
        <v>1</v>
      </c>
      <c r="F90" s="27">
        <v>0</v>
      </c>
    </row>
    <row r="91" spans="1:9" ht="18" x14ac:dyDescent="0.3">
      <c r="A91" s="101">
        <v>4</v>
      </c>
      <c r="B91" s="102"/>
      <c r="C91" s="24">
        <v>2</v>
      </c>
      <c r="D91" s="26">
        <v>0</v>
      </c>
      <c r="E91" s="24">
        <v>2</v>
      </c>
      <c r="F91" s="24">
        <v>2</v>
      </c>
    </row>
    <row r="93" spans="1:9" ht="18" x14ac:dyDescent="0.35">
      <c r="A93" s="98" t="s">
        <v>17</v>
      </c>
      <c r="B93" s="98"/>
      <c r="C93" s="98"/>
      <c r="D93" s="98"/>
      <c r="E93" s="64" t="s">
        <v>18</v>
      </c>
      <c r="F93" s="64"/>
      <c r="G93" s="64"/>
      <c r="H93" s="99" t="s">
        <v>19</v>
      </c>
      <c r="I93" s="99"/>
    </row>
  </sheetData>
  <mergeCells count="131">
    <mergeCell ref="G31:I31"/>
    <mergeCell ref="G32:I32"/>
    <mergeCell ref="A33:B33"/>
    <mergeCell ref="A34:B34"/>
    <mergeCell ref="A35:B35"/>
    <mergeCell ref="A36:B36"/>
    <mergeCell ref="A39:D39"/>
    <mergeCell ref="E39:G39"/>
    <mergeCell ref="H39:I39"/>
    <mergeCell ref="A38:F38"/>
    <mergeCell ref="A7:B7"/>
    <mergeCell ref="G1:G3"/>
    <mergeCell ref="A11:B12"/>
    <mergeCell ref="C11:F12"/>
    <mergeCell ref="A13:B13"/>
    <mergeCell ref="A1:B2"/>
    <mergeCell ref="A3:B3"/>
    <mergeCell ref="C1:F2"/>
    <mergeCell ref="A4:B4"/>
    <mergeCell ref="A5:B5"/>
    <mergeCell ref="A6:B6"/>
    <mergeCell ref="C18:C19"/>
    <mergeCell ref="D18:D19"/>
    <mergeCell ref="E18:E19"/>
    <mergeCell ref="F18:F19"/>
    <mergeCell ref="A23:B24"/>
    <mergeCell ref="C23:F24"/>
    <mergeCell ref="A14:B14"/>
    <mergeCell ref="A15:B15"/>
    <mergeCell ref="A16:B16"/>
    <mergeCell ref="A17:B17"/>
    <mergeCell ref="A18:B19"/>
    <mergeCell ref="A37:B37"/>
    <mergeCell ref="A40:B40"/>
    <mergeCell ref="A25:B25"/>
    <mergeCell ref="A26:B26"/>
    <mergeCell ref="A27:B27"/>
    <mergeCell ref="A28:B28"/>
    <mergeCell ref="A29:B29"/>
    <mergeCell ref="A31:B32"/>
    <mergeCell ref="C31:F32"/>
    <mergeCell ref="A57:B57"/>
    <mergeCell ref="C55:F56"/>
    <mergeCell ref="A55:B56"/>
    <mergeCell ref="A49:B49"/>
    <mergeCell ref="A50:B50"/>
    <mergeCell ref="A51:B51"/>
    <mergeCell ref="A41:B41"/>
    <mergeCell ref="A43:F43"/>
    <mergeCell ref="A45:B46"/>
    <mergeCell ref="C45:F46"/>
    <mergeCell ref="A47:B47"/>
    <mergeCell ref="A48:B48"/>
    <mergeCell ref="A67:B68"/>
    <mergeCell ref="C67:F68"/>
    <mergeCell ref="A69:B69"/>
    <mergeCell ref="A70:B70"/>
    <mergeCell ref="A71:B71"/>
    <mergeCell ref="A58:B58"/>
    <mergeCell ref="A59:B59"/>
    <mergeCell ref="A60:B60"/>
    <mergeCell ref="A61:B61"/>
    <mergeCell ref="J15:K15"/>
    <mergeCell ref="G86:I86"/>
    <mergeCell ref="A93:D93"/>
    <mergeCell ref="E93:G93"/>
    <mergeCell ref="H93:I93"/>
    <mergeCell ref="A87:B87"/>
    <mergeCell ref="A88:B88"/>
    <mergeCell ref="A89:B89"/>
    <mergeCell ref="A90:B90"/>
    <mergeCell ref="A91:B91"/>
    <mergeCell ref="G85:I85"/>
    <mergeCell ref="A80:B80"/>
    <mergeCell ref="A81:B81"/>
    <mergeCell ref="A82:B82"/>
    <mergeCell ref="A83:B83"/>
    <mergeCell ref="A85:B86"/>
    <mergeCell ref="C85:F86"/>
    <mergeCell ref="A72:B72"/>
    <mergeCell ref="A73:B73"/>
    <mergeCell ref="A75:F75"/>
    <mergeCell ref="A77:B78"/>
    <mergeCell ref="C77:F78"/>
    <mergeCell ref="A79:B79"/>
    <mergeCell ref="A63:F65"/>
    <mergeCell ref="W6:X6"/>
    <mergeCell ref="W7:X7"/>
    <mergeCell ref="W9:X10"/>
    <mergeCell ref="Y9:AB10"/>
    <mergeCell ref="W11:X11"/>
    <mergeCell ref="W1:X2"/>
    <mergeCell ref="Y1:AB2"/>
    <mergeCell ref="AC1:AC3"/>
    <mergeCell ref="W3:X3"/>
    <mergeCell ref="W4:X4"/>
    <mergeCell ref="W5:X5"/>
    <mergeCell ref="AB16:AB17"/>
    <mergeCell ref="W19:X20"/>
    <mergeCell ref="Y19:AB20"/>
    <mergeCell ref="W21:X21"/>
    <mergeCell ref="W12:X12"/>
    <mergeCell ref="W13:X13"/>
    <mergeCell ref="W14:X14"/>
    <mergeCell ref="W15:X15"/>
    <mergeCell ref="W16:X17"/>
    <mergeCell ref="Y16:Y17"/>
    <mergeCell ref="AF15:AG15"/>
    <mergeCell ref="W54:X55"/>
    <mergeCell ref="Z52:AB52"/>
    <mergeCell ref="W52:Y52"/>
    <mergeCell ref="W62:Y62"/>
    <mergeCell ref="W41:AB42"/>
    <mergeCell ref="W37:X37"/>
    <mergeCell ref="W39:AB39"/>
    <mergeCell ref="W44:X45"/>
    <mergeCell ref="Y44:AB45"/>
    <mergeCell ref="W46:X46"/>
    <mergeCell ref="W31:X32"/>
    <mergeCell ref="Y31:AB32"/>
    <mergeCell ref="W33:X33"/>
    <mergeCell ref="W34:X34"/>
    <mergeCell ref="W35:X35"/>
    <mergeCell ref="W36:X36"/>
    <mergeCell ref="W22:X22"/>
    <mergeCell ref="W23:X23"/>
    <mergeCell ref="W24:X24"/>
    <mergeCell ref="W25:X25"/>
    <mergeCell ref="W27:AB29"/>
    <mergeCell ref="Z16:Z17"/>
    <mergeCell ref="AA16:A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2020-11-04T13:05:23Z</dcterms:modified>
</cp:coreProperties>
</file>