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c202\Desktop\"/>
    </mc:Choice>
  </mc:AlternateContent>
  <xr:revisionPtr revIDLastSave="0" documentId="8_{AF2A1D84-0771-4C29-9892-B69B334CF424}" xr6:coauthVersionLast="47" xr6:coauthVersionMax="47" xr10:uidLastSave="{00000000-0000-0000-0000-000000000000}"/>
  <bookViews>
    <workbookView xWindow="-120" yWindow="-120" windowWidth="20730" windowHeight="11160" tabRatio="955" activeTab="1" xr2:uid="{00000000-000D-0000-FFFF-FFFF00000000}"/>
  </bookViews>
  <sheets>
    <sheet name="operadores matemáticos" sheetId="6" r:id="rId1"/>
    <sheet name="Práctica 01" sheetId="1" r:id="rId2"/>
    <sheet name="Práctica 02" sheetId="3" r:id="rId3"/>
    <sheet name="Práctica 03" sheetId="5" r:id="rId4"/>
    <sheet name="Práctica 04" sheetId="7" r:id="rId5"/>
  </sheets>
  <definedNames>
    <definedName name="Hor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J9" i="1"/>
  <c r="J10" i="1"/>
  <c r="J11" i="1"/>
  <c r="J12" i="1"/>
  <c r="J13" i="1"/>
  <c r="J14" i="1"/>
  <c r="J15" i="1"/>
  <c r="J16" i="1"/>
  <c r="J17" i="1"/>
  <c r="J8" i="1"/>
  <c r="I9" i="1"/>
  <c r="I10" i="1"/>
  <c r="I11" i="1"/>
  <c r="I12" i="1"/>
  <c r="I13" i="1"/>
  <c r="I14" i="1"/>
  <c r="I15" i="1"/>
  <c r="I16" i="1"/>
  <c r="I17" i="1"/>
  <c r="I8" i="1"/>
  <c r="H9" i="1"/>
  <c r="H10" i="1"/>
  <c r="H11" i="1"/>
  <c r="H12" i="1"/>
  <c r="H13" i="1"/>
  <c r="H14" i="1"/>
  <c r="H15" i="1"/>
  <c r="H16" i="1"/>
  <c r="H17" i="1"/>
  <c r="H8" i="1"/>
  <c r="G9" i="1"/>
  <c r="G10" i="1"/>
  <c r="G11" i="1"/>
  <c r="G12" i="1"/>
  <c r="G13" i="1"/>
  <c r="G14" i="1"/>
  <c r="G15" i="1"/>
  <c r="G16" i="1"/>
  <c r="G17" i="1"/>
  <c r="G8" i="1"/>
  <c r="F57" i="6"/>
  <c r="E57" i="6"/>
  <c r="D57" i="6"/>
  <c r="B32" i="6"/>
  <c r="B3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Ysabel Peralta</author>
    <author>Ysabel</author>
    <author>Chalo</author>
  </authors>
  <commentList>
    <comment ref="G51" authorId="0" shapeId="0" xr:uid="{00000000-0006-0000-0000-000001000000}">
      <text>
        <r>
          <rPr>
            <sz val="8"/>
            <color indexed="81"/>
            <rFont val="Tahoma"/>
            <family val="2"/>
          </rPr>
          <t>Aquí se suman los 4 trimestres de cada producto. :-)</t>
        </r>
      </text>
    </comment>
    <comment ref="G52" authorId="0" shapeId="0" xr:uid="{00000000-0006-0000-0000-000002000000}">
      <text>
        <r>
          <rPr>
            <sz val="8"/>
            <color indexed="81"/>
            <rFont val="Tahoma"/>
            <family val="2"/>
          </rPr>
          <t>Aquí se suman los 4 trimestres de cada producto. :-)</t>
        </r>
      </text>
    </comment>
    <comment ref="G53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
Aquí se suman los 4 trimestres de cada producto. :-)</t>
        </r>
      </text>
    </comment>
    <comment ref="C54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
Aquí debes sumar el total de ingresos obtenidos en el 1° trimestre por los  3 productos</t>
        </r>
      </text>
    </comment>
    <comment ref="D54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
Aquí debes sumar el total de ingresos obtenidos en el 2° trimestre por los  3 productos</t>
        </r>
      </text>
    </comment>
    <comment ref="E54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
Aquí debes sumar el total de ingresos obtenidos en el 3° trimestre por los  3 productos</t>
        </r>
      </text>
    </comment>
    <comment ref="F54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
Aquí debes sumar el total de ingresos obtenidos en el 4° trimestre por los  3 productos</t>
        </r>
      </text>
    </comment>
    <comment ref="G54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
Aquí debe ir la suma total</t>
        </r>
      </text>
    </comment>
    <comment ref="C5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Miss Ysabel:
Aquí debes obtener el 10% del total de ingresos del 1° trimestre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55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Ysabel:</t>
        </r>
        <r>
          <rPr>
            <sz val="8"/>
            <color indexed="81"/>
            <rFont val="Tahoma"/>
            <family val="2"/>
          </rPr>
          <t xml:space="preserve">
Aquí debes obtener el 10% del total de ingresos del 3° trimestre</t>
        </r>
      </text>
    </comment>
    <comment ref="F55" authorId="1" shapeId="0" xr:uid="{00000000-0006-0000-0000-00000B000000}">
      <text>
        <r>
          <rPr>
            <sz val="8"/>
            <color indexed="81"/>
            <rFont val="Tahoma"/>
            <family val="2"/>
          </rPr>
          <t xml:space="preserve">
Aquí debes obtener el 10% del total de ingresos del 4° trimestre</t>
        </r>
      </text>
    </comment>
    <comment ref="C57" authorId="1" shapeId="0" xr:uid="{00000000-0006-0000-0000-00000C000000}">
      <text>
        <r>
          <rPr>
            <sz val="8"/>
            <color indexed="81"/>
            <rFont val="Tahoma"/>
            <family val="2"/>
          </rPr>
          <t xml:space="preserve">
Debes sumarr los gastos administrativos y los gastos varios. :-)</t>
        </r>
      </text>
    </comment>
    <comment ref="C58" authorId="2" shapeId="0" xr:uid="{00000000-0006-0000-0000-00000D000000}">
      <text>
        <r>
          <rPr>
            <b/>
            <sz val="9"/>
            <color indexed="81"/>
            <rFont val="Tahoma"/>
            <family val="2"/>
          </rPr>
          <t>Chalo:</t>
        </r>
        <r>
          <rPr>
            <sz val="9"/>
            <color indexed="81"/>
            <rFont val="Tahoma"/>
            <family val="2"/>
          </rPr>
          <t xml:space="preserve">
Restar total ingresos - total egresos
</t>
        </r>
      </text>
    </comment>
  </commentList>
</comments>
</file>

<file path=xl/sharedStrings.xml><?xml version="1.0" encoding="utf-8"?>
<sst xmlns="http://schemas.openxmlformats.org/spreadsheetml/2006/main" count="221" uniqueCount="209">
  <si>
    <t>PRESUPUESTO ANUAL</t>
  </si>
  <si>
    <t>Prod. 1</t>
  </si>
  <si>
    <t>Prod. 2</t>
  </si>
  <si>
    <t>Prod. 3</t>
  </si>
  <si>
    <t>TRIM 1</t>
  </si>
  <si>
    <t>TRIM 2</t>
  </si>
  <si>
    <t>TRIM 3</t>
  </si>
  <si>
    <t>TOTAL</t>
  </si>
  <si>
    <t>TOTAL INGRESOS</t>
  </si>
  <si>
    <t>Gastos Adm. 10%</t>
  </si>
  <si>
    <t>Gastos Varios</t>
  </si>
  <si>
    <t>Total Egresos</t>
  </si>
  <si>
    <t>Utilidad</t>
  </si>
  <si>
    <t>JH COMPUTING</t>
  </si>
  <si>
    <t>TRIM 4</t>
  </si>
  <si>
    <t>Uso de funciones básicas de suma, resta, multiplicación y %</t>
  </si>
  <si>
    <t>Objetivo:</t>
  </si>
  <si>
    <t>LISTA DE PRODUCTOS</t>
  </si>
  <si>
    <t>DISTRIBUIDORA UNIVERSAL</t>
  </si>
  <si>
    <t>CUENTAS POR COBRAR</t>
  </si>
  <si>
    <t>CODIGO CLIENTE</t>
  </si>
  <si>
    <t>NOMBRE CLIENTE ACEPTANTE</t>
  </si>
  <si>
    <t>UO002</t>
  </si>
  <si>
    <t>UO003</t>
  </si>
  <si>
    <t>UO004</t>
  </si>
  <si>
    <t>UO005</t>
  </si>
  <si>
    <t>UO007</t>
  </si>
  <si>
    <t>UO001</t>
  </si>
  <si>
    <t>N°</t>
  </si>
  <si>
    <t>NOTA 1</t>
  </si>
  <si>
    <t>NOTA 2</t>
  </si>
  <si>
    <t>NOTA 3</t>
  </si>
  <si>
    <t>Luis Miguel</t>
  </si>
  <si>
    <t>Victor Manuel</t>
  </si>
  <si>
    <t>Instrucciones:</t>
  </si>
  <si>
    <t>Carlos Celestino</t>
  </si>
  <si>
    <t>César Augusto</t>
  </si>
  <si>
    <t>Juan Carlos</t>
  </si>
  <si>
    <t>Juan Daniel</t>
  </si>
  <si>
    <t>José Miguel</t>
  </si>
  <si>
    <t>Mario Catalino</t>
  </si>
  <si>
    <t>Mariano Cruz</t>
  </si>
  <si>
    <t xml:space="preserve">Arturo </t>
  </si>
  <si>
    <t>Victor Alfonso</t>
  </si>
  <si>
    <t>Juan Alberto</t>
  </si>
  <si>
    <t>Alberto Blas</t>
  </si>
  <si>
    <t>EMPRESA</t>
  </si>
  <si>
    <t>REPORTE DE EXPORTACIÓN 2005</t>
  </si>
  <si>
    <t>MES</t>
  </si>
  <si>
    <t>AZÚCAR</t>
  </si>
  <si>
    <t>TRIGO</t>
  </si>
  <si>
    <t>ARROZ</t>
  </si>
  <si>
    <t>ENERO</t>
  </si>
  <si>
    <t>FEBRERO</t>
  </si>
  <si>
    <t>MARZO</t>
  </si>
  <si>
    <t>ABRIL</t>
  </si>
  <si>
    <t>MAYO</t>
  </si>
  <si>
    <t>JUNIO</t>
  </si>
  <si>
    <t>JULIO</t>
  </si>
  <si>
    <t>PROMEDIO  DE  NOTAS</t>
  </si>
  <si>
    <t>APELLIDOS Y NOMBRES</t>
  </si>
  <si>
    <t>PROMEDIO</t>
  </si>
  <si>
    <t>ALVITEZ VALDIVIEZO REYNILDA</t>
  </si>
  <si>
    <t>BOBADILLA RUBIO DEISSI</t>
  </si>
  <si>
    <t>CARBAJAL SALCEDO ARICZA</t>
  </si>
  <si>
    <t>CARRANZA CHAVEZ JENNY</t>
  </si>
  <si>
    <t>CARRANZA SANCHEZ MARCIA</t>
  </si>
  <si>
    <t>OPERADORES MATEMÁTICOS</t>
  </si>
  <si>
    <t>3+3</t>
  </si>
  <si>
    <t>SUMA</t>
  </si>
  <si>
    <t>SIGNO MAS +</t>
  </si>
  <si>
    <t>3-1</t>
  </si>
  <si>
    <t>RESTA O NEGACIÓN</t>
  </si>
  <si>
    <t>SIGNO MENOS -</t>
  </si>
  <si>
    <t>3*3</t>
  </si>
  <si>
    <t>MULTIPLICACIÓN</t>
  </si>
  <si>
    <t>* ASTERISCO</t>
  </si>
  <si>
    <t>3/5</t>
  </si>
  <si>
    <t>DIVISIÓN</t>
  </si>
  <si>
    <t>/ BARRA OBLICUA</t>
  </si>
  <si>
    <t>20%</t>
  </si>
  <si>
    <t>PORCENTAJE</t>
  </si>
  <si>
    <t>% SIGNO DE PORCENTAJE</t>
  </si>
  <si>
    <t>3^2</t>
  </si>
  <si>
    <t>EXPONENTE</t>
  </si>
  <si>
    <t>^ ACENTO CIRCUNFLEJO</t>
  </si>
  <si>
    <t>SALARIOS</t>
  </si>
  <si>
    <t>EMPRESA DE ESPARRAGOS DE LA LIBERTAD</t>
  </si>
  <si>
    <t>Nombres y Apellidos</t>
  </si>
  <si>
    <t>dias</t>
  </si>
  <si>
    <t>jornal</t>
  </si>
  <si>
    <t>salario</t>
  </si>
  <si>
    <t>Bonific.</t>
  </si>
  <si>
    <t>DSCTO</t>
  </si>
  <si>
    <t>SUELDO NETO</t>
  </si>
  <si>
    <t>1. El salario es la multiplicación de los dias por el jornal</t>
  </si>
  <si>
    <t>2. La bonificación es el 20% del salario</t>
  </si>
  <si>
    <t>3. El descuento es del 5% aplicado al salario</t>
  </si>
  <si>
    <t>4. El sueldo neto es …</t>
  </si>
  <si>
    <t>CARSA</t>
  </si>
  <si>
    <t>TABLA DE INTERES</t>
  </si>
  <si>
    <t>MESES</t>
  </si>
  <si>
    <t>INTERÉS %</t>
  </si>
  <si>
    <t>CÓDIGO</t>
  </si>
  <si>
    <t>DETALLE</t>
  </si>
  <si>
    <t>PRECIO CONTADO $</t>
  </si>
  <si>
    <t>PRECIO A PLAZOS (meses)</t>
  </si>
  <si>
    <t>TELEVISORES A COLOR</t>
  </si>
  <si>
    <t>00110</t>
  </si>
  <si>
    <t>SONY 14''</t>
  </si>
  <si>
    <t>00120</t>
  </si>
  <si>
    <t>SONY 21''</t>
  </si>
  <si>
    <t>00130</t>
  </si>
  <si>
    <t>SONY 30''</t>
  </si>
  <si>
    <t>00140</t>
  </si>
  <si>
    <t>GOLDSTAR 14''</t>
  </si>
  <si>
    <t>00150</t>
  </si>
  <si>
    <t>GOLDSTAR 20''</t>
  </si>
  <si>
    <t>00160</t>
  </si>
  <si>
    <t>PHILLIPS 14''</t>
  </si>
  <si>
    <t>00170</t>
  </si>
  <si>
    <t>PHILLIPS 21''</t>
  </si>
  <si>
    <t>00180</t>
  </si>
  <si>
    <t>SAMSUNG 21''</t>
  </si>
  <si>
    <t>00190</t>
  </si>
  <si>
    <t>RCA 30''</t>
  </si>
  <si>
    <t>00210</t>
  </si>
  <si>
    <t>SONY 4C</t>
  </si>
  <si>
    <t>00220</t>
  </si>
  <si>
    <t>SONY 6C</t>
  </si>
  <si>
    <t>00230</t>
  </si>
  <si>
    <t>SAMSUNG 4C</t>
  </si>
  <si>
    <t>00240</t>
  </si>
  <si>
    <t>SAMSUNG 6C</t>
  </si>
  <si>
    <t>00250</t>
  </si>
  <si>
    <t>GOLDSTAR 6C</t>
  </si>
  <si>
    <t>REFRIGERADORAS</t>
  </si>
  <si>
    <t>00310</t>
  </si>
  <si>
    <t>PHILLIPS 12 p.</t>
  </si>
  <si>
    <t>00320</t>
  </si>
  <si>
    <t>PHILLIPS 16p.</t>
  </si>
  <si>
    <t>00410</t>
  </si>
  <si>
    <t>DAKO</t>
  </si>
  <si>
    <t>00420</t>
  </si>
  <si>
    <t>ORIGINAL ELECTRIC</t>
  </si>
  <si>
    <t>LUSTRADORAS</t>
  </si>
  <si>
    <t>00510</t>
  </si>
  <si>
    <t>ELECTROLUX</t>
  </si>
  <si>
    <t>COMPUTADORAS</t>
  </si>
  <si>
    <t>00610</t>
  </si>
  <si>
    <t>00620</t>
  </si>
  <si>
    <t>00630</t>
  </si>
  <si>
    <t>00640</t>
  </si>
  <si>
    <t>IMPRESORAS</t>
  </si>
  <si>
    <t>00710</t>
  </si>
  <si>
    <t>LASER HP 5L</t>
  </si>
  <si>
    <t>00720</t>
  </si>
  <si>
    <t>LASER HP 4L</t>
  </si>
  <si>
    <t>00730</t>
  </si>
  <si>
    <t>CANON INJECT BJ-820</t>
  </si>
  <si>
    <t>00740</t>
  </si>
  <si>
    <t>EPSON MATRIZ LX-300</t>
  </si>
  <si>
    <t>00750</t>
  </si>
  <si>
    <t>EPSON MATRIZ LQ-1070</t>
  </si>
  <si>
    <t>00760</t>
  </si>
  <si>
    <t>EPSON STYLUS 810</t>
  </si>
  <si>
    <t>00770</t>
  </si>
  <si>
    <t>EPSON STYLUS PRO-XL</t>
  </si>
  <si>
    <t>SCANNER</t>
  </si>
  <si>
    <t>00810</t>
  </si>
  <si>
    <t>EPSON 1000</t>
  </si>
  <si>
    <t xml:space="preserve"> </t>
  </si>
  <si>
    <t>DÓLAR</t>
  </si>
  <si>
    <t>DEBES MULTIPLICAR EL PRECIO AL CONTADO EN DOLARES POR EL INTERES %</t>
  </si>
  <si>
    <t>COMISION DE VENTAS</t>
  </si>
  <si>
    <t>Sueldo Básico</t>
  </si>
  <si>
    <t>Nº</t>
  </si>
  <si>
    <t>Apellidos y Nombres</t>
  </si>
  <si>
    <t>Ventas del Mes</t>
  </si>
  <si>
    <t>Comision</t>
  </si>
  <si>
    <t>Sueldo Neto</t>
  </si>
  <si>
    <t>Arias García, Luis</t>
  </si>
  <si>
    <t>Miranda Abad, Ana</t>
  </si>
  <si>
    <t>Ramos Ruíz, Miguel</t>
  </si>
  <si>
    <t>Valverde Ríos, Karina</t>
  </si>
  <si>
    <t>Zapata Zagal, victor</t>
  </si>
  <si>
    <t>Zuta Saavedra, Carola</t>
  </si>
  <si>
    <t>Promedio(a1,a2)</t>
  </si>
  <si>
    <t>edad</t>
  </si>
  <si>
    <t>Importe Córdobas C$</t>
  </si>
  <si>
    <t>BARRAS DE SONIDO</t>
  </si>
  <si>
    <t>ESTUFAS A GAS</t>
  </si>
  <si>
    <t>DELL</t>
  </si>
  <si>
    <t>HP</t>
  </si>
  <si>
    <t>ACER</t>
  </si>
  <si>
    <t>APEL</t>
  </si>
  <si>
    <t>ENUNCIADO: en una farmacia se tiene un conjunto de 6 vendedores, a los cuales se les paga mensualmente 9 mil Córdobas por el trabajo realizado, mas una comision del 15%de las ventas realizadas por cada uno, si es que el monto excede los 2 mil Córdobas, caso contrario la comision será de cero, no olvide aplicar formatos de moneda</t>
  </si>
  <si>
    <t>Millones de Córdobas</t>
  </si>
  <si>
    <t>María José</t>
  </si>
  <si>
    <t>Juan Pablo</t>
  </si>
  <si>
    <t>Zoyla María</t>
  </si>
  <si>
    <t>Carlos Ernesto</t>
  </si>
  <si>
    <t>Gerardo Antonio</t>
  </si>
  <si>
    <t>Manuel Antonio</t>
  </si>
  <si>
    <t>Andrés Manuel</t>
  </si>
  <si>
    <t>Adolfo José</t>
  </si>
  <si>
    <t>Oscar Ingnacio</t>
  </si>
  <si>
    <t>Carlos Manuel</t>
  </si>
  <si>
    <t>IMPORTE Dolar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</si>
</sst>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S/.&quot;* #,##0.00"/>
    <numFmt numFmtId="168" formatCode="[$$-409]#,##0.00"/>
  </numFmts>
  <fonts count="38" x14ac:knownFonts="1">
    <font>
      <sz val="10"/>
      <name val="Arial"/>
    </font>
    <font>
      <b/>
      <sz val="10"/>
      <name val="Arial"/>
      <family val="2"/>
    </font>
    <font>
      <b/>
      <sz val="12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20"/>
      <color indexed="62"/>
      <name val="Arial Black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b/>
      <sz val="9"/>
      <name val="Arial"/>
      <family val="2"/>
    </font>
    <font>
      <b/>
      <i/>
      <sz val="10"/>
      <color indexed="9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6"/>
      <color indexed="16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4"/>
      <color indexed="51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9"/>
      <name val="Arial"/>
      <family val="2"/>
    </font>
    <font>
      <b/>
      <sz val="11"/>
      <color indexed="9"/>
      <name val="Arial"/>
      <family val="2"/>
    </font>
    <font>
      <b/>
      <i/>
      <sz val="16"/>
      <color indexed="10"/>
      <name val="Arial"/>
      <family val="2"/>
    </font>
    <font>
      <b/>
      <sz val="11"/>
      <color indexed="18"/>
      <name val="Arial"/>
      <family val="2"/>
    </font>
    <font>
      <b/>
      <i/>
      <sz val="8"/>
      <name val="Arial"/>
      <family val="2"/>
    </font>
    <font>
      <sz val="18"/>
      <color indexed="10"/>
      <name val="Gill Sans Ultra Bold"/>
      <family val="2"/>
    </font>
    <font>
      <sz val="9"/>
      <name val="Arial"/>
      <family val="2"/>
    </font>
    <font>
      <sz val="9"/>
      <name val="Arial Black"/>
      <family val="2"/>
    </font>
    <font>
      <i/>
      <sz val="9"/>
      <name val="Arial"/>
      <family val="2"/>
    </font>
    <font>
      <i/>
      <sz val="10"/>
      <name val="Arial"/>
      <family val="2"/>
    </font>
    <font>
      <sz val="10"/>
      <name val="Arial Black"/>
      <family val="2"/>
    </font>
    <font>
      <sz val="10"/>
      <color indexed="42"/>
      <name val="Arial"/>
      <family val="2"/>
    </font>
    <font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48"/>
      </left>
      <right style="medium">
        <color indexed="48"/>
      </right>
      <top/>
      <bottom style="medium">
        <color indexed="48"/>
      </bottom>
      <diagonal/>
    </border>
    <border>
      <left style="medium">
        <color indexed="48"/>
      </left>
      <right/>
      <top/>
      <bottom style="medium">
        <color indexed="4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medium">
        <color indexed="48"/>
      </left>
      <right/>
      <top style="medium">
        <color indexed="48"/>
      </top>
      <bottom style="medium">
        <color indexed="4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20"/>
      </left>
      <right style="double">
        <color indexed="24"/>
      </right>
      <top style="medium">
        <color indexed="20"/>
      </top>
      <bottom style="medium">
        <color indexed="20"/>
      </bottom>
      <diagonal/>
    </border>
    <border>
      <left style="double">
        <color indexed="24"/>
      </left>
      <right style="medium">
        <color indexed="20"/>
      </right>
      <top style="medium">
        <color indexed="20"/>
      </top>
      <bottom style="medium">
        <color indexed="20"/>
      </bottom>
      <diagonal/>
    </border>
    <border>
      <left style="medium">
        <color indexed="20"/>
      </left>
      <right style="double">
        <color indexed="24"/>
      </right>
      <top style="medium">
        <color indexed="20"/>
      </top>
      <bottom style="double">
        <color indexed="24"/>
      </bottom>
      <diagonal/>
    </border>
    <border>
      <left style="double">
        <color indexed="24"/>
      </left>
      <right style="double">
        <color indexed="24"/>
      </right>
      <top style="medium">
        <color indexed="20"/>
      </top>
      <bottom style="double">
        <color indexed="24"/>
      </bottom>
      <diagonal/>
    </border>
    <border>
      <left style="double">
        <color indexed="24"/>
      </left>
      <right style="medium">
        <color indexed="20"/>
      </right>
      <top style="medium">
        <color indexed="20"/>
      </top>
      <bottom style="double">
        <color indexed="24"/>
      </bottom>
      <diagonal/>
    </border>
    <border>
      <left style="medium">
        <color indexed="20"/>
      </left>
      <right style="double">
        <color indexed="24"/>
      </right>
      <top style="double">
        <color indexed="24"/>
      </top>
      <bottom style="double">
        <color indexed="24"/>
      </bottom>
      <diagonal/>
    </border>
    <border>
      <left style="double">
        <color indexed="24"/>
      </left>
      <right style="double">
        <color indexed="24"/>
      </right>
      <top style="double">
        <color indexed="24"/>
      </top>
      <bottom style="double">
        <color indexed="24"/>
      </bottom>
      <diagonal/>
    </border>
    <border>
      <left style="double">
        <color indexed="24"/>
      </left>
      <right style="medium">
        <color indexed="20"/>
      </right>
      <top style="double">
        <color indexed="24"/>
      </top>
      <bottom style="double">
        <color indexed="24"/>
      </bottom>
      <diagonal/>
    </border>
    <border>
      <left style="medium">
        <color indexed="20"/>
      </left>
      <right style="double">
        <color indexed="24"/>
      </right>
      <top style="double">
        <color indexed="24"/>
      </top>
      <bottom style="medium">
        <color indexed="20"/>
      </bottom>
      <diagonal/>
    </border>
    <border>
      <left style="double">
        <color indexed="24"/>
      </left>
      <right style="double">
        <color indexed="24"/>
      </right>
      <top style="double">
        <color indexed="24"/>
      </top>
      <bottom style="medium">
        <color indexed="20"/>
      </bottom>
      <diagonal/>
    </border>
    <border>
      <left style="double">
        <color indexed="24"/>
      </left>
      <right style="medium">
        <color indexed="20"/>
      </right>
      <top style="double">
        <color indexed="24"/>
      </top>
      <bottom style="medium">
        <color indexed="2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4" fillId="0" borderId="0" xfId="0" applyFont="1"/>
    <xf numFmtId="0" fontId="2" fillId="0" borderId="0" xfId="0" applyFont="1" applyFill="1" applyAlignment="1"/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9" fillId="0" borderId="0" xfId="0" applyFont="1"/>
    <xf numFmtId="0" fontId="11" fillId="2" borderId="0" xfId="0" applyFont="1" applyFill="1"/>
    <xf numFmtId="0" fontId="0" fillId="2" borderId="0" xfId="0" applyFill="1"/>
    <xf numFmtId="0" fontId="12" fillId="0" borderId="0" xfId="0" applyFont="1"/>
    <xf numFmtId="0" fontId="15" fillId="0" borderId="0" xfId="0" applyFont="1"/>
    <xf numFmtId="0" fontId="1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vertical="distributed"/>
    </xf>
    <xf numFmtId="0" fontId="0" fillId="0" borderId="0" xfId="0" applyAlignment="1"/>
    <xf numFmtId="2" fontId="17" fillId="0" borderId="4" xfId="0" applyNumberFormat="1" applyFont="1" applyBorder="1" applyAlignment="1">
      <alignment horizontal="right"/>
    </xf>
    <xf numFmtId="2" fontId="18" fillId="3" borderId="4" xfId="0" applyNumberFormat="1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20" fillId="0" borderId="4" xfId="0" applyFont="1" applyFill="1" applyBorder="1"/>
    <xf numFmtId="0" fontId="21" fillId="0" borderId="4" xfId="0" applyFont="1" applyBorder="1" applyAlignment="1">
      <alignment horizontal="center"/>
    </xf>
    <xf numFmtId="1" fontId="14" fillId="0" borderId="4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0" fillId="0" borderId="0" xfId="0" applyFont="1" applyFill="1" applyBorder="1"/>
    <xf numFmtId="0" fontId="21" fillId="0" borderId="0" xfId="0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0" fillId="0" borderId="0" xfId="0" applyNumberFormat="1"/>
    <xf numFmtId="0" fontId="23" fillId="0" borderId="0" xfId="0" applyFont="1" applyFill="1" applyAlignment="1">
      <alignment horizontal="center"/>
    </xf>
    <xf numFmtId="0" fontId="24" fillId="4" borderId="5" xfId="0" applyFont="1" applyFill="1" applyBorder="1" applyAlignment="1">
      <alignment horizontal="center" vertical="center"/>
    </xf>
    <xf numFmtId="0" fontId="24" fillId="4" borderId="5" xfId="0" applyFont="1" applyFill="1" applyBorder="1" applyAlignment="1">
      <alignment horizontal="center" vertical="justify"/>
    </xf>
    <xf numFmtId="0" fontId="1" fillId="0" borderId="6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164" fontId="0" fillId="8" borderId="8" xfId="0" applyNumberFormat="1" applyFill="1" applyBorder="1" applyAlignment="1">
      <alignment horizontal="center"/>
    </xf>
    <xf numFmtId="0" fontId="1" fillId="0" borderId="9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9" fontId="26" fillId="0" borderId="4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12" xfId="0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4" fillId="0" borderId="14" xfId="0" applyFont="1" applyBorder="1"/>
    <xf numFmtId="2" fontId="0" fillId="0" borderId="4" xfId="0" applyNumberForma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0" fontId="4" fillId="0" borderId="16" xfId="0" applyFont="1" applyBorder="1"/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0" fontId="27" fillId="0" borderId="1" xfId="0" applyFont="1" applyBorder="1"/>
    <xf numFmtId="0" fontId="1" fillId="0" borderId="0" xfId="0" applyFont="1" applyFill="1" applyBorder="1"/>
    <xf numFmtId="0" fontId="10" fillId="9" borderId="19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30" fillId="0" borderId="20" xfId="0" applyFont="1" applyBorder="1"/>
    <xf numFmtId="0" fontId="0" fillId="0" borderId="21" xfId="0" applyBorder="1"/>
    <xf numFmtId="0" fontId="0" fillId="0" borderId="22" xfId="0" applyBorder="1"/>
    <xf numFmtId="49" fontId="31" fillId="0" borderId="23" xfId="0" applyNumberFormat="1" applyFont="1" applyBorder="1" applyAlignment="1">
      <alignment horizontal="center"/>
    </xf>
    <xf numFmtId="0" fontId="0" fillId="0" borderId="17" xfId="0" applyBorder="1"/>
    <xf numFmtId="2" fontId="32" fillId="0" borderId="17" xfId="0" applyNumberFormat="1" applyFont="1" applyBorder="1"/>
    <xf numFmtId="49" fontId="31" fillId="0" borderId="24" xfId="0" applyNumberFormat="1" applyFont="1" applyBorder="1" applyAlignment="1">
      <alignment horizontal="center"/>
    </xf>
    <xf numFmtId="0" fontId="0" fillId="0" borderId="8" xfId="0" applyBorder="1"/>
    <xf numFmtId="2" fontId="32" fillId="0" borderId="8" xfId="0" applyNumberFormat="1" applyFont="1" applyBorder="1"/>
    <xf numFmtId="49" fontId="31" fillId="0" borderId="25" xfId="0" applyNumberFormat="1" applyFont="1" applyBorder="1" applyAlignment="1">
      <alignment horizontal="center"/>
    </xf>
    <xf numFmtId="0" fontId="0" fillId="0" borderId="12" xfId="0" applyBorder="1"/>
    <xf numFmtId="2" fontId="32" fillId="0" borderId="12" xfId="0" applyNumberFormat="1" applyFont="1" applyBorder="1"/>
    <xf numFmtId="49" fontId="30" fillId="0" borderId="26" xfId="0" applyNumberFormat="1" applyFont="1" applyBorder="1"/>
    <xf numFmtId="0" fontId="0" fillId="0" borderId="27" xfId="0" applyBorder="1"/>
    <xf numFmtId="0" fontId="32" fillId="0" borderId="27" xfId="0" applyFont="1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17" xfId="0" applyFill="1" applyBorder="1"/>
    <xf numFmtId="0" fontId="0" fillId="0" borderId="8" xfId="0" applyFill="1" applyBorder="1"/>
    <xf numFmtId="49" fontId="33" fillId="0" borderId="26" xfId="0" applyNumberFormat="1" applyFont="1" applyBorder="1"/>
    <xf numFmtId="2" fontId="32" fillId="0" borderId="27" xfId="0" applyNumberFormat="1" applyFont="1" applyBorder="1"/>
    <xf numFmtId="49" fontId="30" fillId="0" borderId="26" xfId="0" applyNumberFormat="1" applyFont="1" applyBorder="1" applyAlignment="1">
      <alignment horizontal="left"/>
    </xf>
    <xf numFmtId="2" fontId="32" fillId="0" borderId="4" xfId="0" applyNumberFormat="1" applyFont="1" applyBorder="1"/>
    <xf numFmtId="49" fontId="31" fillId="0" borderId="29" xfId="0" applyNumberFormat="1" applyFont="1" applyBorder="1" applyAlignment="1">
      <alignment horizontal="center"/>
    </xf>
    <xf numFmtId="0" fontId="0" fillId="0" borderId="30" xfId="0" applyBorder="1"/>
    <xf numFmtId="2" fontId="32" fillId="0" borderId="31" xfId="0" applyNumberFormat="1" applyFont="1" applyBorder="1"/>
    <xf numFmtId="2" fontId="0" fillId="0" borderId="0" xfId="0" applyNumberFormat="1" applyAlignment="1">
      <alignment horizontal="center"/>
    </xf>
    <xf numFmtId="2" fontId="0" fillId="0" borderId="4" xfId="0" applyNumberFormat="1" applyBorder="1"/>
    <xf numFmtId="0" fontId="34" fillId="0" borderId="0" xfId="0" applyFont="1"/>
    <xf numFmtId="0" fontId="1" fillId="0" borderId="3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9" fillId="14" borderId="33" xfId="0" applyFont="1" applyFill="1" applyBorder="1" applyAlignment="1">
      <alignment horizontal="center"/>
    </xf>
    <xf numFmtId="9" fontId="29" fillId="14" borderId="34" xfId="0" applyNumberFormat="1" applyFont="1" applyFill="1" applyBorder="1" applyAlignment="1">
      <alignment horizontal="center"/>
    </xf>
    <xf numFmtId="2" fontId="0" fillId="14" borderId="0" xfId="0" applyNumberFormat="1" applyFill="1" applyBorder="1"/>
    <xf numFmtId="2" fontId="0" fillId="14" borderId="35" xfId="0" applyNumberFormat="1" applyFill="1" applyBorder="1"/>
    <xf numFmtId="0" fontId="0" fillId="14" borderId="0" xfId="0" applyFill="1"/>
    <xf numFmtId="0" fontId="29" fillId="15" borderId="33" xfId="0" applyFont="1" applyFill="1" applyBorder="1" applyAlignment="1">
      <alignment horizontal="center"/>
    </xf>
    <xf numFmtId="9" fontId="29" fillId="15" borderId="34" xfId="0" applyNumberFormat="1" applyFont="1" applyFill="1" applyBorder="1" applyAlignment="1">
      <alignment horizontal="center"/>
    </xf>
    <xf numFmtId="0" fontId="10" fillId="14" borderId="19" xfId="0" applyFont="1" applyFill="1" applyBorder="1" applyAlignment="1">
      <alignment horizontal="center" vertical="center"/>
    </xf>
    <xf numFmtId="0" fontId="10" fillId="15" borderId="19" xfId="0" applyFont="1" applyFill="1" applyBorder="1" applyAlignment="1">
      <alignment horizontal="center" vertical="center"/>
    </xf>
    <xf numFmtId="2" fontId="0" fillId="15" borderId="0" xfId="0" applyNumberFormat="1" applyFill="1" applyBorder="1"/>
    <xf numFmtId="2" fontId="0" fillId="15" borderId="35" xfId="0" applyNumberFormat="1" applyFill="1" applyBorder="1"/>
    <xf numFmtId="2" fontId="0" fillId="16" borderId="27" xfId="0" applyNumberFormat="1" applyFill="1" applyBorder="1"/>
    <xf numFmtId="0" fontId="10" fillId="17" borderId="19" xfId="0" applyFont="1" applyFill="1" applyBorder="1" applyAlignment="1">
      <alignment horizontal="center" vertical="center"/>
    </xf>
    <xf numFmtId="2" fontId="0" fillId="17" borderId="0" xfId="0" applyNumberFormat="1" applyFill="1" applyBorder="1"/>
    <xf numFmtId="2" fontId="0" fillId="17" borderId="35" xfId="0" applyNumberFormat="1" applyFill="1" applyBorder="1"/>
    <xf numFmtId="0" fontId="29" fillId="17" borderId="33" xfId="0" applyFont="1" applyFill="1" applyBorder="1" applyAlignment="1">
      <alignment horizontal="center"/>
    </xf>
    <xf numFmtId="9" fontId="29" fillId="17" borderId="34" xfId="0" applyNumberFormat="1" applyFont="1" applyFill="1" applyBorder="1" applyAlignment="1">
      <alignment horizontal="center"/>
    </xf>
    <xf numFmtId="0" fontId="29" fillId="18" borderId="32" xfId="0" applyFont="1" applyFill="1" applyBorder="1" applyAlignment="1">
      <alignment horizontal="center"/>
    </xf>
    <xf numFmtId="9" fontId="29" fillId="18" borderId="36" xfId="0" applyNumberFormat="1" applyFont="1" applyFill="1" applyBorder="1" applyAlignment="1">
      <alignment horizontal="center"/>
    </xf>
    <xf numFmtId="0" fontId="10" fillId="18" borderId="19" xfId="0" applyFont="1" applyFill="1" applyBorder="1" applyAlignment="1">
      <alignment horizontal="center" vertical="center"/>
    </xf>
    <xf numFmtId="2" fontId="0" fillId="18" borderId="0" xfId="0" applyNumberFormat="1" applyFill="1" applyBorder="1"/>
    <xf numFmtId="2" fontId="0" fillId="18" borderId="34" xfId="0" applyNumberFormat="1" applyFill="1" applyBorder="1"/>
    <xf numFmtId="2" fontId="0" fillId="18" borderId="36" xfId="0" applyNumberFormat="1" applyFill="1" applyBorder="1"/>
    <xf numFmtId="0" fontId="0" fillId="17" borderId="0" xfId="0" applyFill="1"/>
    <xf numFmtId="0" fontId="0" fillId="15" borderId="0" xfId="0" applyFill="1"/>
    <xf numFmtId="0" fontId="0" fillId="18" borderId="0" xfId="0" applyFill="1"/>
    <xf numFmtId="0" fontId="10" fillId="3" borderId="37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10" fillId="3" borderId="40" xfId="0" applyFont="1" applyFill="1" applyBorder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165" fontId="0" fillId="0" borderId="43" xfId="0" applyNumberFormat="1" applyBorder="1"/>
    <xf numFmtId="165" fontId="0" fillId="0" borderId="44" xfId="0" applyNumberFormat="1" applyBorder="1"/>
    <xf numFmtId="0" fontId="0" fillId="0" borderId="45" xfId="0" applyBorder="1"/>
    <xf numFmtId="0" fontId="0" fillId="0" borderId="46" xfId="0" applyBorder="1"/>
    <xf numFmtId="165" fontId="0" fillId="0" borderId="46" xfId="0" applyNumberFormat="1" applyBorder="1"/>
    <xf numFmtId="165" fontId="0" fillId="0" borderId="47" xfId="0" applyNumberFormat="1" applyBorder="1"/>
    <xf numFmtId="0" fontId="5" fillId="0" borderId="48" xfId="0" applyFont="1" applyBorder="1"/>
    <xf numFmtId="0" fontId="0" fillId="0" borderId="49" xfId="0" applyBorder="1"/>
    <xf numFmtId="2" fontId="1" fillId="0" borderId="50" xfId="0" applyNumberFormat="1" applyFont="1" applyBorder="1" applyAlignment="1">
      <alignment horizontal="center"/>
    </xf>
    <xf numFmtId="0" fontId="1" fillId="0" borderId="4" xfId="0" applyFont="1" applyBorder="1"/>
    <xf numFmtId="0" fontId="13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0" fillId="0" borderId="38" xfId="0" applyNumberFormat="1" applyBorder="1"/>
    <xf numFmtId="0" fontId="0" fillId="0" borderId="43" xfId="0" applyNumberFormat="1" applyBorder="1"/>
    <xf numFmtId="0" fontId="0" fillId="0" borderId="46" xfId="0" applyNumberFormat="1" applyBorder="1"/>
    <xf numFmtId="0" fontId="0" fillId="0" borderId="44" xfId="0" applyNumberFormat="1" applyBorder="1"/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3" fillId="12" borderId="0" xfId="0" applyFont="1" applyFill="1" applyAlignment="1">
      <alignment horizontal="center"/>
    </xf>
    <xf numFmtId="49" fontId="13" fillId="0" borderId="15" xfId="0" applyNumberFormat="1" applyFont="1" applyBorder="1" applyAlignment="1">
      <alignment horizontal="center"/>
    </xf>
    <xf numFmtId="49" fontId="13" fillId="0" borderId="14" xfId="0" applyNumberFormat="1" applyFont="1" applyBorder="1" applyAlignment="1">
      <alignment horizontal="center"/>
    </xf>
    <xf numFmtId="0" fontId="23" fillId="11" borderId="0" xfId="0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9" fillId="13" borderId="0" xfId="0" applyFont="1" applyFill="1" applyAlignment="1">
      <alignment horizontal="center"/>
    </xf>
    <xf numFmtId="0" fontId="14" fillId="0" borderId="51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0" fillId="0" borderId="53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28" fillId="9" borderId="1" xfId="0" applyFont="1" applyFill="1" applyBorder="1" applyAlignment="1">
      <alignment horizontal="center" vertical="center"/>
    </xf>
    <xf numFmtId="0" fontId="28" fillId="9" borderId="2" xfId="0" applyFont="1" applyFill="1" applyBorder="1" applyAlignment="1">
      <alignment horizontal="center" vertical="center"/>
    </xf>
    <xf numFmtId="0" fontId="28" fillId="9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0" fillId="0" borderId="5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justify"/>
    </xf>
    <xf numFmtId="0" fontId="10" fillId="0" borderId="32" xfId="0" applyFont="1" applyBorder="1" applyAlignment="1">
      <alignment horizontal="center" vertical="justify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35" fillId="10" borderId="0" xfId="0" applyFont="1" applyFill="1" applyAlignment="1">
      <alignment horizontal="center" vertical="center" wrapText="1"/>
    </xf>
    <xf numFmtId="168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13</xdr:row>
      <xdr:rowOff>142875</xdr:rowOff>
    </xdr:from>
    <xdr:to>
      <xdr:col>1</xdr:col>
      <xdr:colOff>866775</xdr:colOff>
      <xdr:row>20</xdr:row>
      <xdr:rowOff>142875</xdr:rowOff>
    </xdr:to>
    <xdr:pic>
      <xdr:nvPicPr>
        <xdr:cNvPr id="6238" name="Picture 20" descr="18">
          <a:extLst>
            <a:ext uri="{FF2B5EF4-FFF2-40B4-BE49-F238E27FC236}">
              <a16:creationId xmlns:a16="http://schemas.microsoft.com/office/drawing/2014/main" id="{4DC5B97D-305B-4997-93D4-E30E51EEA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057525"/>
          <a:ext cx="130492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opLeftCell="A43" workbookViewId="0">
      <selection activeCell="D56" sqref="D56"/>
    </sheetView>
  </sheetViews>
  <sheetFormatPr baseColWidth="10" defaultRowHeight="12.75" x14ac:dyDescent="0.2"/>
  <cols>
    <col min="1" max="1" width="8.5703125" customWidth="1"/>
    <col min="2" max="2" width="16.5703125" customWidth="1"/>
    <col min="3" max="3" width="28.42578125" customWidth="1"/>
    <col min="5" max="5" width="15.7109375" customWidth="1"/>
    <col min="7" max="7" width="14.7109375" customWidth="1"/>
  </cols>
  <sheetData>
    <row r="1" spans="2:9" ht="18" x14ac:dyDescent="0.25">
      <c r="B1" s="149" t="s">
        <v>67</v>
      </c>
      <c r="C1" s="149"/>
      <c r="D1" s="149"/>
      <c r="E1" s="149"/>
      <c r="F1" s="149"/>
      <c r="G1" s="149"/>
      <c r="H1" s="149"/>
      <c r="I1" s="149"/>
    </row>
    <row r="2" spans="2:9" ht="15.75" x14ac:dyDescent="0.25">
      <c r="B2" s="32"/>
      <c r="C2" s="32"/>
      <c r="D2" s="32"/>
      <c r="E2" s="32"/>
      <c r="F2" s="32"/>
      <c r="G2" s="32"/>
      <c r="H2" s="32"/>
      <c r="I2" s="32"/>
    </row>
    <row r="3" spans="2:9" ht="18" customHeight="1" x14ac:dyDescent="0.25">
      <c r="C3" s="47" t="s">
        <v>68</v>
      </c>
      <c r="D3" s="141" t="s">
        <v>69</v>
      </c>
      <c r="E3" s="142"/>
      <c r="F3" s="150" t="s">
        <v>70</v>
      </c>
      <c r="G3" s="151"/>
    </row>
    <row r="4" spans="2:9" ht="18" customHeight="1" x14ac:dyDescent="0.25">
      <c r="C4" s="47" t="s">
        <v>71</v>
      </c>
      <c r="D4" s="141" t="s">
        <v>72</v>
      </c>
      <c r="E4" s="142"/>
      <c r="F4" s="143" t="s">
        <v>73</v>
      </c>
      <c r="G4" s="144"/>
    </row>
    <row r="5" spans="2:9" ht="18" customHeight="1" x14ac:dyDescent="0.25">
      <c r="C5" s="47" t="s">
        <v>74</v>
      </c>
      <c r="D5" s="141" t="s">
        <v>75</v>
      </c>
      <c r="E5" s="142"/>
      <c r="F5" s="143" t="s">
        <v>76</v>
      </c>
      <c r="G5" s="144"/>
    </row>
    <row r="6" spans="2:9" ht="18" customHeight="1" x14ac:dyDescent="0.25">
      <c r="C6" s="47" t="s">
        <v>77</v>
      </c>
      <c r="D6" s="141" t="s">
        <v>78</v>
      </c>
      <c r="E6" s="142"/>
      <c r="F6" s="143" t="s">
        <v>79</v>
      </c>
      <c r="G6" s="144"/>
    </row>
    <row r="7" spans="2:9" ht="18" customHeight="1" x14ac:dyDescent="0.25">
      <c r="C7" s="47" t="s">
        <v>80</v>
      </c>
      <c r="D7" s="141" t="s">
        <v>81</v>
      </c>
      <c r="E7" s="142"/>
      <c r="F7" s="143" t="s">
        <v>82</v>
      </c>
      <c r="G7" s="144"/>
    </row>
    <row r="8" spans="2:9" ht="18" customHeight="1" x14ac:dyDescent="0.25">
      <c r="C8" s="47" t="s">
        <v>187</v>
      </c>
      <c r="D8" s="141" t="s">
        <v>61</v>
      </c>
      <c r="E8" s="142"/>
      <c r="F8" s="135"/>
      <c r="G8" s="136"/>
    </row>
    <row r="9" spans="2:9" ht="18" customHeight="1" x14ac:dyDescent="0.25">
      <c r="C9" s="47" t="s">
        <v>83</v>
      </c>
      <c r="D9" s="141" t="s">
        <v>84</v>
      </c>
      <c r="E9" s="142"/>
      <c r="F9" s="143" t="s">
        <v>85</v>
      </c>
      <c r="G9" s="144"/>
    </row>
    <row r="10" spans="2:9" x14ac:dyDescent="0.2">
      <c r="C10" s="33"/>
    </row>
    <row r="11" spans="2:9" ht="18" x14ac:dyDescent="0.25">
      <c r="B11" s="11" t="s">
        <v>46</v>
      </c>
    </row>
    <row r="12" spans="2:9" ht="20.25" x14ac:dyDescent="0.3">
      <c r="C12" s="155" t="s">
        <v>47</v>
      </c>
      <c r="D12" s="155"/>
      <c r="E12" s="155"/>
      <c r="F12" s="155"/>
      <c r="G12" s="155"/>
      <c r="H12" s="155"/>
    </row>
    <row r="13" spans="2:9" ht="18.75" customHeight="1" x14ac:dyDescent="0.2"/>
    <row r="14" spans="2:9" x14ac:dyDescent="0.2">
      <c r="C14" s="19"/>
      <c r="D14" s="20"/>
    </row>
    <row r="15" spans="2:9" ht="15" x14ac:dyDescent="0.25">
      <c r="C15" s="156" t="s">
        <v>48</v>
      </c>
      <c r="D15" s="157"/>
      <c r="E15" s="16" t="s">
        <v>49</v>
      </c>
      <c r="F15" s="16" t="s">
        <v>50</v>
      </c>
      <c r="G15" s="16" t="s">
        <v>51</v>
      </c>
      <c r="H15" s="16" t="s">
        <v>7</v>
      </c>
    </row>
    <row r="16" spans="2:9" ht="15" x14ac:dyDescent="0.25">
      <c r="C16" s="148" t="s">
        <v>52</v>
      </c>
      <c r="D16" s="148"/>
      <c r="E16" s="21">
        <v>100.05</v>
      </c>
      <c r="F16" s="21">
        <v>200.1</v>
      </c>
      <c r="G16" s="21">
        <v>300.25</v>
      </c>
      <c r="H16" s="22"/>
    </row>
    <row r="17" spans="2:8" ht="15" x14ac:dyDescent="0.25">
      <c r="C17" s="148" t="s">
        <v>53</v>
      </c>
      <c r="D17" s="148"/>
      <c r="E17" s="21">
        <v>400.1</v>
      </c>
      <c r="F17" s="21">
        <v>600.15</v>
      </c>
      <c r="G17" s="21">
        <v>700.05</v>
      </c>
      <c r="H17" s="22"/>
    </row>
    <row r="18" spans="2:8" ht="15" x14ac:dyDescent="0.25">
      <c r="C18" s="148" t="s">
        <v>54</v>
      </c>
      <c r="D18" s="148"/>
      <c r="E18" s="21">
        <v>200.3</v>
      </c>
      <c r="F18" s="21">
        <v>100.25</v>
      </c>
      <c r="G18" s="21">
        <v>500.12</v>
      </c>
      <c r="H18" s="22"/>
    </row>
    <row r="19" spans="2:8" ht="15" x14ac:dyDescent="0.25">
      <c r="C19" s="148" t="s">
        <v>55</v>
      </c>
      <c r="D19" s="148"/>
      <c r="E19" s="21">
        <v>500.6</v>
      </c>
      <c r="F19" s="21">
        <v>542.29999999999995</v>
      </c>
      <c r="G19" s="21">
        <v>4000.25</v>
      </c>
      <c r="H19" s="22"/>
    </row>
    <row r="20" spans="2:8" ht="15" x14ac:dyDescent="0.25">
      <c r="C20" s="148" t="s">
        <v>56</v>
      </c>
      <c r="D20" s="148"/>
      <c r="E20" s="21">
        <v>400.5</v>
      </c>
      <c r="F20" s="21">
        <v>658.2</v>
      </c>
      <c r="G20" s="21">
        <v>611.20000000000005</v>
      </c>
      <c r="H20" s="22"/>
    </row>
    <row r="21" spans="2:8" ht="15" x14ac:dyDescent="0.25">
      <c r="C21" s="148" t="s">
        <v>57</v>
      </c>
      <c r="D21" s="148"/>
      <c r="E21" s="21">
        <v>324.8</v>
      </c>
      <c r="F21" s="21">
        <v>470.25</v>
      </c>
      <c r="G21" s="21">
        <v>544.5</v>
      </c>
      <c r="H21" s="22"/>
    </row>
    <row r="22" spans="2:8" ht="15" x14ac:dyDescent="0.25">
      <c r="C22" s="148" t="s">
        <v>58</v>
      </c>
      <c r="D22" s="148"/>
      <c r="E22" s="21">
        <v>569.78</v>
      </c>
      <c r="F22" s="21">
        <v>120.3</v>
      </c>
      <c r="G22" s="21">
        <v>984.1</v>
      </c>
      <c r="H22" s="22"/>
    </row>
    <row r="27" spans="2:8" ht="18" x14ac:dyDescent="0.25">
      <c r="B27" s="158" t="s">
        <v>59</v>
      </c>
      <c r="C27" s="158"/>
      <c r="D27" s="158"/>
      <c r="E27" s="158"/>
      <c r="F27" s="158"/>
      <c r="G27" s="158"/>
      <c r="H27" s="158"/>
    </row>
    <row r="28" spans="2:8" ht="18.75" thickBot="1" x14ac:dyDescent="0.3">
      <c r="B28" s="23"/>
      <c r="C28" s="23"/>
      <c r="D28" s="23"/>
      <c r="E28" s="23"/>
      <c r="F28" s="23"/>
      <c r="G28" s="23"/>
      <c r="H28" s="23"/>
    </row>
    <row r="29" spans="2:8" x14ac:dyDescent="0.2">
      <c r="B29" s="159" t="s">
        <v>28</v>
      </c>
      <c r="C29" s="161" t="s">
        <v>60</v>
      </c>
      <c r="D29" s="153" t="s">
        <v>29</v>
      </c>
      <c r="E29" s="153" t="s">
        <v>30</v>
      </c>
      <c r="F29" s="153" t="s">
        <v>31</v>
      </c>
      <c r="G29" s="153" t="s">
        <v>61</v>
      </c>
    </row>
    <row r="30" spans="2:8" x14ac:dyDescent="0.2">
      <c r="B30" s="160"/>
      <c r="C30" s="162"/>
      <c r="D30" s="154"/>
      <c r="E30" s="154"/>
      <c r="F30" s="154"/>
      <c r="G30" s="154"/>
    </row>
    <row r="31" spans="2:8" ht="15" x14ac:dyDescent="0.25">
      <c r="B31" s="24">
        <v>1</v>
      </c>
      <c r="C31" s="25" t="s">
        <v>62</v>
      </c>
      <c r="D31" s="26">
        <v>10</v>
      </c>
      <c r="E31" s="26">
        <v>15</v>
      </c>
      <c r="F31" s="26">
        <v>16</v>
      </c>
      <c r="G31" s="27"/>
    </row>
    <row r="32" spans="2:8" ht="15" x14ac:dyDescent="0.25">
      <c r="B32" s="24">
        <f>B31+1</f>
        <v>2</v>
      </c>
      <c r="C32" s="25" t="s">
        <v>63</v>
      </c>
      <c r="D32" s="26">
        <v>11</v>
      </c>
      <c r="E32" s="26">
        <v>10</v>
      </c>
      <c r="F32" s="26">
        <v>10</v>
      </c>
      <c r="G32" s="27"/>
    </row>
    <row r="33" spans="2:9" ht="15" x14ac:dyDescent="0.25">
      <c r="B33" s="24">
        <f>B32+1</f>
        <v>3</v>
      </c>
      <c r="C33" s="25" t="s">
        <v>64</v>
      </c>
      <c r="D33" s="26">
        <v>14</v>
      </c>
      <c r="E33" s="26">
        <v>10</v>
      </c>
      <c r="F33" s="26">
        <v>18</v>
      </c>
      <c r="G33" s="27"/>
    </row>
    <row r="34" spans="2:9" ht="15" x14ac:dyDescent="0.25">
      <c r="B34" s="24">
        <v>4</v>
      </c>
      <c r="C34" s="25" t="s">
        <v>65</v>
      </c>
      <c r="D34" s="26">
        <v>19</v>
      </c>
      <c r="E34" s="26">
        <v>19</v>
      </c>
      <c r="F34" s="26">
        <v>18</v>
      </c>
      <c r="G34" s="27"/>
    </row>
    <row r="35" spans="2:9" ht="15" x14ac:dyDescent="0.25">
      <c r="B35" s="24">
        <v>5</v>
      </c>
      <c r="C35" s="25" t="s">
        <v>66</v>
      </c>
      <c r="D35" s="26">
        <v>12</v>
      </c>
      <c r="E35" s="26">
        <v>8</v>
      </c>
      <c r="F35" s="26">
        <v>5</v>
      </c>
      <c r="G35" s="27"/>
    </row>
    <row r="36" spans="2:9" ht="15" x14ac:dyDescent="0.25">
      <c r="B36" s="28"/>
      <c r="C36" s="29"/>
      <c r="D36" s="30"/>
      <c r="E36" s="30"/>
      <c r="F36" s="30"/>
      <c r="G36" s="31"/>
    </row>
    <row r="37" spans="2:9" ht="15" x14ac:dyDescent="0.25">
      <c r="B37" s="28"/>
      <c r="C37" s="29"/>
      <c r="D37" s="30"/>
      <c r="E37" s="30"/>
      <c r="F37" s="30"/>
      <c r="G37" s="31"/>
    </row>
    <row r="40" spans="2:9" x14ac:dyDescent="0.2">
      <c r="B40" s="15" t="s">
        <v>16</v>
      </c>
    </row>
    <row r="41" spans="2:9" x14ac:dyDescent="0.2">
      <c r="B41" s="14" t="s">
        <v>15</v>
      </c>
    </row>
    <row r="43" spans="2:9" ht="13.5" thickBot="1" x14ac:dyDescent="0.25"/>
    <row r="44" spans="2:9" ht="32.25" thickBot="1" x14ac:dyDescent="0.65">
      <c r="B44" s="145" t="s">
        <v>13</v>
      </c>
      <c r="C44" s="146"/>
      <c r="D44" s="146"/>
      <c r="E44" s="146"/>
      <c r="F44" s="146"/>
      <c r="G44" s="147"/>
    </row>
    <row r="46" spans="2:9" ht="18" x14ac:dyDescent="0.25">
      <c r="B46" s="152" t="s">
        <v>0</v>
      </c>
      <c r="C46" s="152"/>
      <c r="D46" s="152"/>
      <c r="E46" s="152"/>
      <c r="F46" s="152"/>
      <c r="G46" s="152"/>
      <c r="H46" s="8"/>
      <c r="I46" s="8"/>
    </row>
    <row r="48" spans="2:9" x14ac:dyDescent="0.2">
      <c r="B48" s="2" t="s">
        <v>197</v>
      </c>
    </row>
    <row r="49" spans="1:7" ht="13.5" thickBot="1" x14ac:dyDescent="0.25"/>
    <row r="50" spans="1:7" ht="18" customHeight="1" thickBot="1" x14ac:dyDescent="0.25">
      <c r="B50" s="3"/>
      <c r="C50" s="4" t="s">
        <v>4</v>
      </c>
      <c r="D50" s="4" t="s">
        <v>5</v>
      </c>
      <c r="E50" s="4" t="s">
        <v>6</v>
      </c>
      <c r="F50" s="4" t="s">
        <v>14</v>
      </c>
      <c r="G50" s="5" t="s">
        <v>7</v>
      </c>
    </row>
    <row r="51" spans="1:7" ht="18" customHeight="1" x14ac:dyDescent="0.2">
      <c r="B51" s="48" t="s">
        <v>1</v>
      </c>
      <c r="C51" s="49">
        <v>0.25</v>
      </c>
      <c r="D51" s="49">
        <v>0.55000000000000004</v>
      </c>
      <c r="E51" s="49">
        <v>0.75</v>
      </c>
      <c r="F51" s="49">
        <v>0.45</v>
      </c>
      <c r="G51" s="50"/>
    </row>
    <row r="52" spans="1:7" ht="18" customHeight="1" x14ac:dyDescent="0.2">
      <c r="B52" s="51" t="s">
        <v>2</v>
      </c>
      <c r="C52" s="52">
        <v>1</v>
      </c>
      <c r="D52" s="17">
        <v>0.65</v>
      </c>
      <c r="E52" s="17">
        <v>0.25</v>
      </c>
      <c r="F52" s="52">
        <v>0.6</v>
      </c>
      <c r="G52" s="53"/>
    </row>
    <row r="53" spans="1:7" ht="18" customHeight="1" thickBot="1" x14ac:dyDescent="0.25">
      <c r="B53" s="54" t="s">
        <v>3</v>
      </c>
      <c r="C53" s="55">
        <v>0.75</v>
      </c>
      <c r="D53" s="56">
        <v>0.9</v>
      </c>
      <c r="E53" s="55">
        <v>0.85</v>
      </c>
      <c r="F53" s="56">
        <v>2.5</v>
      </c>
      <c r="G53" s="57"/>
    </row>
    <row r="54" spans="1:7" ht="18" customHeight="1" thickBot="1" x14ac:dyDescent="0.25">
      <c r="A54" s="58" t="s">
        <v>8</v>
      </c>
      <c r="B54" s="6"/>
      <c r="C54" s="9"/>
      <c r="D54" s="9"/>
      <c r="E54" s="9"/>
      <c r="F54" s="9"/>
      <c r="G54" s="10"/>
    </row>
    <row r="55" spans="1:7" ht="18" customHeight="1" x14ac:dyDescent="0.2">
      <c r="B55" s="7" t="s">
        <v>9</v>
      </c>
      <c r="C55" s="88"/>
      <c r="D55" s="88"/>
      <c r="E55" s="88"/>
      <c r="F55" s="88"/>
      <c r="G55" s="88"/>
    </row>
    <row r="56" spans="1:7" ht="18" customHeight="1" thickBot="1" x14ac:dyDescent="0.25">
      <c r="B56" s="7" t="s">
        <v>10</v>
      </c>
      <c r="C56" s="88"/>
      <c r="D56" s="1">
        <v>1.79</v>
      </c>
      <c r="E56" s="1">
        <v>1.82</v>
      </c>
      <c r="F56" s="1">
        <v>1.65</v>
      </c>
      <c r="G56" s="88"/>
    </row>
    <row r="57" spans="1:7" ht="18" customHeight="1" x14ac:dyDescent="0.2">
      <c r="A57" s="131" t="s">
        <v>11</v>
      </c>
      <c r="B57" s="132"/>
      <c r="C57" s="133"/>
      <c r="D57" s="133">
        <f>SUM(D55:D56)</f>
        <v>1.79</v>
      </c>
      <c r="E57" s="133">
        <f>SUM(E55:E56)</f>
        <v>1.82</v>
      </c>
      <c r="F57" s="133">
        <f>SUM(F55:F56)</f>
        <v>1.65</v>
      </c>
      <c r="G57" s="133"/>
    </row>
    <row r="58" spans="1:7" ht="18" customHeight="1" x14ac:dyDescent="0.2">
      <c r="A58" s="18"/>
      <c r="B58" s="134" t="s">
        <v>12</v>
      </c>
      <c r="C58" s="89"/>
      <c r="D58" s="89"/>
      <c r="E58" s="89"/>
      <c r="F58" s="89"/>
      <c r="G58" s="89"/>
    </row>
    <row r="59" spans="1:7" ht="18" customHeight="1" x14ac:dyDescent="0.2"/>
  </sheetData>
  <mergeCells count="32">
    <mergeCell ref="B46:G46"/>
    <mergeCell ref="D29:D30"/>
    <mergeCell ref="C12:H12"/>
    <mergeCell ref="C15:D15"/>
    <mergeCell ref="C16:D16"/>
    <mergeCell ref="C17:D17"/>
    <mergeCell ref="C22:D22"/>
    <mergeCell ref="B27:H27"/>
    <mergeCell ref="B29:B30"/>
    <mergeCell ref="C18:D18"/>
    <mergeCell ref="C20:D20"/>
    <mergeCell ref="C21:D21"/>
    <mergeCell ref="E29:E30"/>
    <mergeCell ref="F29:F30"/>
    <mergeCell ref="G29:G30"/>
    <mergeCell ref="C29:C30"/>
    <mergeCell ref="B1:I1"/>
    <mergeCell ref="D3:E3"/>
    <mergeCell ref="D4:E4"/>
    <mergeCell ref="D5:E5"/>
    <mergeCell ref="F3:G3"/>
    <mergeCell ref="F4:G4"/>
    <mergeCell ref="D8:E8"/>
    <mergeCell ref="F5:G5"/>
    <mergeCell ref="F6:G6"/>
    <mergeCell ref="B44:G44"/>
    <mergeCell ref="D6:E6"/>
    <mergeCell ref="D7:E7"/>
    <mergeCell ref="D9:E9"/>
    <mergeCell ref="F7:G7"/>
    <mergeCell ref="F9:G9"/>
    <mergeCell ref="C19:D19"/>
  </mergeCells>
  <phoneticPr fontId="3" type="noConversion"/>
  <pageMargins left="0.75" right="0.75" top="1" bottom="1" header="0" footer="0"/>
  <pageSetup paperSize="9" orientation="portrait" horizont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9"/>
  <sheetViews>
    <sheetView tabSelected="1" zoomScale="120" zoomScaleNormal="120" workbookViewId="0">
      <selection activeCell="J8" sqref="J8"/>
    </sheetView>
  </sheetViews>
  <sheetFormatPr baseColWidth="10" defaultRowHeight="12.75" x14ac:dyDescent="0.2"/>
  <cols>
    <col min="1" max="1" width="2.7109375" customWidth="1"/>
    <col min="2" max="2" width="9.7109375" customWidth="1"/>
    <col min="3" max="3" width="23" customWidth="1"/>
    <col min="7" max="7" width="16.5703125" customWidth="1"/>
  </cols>
  <sheetData>
    <row r="2" spans="2:10" ht="18" x14ac:dyDescent="0.25">
      <c r="B2" s="166" t="s">
        <v>86</v>
      </c>
      <c r="C2" s="166"/>
    </row>
    <row r="3" spans="2:10" ht="18.75" thickBot="1" x14ac:dyDescent="0.3">
      <c r="C3" s="34"/>
    </row>
    <row r="4" spans="2:10" ht="16.5" thickBot="1" x14ac:dyDescent="0.3">
      <c r="C4" s="163" t="s">
        <v>87</v>
      </c>
      <c r="D4" s="164"/>
      <c r="E4" s="164"/>
      <c r="F4" s="164"/>
      <c r="G4" s="164"/>
      <c r="H4" s="164"/>
      <c r="I4" s="164"/>
      <c r="J4" s="165"/>
    </row>
    <row r="6" spans="2:10" ht="13.5" thickBot="1" x14ac:dyDescent="0.25">
      <c r="G6" s="33"/>
      <c r="H6" s="33"/>
      <c r="I6" s="33"/>
    </row>
    <row r="7" spans="2:10" ht="30.75" thickBot="1" x14ac:dyDescent="0.25">
      <c r="C7" s="35" t="s">
        <v>88</v>
      </c>
      <c r="D7" s="35" t="s">
        <v>188</v>
      </c>
      <c r="E7" s="35" t="s">
        <v>89</v>
      </c>
      <c r="F7" s="35" t="s">
        <v>90</v>
      </c>
      <c r="G7" s="35" t="s">
        <v>91</v>
      </c>
      <c r="H7" s="35" t="s">
        <v>92</v>
      </c>
      <c r="I7" s="35" t="s">
        <v>93</v>
      </c>
      <c r="J7" s="36" t="s">
        <v>94</v>
      </c>
    </row>
    <row r="8" spans="2:10" ht="13.5" thickBot="1" x14ac:dyDescent="0.25">
      <c r="C8" s="37" t="s">
        <v>198</v>
      </c>
      <c r="D8" s="38">
        <v>23</v>
      </c>
      <c r="E8" s="38">
        <v>30</v>
      </c>
      <c r="F8" s="39">
        <v>12</v>
      </c>
      <c r="G8" s="40">
        <f>E8*F8</f>
        <v>360</v>
      </c>
      <c r="H8" s="41">
        <f>G8*20%</f>
        <v>72</v>
      </c>
      <c r="I8" s="42">
        <f>G8*5%</f>
        <v>18</v>
      </c>
      <c r="J8" s="43">
        <f>G8+H8-I8</f>
        <v>414</v>
      </c>
    </row>
    <row r="9" spans="2:10" ht="13.5" thickBot="1" x14ac:dyDescent="0.25">
      <c r="C9" s="44" t="s">
        <v>199</v>
      </c>
      <c r="D9" s="45">
        <v>37</v>
      </c>
      <c r="E9" s="45">
        <v>29</v>
      </c>
      <c r="F9" s="46">
        <v>12</v>
      </c>
      <c r="G9" s="40">
        <f t="shared" ref="G9:G17" si="0">E9*F9</f>
        <v>348</v>
      </c>
      <c r="H9" s="41">
        <f t="shared" ref="H9:H17" si="1">G9*20%</f>
        <v>69.600000000000009</v>
      </c>
      <c r="I9" s="42">
        <f t="shared" ref="I9:I17" si="2">G9*5%</f>
        <v>17.400000000000002</v>
      </c>
      <c r="J9" s="43">
        <f t="shared" ref="J9:J17" si="3">G9+H9-I9</f>
        <v>400.20000000000005</v>
      </c>
    </row>
    <row r="10" spans="2:10" ht="13.5" thickBot="1" x14ac:dyDescent="0.25">
      <c r="C10" s="44" t="s">
        <v>203</v>
      </c>
      <c r="D10" s="45">
        <v>30</v>
      </c>
      <c r="E10" s="45">
        <v>30</v>
      </c>
      <c r="F10" s="46">
        <v>12</v>
      </c>
      <c r="G10" s="40">
        <f t="shared" si="0"/>
        <v>360</v>
      </c>
      <c r="H10" s="41">
        <f t="shared" si="1"/>
        <v>72</v>
      </c>
      <c r="I10" s="42">
        <f t="shared" si="2"/>
        <v>18</v>
      </c>
      <c r="J10" s="43">
        <f t="shared" si="3"/>
        <v>414</v>
      </c>
    </row>
    <row r="11" spans="2:10" ht="13.5" thickBot="1" x14ac:dyDescent="0.25">
      <c r="C11" s="44" t="s">
        <v>200</v>
      </c>
      <c r="D11" s="45">
        <v>50</v>
      </c>
      <c r="E11" s="45">
        <v>31</v>
      </c>
      <c r="F11" s="46">
        <v>12</v>
      </c>
      <c r="G11" s="40">
        <f t="shared" si="0"/>
        <v>372</v>
      </c>
      <c r="H11" s="41">
        <f t="shared" si="1"/>
        <v>74.400000000000006</v>
      </c>
      <c r="I11" s="42">
        <f t="shared" si="2"/>
        <v>18.600000000000001</v>
      </c>
      <c r="J11" s="43">
        <f t="shared" si="3"/>
        <v>427.79999999999995</v>
      </c>
    </row>
    <row r="12" spans="2:10" ht="13.5" thickBot="1" x14ac:dyDescent="0.25">
      <c r="C12" s="44" t="s">
        <v>201</v>
      </c>
      <c r="D12" s="45">
        <v>48</v>
      </c>
      <c r="E12" s="45">
        <v>30</v>
      </c>
      <c r="F12" s="46">
        <v>12</v>
      </c>
      <c r="G12" s="40">
        <f t="shared" si="0"/>
        <v>360</v>
      </c>
      <c r="H12" s="41">
        <f t="shared" si="1"/>
        <v>72</v>
      </c>
      <c r="I12" s="42">
        <f t="shared" si="2"/>
        <v>18</v>
      </c>
      <c r="J12" s="43">
        <f t="shared" si="3"/>
        <v>414</v>
      </c>
    </row>
    <row r="13" spans="2:10" ht="13.5" thickBot="1" x14ac:dyDescent="0.25">
      <c r="C13" s="44" t="s">
        <v>202</v>
      </c>
      <c r="D13" s="45">
        <v>21</v>
      </c>
      <c r="E13" s="45">
        <v>31</v>
      </c>
      <c r="F13" s="46">
        <v>12</v>
      </c>
      <c r="G13" s="40">
        <f t="shared" si="0"/>
        <v>372</v>
      </c>
      <c r="H13" s="41">
        <f t="shared" si="1"/>
        <v>74.400000000000006</v>
      </c>
      <c r="I13" s="42">
        <f t="shared" si="2"/>
        <v>18.600000000000001</v>
      </c>
      <c r="J13" s="43">
        <f t="shared" si="3"/>
        <v>427.79999999999995</v>
      </c>
    </row>
    <row r="14" spans="2:10" ht="13.5" thickBot="1" x14ac:dyDescent="0.25">
      <c r="C14" s="44" t="s">
        <v>204</v>
      </c>
      <c r="D14" s="45">
        <v>16</v>
      </c>
      <c r="E14" s="45">
        <v>29</v>
      </c>
      <c r="F14" s="46">
        <v>12</v>
      </c>
      <c r="G14" s="40">
        <f t="shared" si="0"/>
        <v>348</v>
      </c>
      <c r="H14" s="41">
        <f t="shared" si="1"/>
        <v>69.600000000000009</v>
      </c>
      <c r="I14" s="42">
        <f t="shared" si="2"/>
        <v>17.400000000000002</v>
      </c>
      <c r="J14" s="43">
        <f t="shared" si="3"/>
        <v>400.20000000000005</v>
      </c>
    </row>
    <row r="15" spans="2:10" ht="13.5" thickBot="1" x14ac:dyDescent="0.25">
      <c r="C15" s="44" t="s">
        <v>205</v>
      </c>
      <c r="D15" s="45">
        <v>45</v>
      </c>
      <c r="E15" s="45">
        <v>27</v>
      </c>
      <c r="F15" s="46">
        <v>12</v>
      </c>
      <c r="G15" s="40">
        <f t="shared" si="0"/>
        <v>324</v>
      </c>
      <c r="H15" s="41">
        <f t="shared" si="1"/>
        <v>64.8</v>
      </c>
      <c r="I15" s="42">
        <f t="shared" si="2"/>
        <v>16.2</v>
      </c>
      <c r="J15" s="43">
        <f t="shared" si="3"/>
        <v>372.6</v>
      </c>
    </row>
    <row r="16" spans="2:10" ht="13.5" thickBot="1" x14ac:dyDescent="0.25">
      <c r="C16" s="44" t="s">
        <v>206</v>
      </c>
      <c r="D16" s="45">
        <v>35</v>
      </c>
      <c r="E16" s="45">
        <v>30</v>
      </c>
      <c r="F16" s="46">
        <v>12</v>
      </c>
      <c r="G16" s="40">
        <f t="shared" si="0"/>
        <v>360</v>
      </c>
      <c r="H16" s="41">
        <f t="shared" si="1"/>
        <v>72</v>
      </c>
      <c r="I16" s="42">
        <f t="shared" si="2"/>
        <v>18</v>
      </c>
      <c r="J16" s="43">
        <f t="shared" si="3"/>
        <v>414</v>
      </c>
    </row>
    <row r="17" spans="3:10" ht="13.5" thickBot="1" x14ac:dyDescent="0.25">
      <c r="C17" s="44" t="s">
        <v>207</v>
      </c>
      <c r="D17" s="45">
        <v>44</v>
      </c>
      <c r="E17" s="45">
        <v>28</v>
      </c>
      <c r="F17" s="46">
        <v>12</v>
      </c>
      <c r="G17" s="40">
        <f t="shared" si="0"/>
        <v>336</v>
      </c>
      <c r="H17" s="41">
        <f t="shared" si="1"/>
        <v>67.2</v>
      </c>
      <c r="I17" s="42">
        <f t="shared" si="2"/>
        <v>16.8</v>
      </c>
      <c r="J17" s="43">
        <f t="shared" si="3"/>
        <v>386.4</v>
      </c>
    </row>
    <row r="19" spans="3:10" x14ac:dyDescent="0.2">
      <c r="C19" s="59" t="s">
        <v>34</v>
      </c>
    </row>
    <row r="20" spans="3:10" x14ac:dyDescent="0.2">
      <c r="C20" s="59" t="s">
        <v>95</v>
      </c>
    </row>
    <row r="21" spans="3:10" x14ac:dyDescent="0.2">
      <c r="C21" s="59" t="s">
        <v>96</v>
      </c>
    </row>
    <row r="22" spans="3:10" x14ac:dyDescent="0.2">
      <c r="C22" s="59" t="s">
        <v>97</v>
      </c>
    </row>
    <row r="23" spans="3:10" x14ac:dyDescent="0.2">
      <c r="C23" s="59" t="s">
        <v>98</v>
      </c>
    </row>
    <row r="109" spans="9:9" x14ac:dyDescent="0.2">
      <c r="I109" t="s">
        <v>171</v>
      </c>
    </row>
  </sheetData>
  <mergeCells count="2">
    <mergeCell ref="C4:J4"/>
    <mergeCell ref="B2:C2"/>
  </mergeCells>
  <phoneticPr fontId="3" type="noConversion"/>
  <pageMargins left="0.78740157480314965" right="0.78740157480314965" top="0.98425196850393704" bottom="0.98425196850393704" header="0" footer="0"/>
  <pageSetup paperSize="9" scale="90" orientation="portrait" horizontalDpi="12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46"/>
  <sheetViews>
    <sheetView topLeftCell="A10" zoomScale="130" zoomScaleNormal="130" workbookViewId="0">
      <selection activeCell="D8" sqref="D8"/>
    </sheetView>
  </sheetViews>
  <sheetFormatPr baseColWidth="10" defaultRowHeight="12.75" x14ac:dyDescent="0.2"/>
  <cols>
    <col min="1" max="1" width="12.5703125" customWidth="1"/>
    <col min="2" max="2" width="18" customWidth="1"/>
    <col min="3" max="3" width="12.140625" bestFit="1" customWidth="1"/>
    <col min="4" max="4" width="11.85546875" customWidth="1"/>
  </cols>
  <sheetData>
    <row r="2" spans="1:6" ht="20.25" x14ac:dyDescent="0.3">
      <c r="A2" s="167" t="s">
        <v>18</v>
      </c>
      <c r="B2" s="167"/>
      <c r="C2" s="167"/>
      <c r="D2" s="167"/>
    </row>
    <row r="4" spans="1:6" x14ac:dyDescent="0.2">
      <c r="A4" s="12" t="s">
        <v>19</v>
      </c>
      <c r="B4" s="13"/>
    </row>
    <row r="5" spans="1:6" ht="13.5" thickBot="1" x14ac:dyDescent="0.25"/>
    <row r="6" spans="1:6" ht="28.5" customHeight="1" thickBot="1" x14ac:dyDescent="0.25">
      <c r="A6" s="168" t="s">
        <v>20</v>
      </c>
      <c r="B6" s="168" t="s">
        <v>21</v>
      </c>
      <c r="C6" s="168" t="s">
        <v>189</v>
      </c>
      <c r="D6" s="168" t="s">
        <v>208</v>
      </c>
    </row>
    <row r="7" spans="1:6" ht="13.5" thickBot="1" x14ac:dyDescent="0.25">
      <c r="A7" s="169"/>
      <c r="B7" s="170"/>
      <c r="C7" s="169"/>
      <c r="D7" s="169"/>
      <c r="F7" s="92" t="s">
        <v>172</v>
      </c>
    </row>
    <row r="8" spans="1:6" ht="15.95" customHeight="1" thickBot="1" x14ac:dyDescent="0.25">
      <c r="A8" s="17" t="s">
        <v>22</v>
      </c>
      <c r="B8" s="18" t="s">
        <v>35</v>
      </c>
      <c r="C8" s="17">
        <v>125</v>
      </c>
      <c r="D8" s="187">
        <f>C8/$F$8</f>
        <v>3.4153005464480874</v>
      </c>
      <c r="F8" s="91">
        <v>36.6</v>
      </c>
    </row>
    <row r="9" spans="1:6" ht="15.95" customHeight="1" x14ac:dyDescent="0.2">
      <c r="A9" s="17" t="s">
        <v>22</v>
      </c>
      <c r="B9" s="18" t="s">
        <v>33</v>
      </c>
      <c r="C9" s="17">
        <v>320</v>
      </c>
      <c r="D9" s="187">
        <f t="shared" ref="D9:D20" si="0">C9/F$8</f>
        <v>8.7431693989071029</v>
      </c>
    </row>
    <row r="10" spans="1:6" ht="15.95" customHeight="1" x14ac:dyDescent="0.2">
      <c r="A10" s="17" t="s">
        <v>26</v>
      </c>
      <c r="B10" s="18" t="s">
        <v>36</v>
      </c>
      <c r="C10" s="17">
        <v>153</v>
      </c>
      <c r="D10" s="187">
        <f t="shared" si="0"/>
        <v>4.1803278688524586</v>
      </c>
    </row>
    <row r="11" spans="1:6" ht="15.95" customHeight="1" x14ac:dyDescent="0.2">
      <c r="A11" s="17" t="s">
        <v>26</v>
      </c>
      <c r="B11" s="18" t="s">
        <v>32</v>
      </c>
      <c r="C11" s="17">
        <v>186</v>
      </c>
      <c r="D11" s="187">
        <f t="shared" si="0"/>
        <v>5.081967213114754</v>
      </c>
    </row>
    <row r="12" spans="1:6" ht="15.95" customHeight="1" x14ac:dyDescent="0.2">
      <c r="A12" s="17" t="s">
        <v>26</v>
      </c>
      <c r="B12" s="18" t="s">
        <v>37</v>
      </c>
      <c r="C12" s="17">
        <v>340</v>
      </c>
      <c r="D12" s="187">
        <f t="shared" si="0"/>
        <v>9.2896174863387966</v>
      </c>
    </row>
    <row r="13" spans="1:6" ht="15.95" customHeight="1" x14ac:dyDescent="0.2">
      <c r="A13" s="17" t="s">
        <v>24</v>
      </c>
      <c r="B13" s="18" t="s">
        <v>38</v>
      </c>
      <c r="C13" s="17">
        <v>45</v>
      </c>
      <c r="D13" s="187">
        <f t="shared" si="0"/>
        <v>1.2295081967213115</v>
      </c>
    </row>
    <row r="14" spans="1:6" ht="15.95" customHeight="1" x14ac:dyDescent="0.2">
      <c r="A14" s="17" t="s">
        <v>24</v>
      </c>
      <c r="B14" s="18" t="s">
        <v>39</v>
      </c>
      <c r="C14" s="17">
        <v>165</v>
      </c>
      <c r="D14" s="187">
        <f t="shared" si="0"/>
        <v>4.5081967213114753</v>
      </c>
    </row>
    <row r="15" spans="1:6" ht="15.95" customHeight="1" x14ac:dyDescent="0.2">
      <c r="A15" s="17" t="s">
        <v>27</v>
      </c>
      <c r="B15" s="18" t="s">
        <v>40</v>
      </c>
      <c r="C15" s="17">
        <v>426</v>
      </c>
      <c r="D15" s="187">
        <f t="shared" si="0"/>
        <v>11.639344262295081</v>
      </c>
    </row>
    <row r="16" spans="1:6" ht="15.95" customHeight="1" x14ac:dyDescent="0.2">
      <c r="A16" s="17" t="s">
        <v>27</v>
      </c>
      <c r="B16" s="18" t="s">
        <v>41</v>
      </c>
      <c r="C16" s="17">
        <v>420</v>
      </c>
      <c r="D16" s="187">
        <f t="shared" si="0"/>
        <v>11.475409836065573</v>
      </c>
    </row>
    <row r="17" spans="1:4" ht="15.95" customHeight="1" x14ac:dyDescent="0.2">
      <c r="A17" s="17" t="s">
        <v>27</v>
      </c>
      <c r="B17" s="18" t="s">
        <v>42</v>
      </c>
      <c r="C17" s="17">
        <v>156</v>
      </c>
      <c r="D17" s="187">
        <f t="shared" si="0"/>
        <v>4.2622950819672125</v>
      </c>
    </row>
    <row r="18" spans="1:4" ht="15.95" customHeight="1" x14ac:dyDescent="0.2">
      <c r="A18" s="17" t="s">
        <v>23</v>
      </c>
      <c r="B18" s="18" t="s">
        <v>43</v>
      </c>
      <c r="C18" s="17">
        <v>124</v>
      </c>
      <c r="D18" s="187">
        <f t="shared" si="0"/>
        <v>3.3879781420765025</v>
      </c>
    </row>
    <row r="19" spans="1:4" ht="15.95" customHeight="1" x14ac:dyDescent="0.2">
      <c r="A19" s="17" t="s">
        <v>25</v>
      </c>
      <c r="B19" s="18" t="s">
        <v>44</v>
      </c>
      <c r="C19" s="17">
        <v>563</v>
      </c>
      <c r="D19" s="187">
        <f t="shared" si="0"/>
        <v>15.382513661202186</v>
      </c>
    </row>
    <row r="20" spans="1:4" ht="15.95" customHeight="1" x14ac:dyDescent="0.2">
      <c r="A20" s="17" t="s">
        <v>25</v>
      </c>
      <c r="B20" s="18" t="s">
        <v>45</v>
      </c>
      <c r="C20" s="17">
        <v>154</v>
      </c>
      <c r="D20" s="187">
        <f t="shared" si="0"/>
        <v>4.2076502732240435</v>
      </c>
    </row>
    <row r="21" spans="1:4" x14ac:dyDescent="0.2">
      <c r="A21" s="1"/>
      <c r="C21" s="1"/>
    </row>
    <row r="22" spans="1:4" x14ac:dyDescent="0.2">
      <c r="A22" s="1"/>
      <c r="C22" s="1"/>
    </row>
    <row r="46" spans="5:5" x14ac:dyDescent="0.2">
      <c r="E46" s="90"/>
    </row>
  </sheetData>
  <mergeCells count="5">
    <mergeCell ref="A2:D2"/>
    <mergeCell ref="D6:D7"/>
    <mergeCell ref="A6:A7"/>
    <mergeCell ref="B6:B7"/>
    <mergeCell ref="C6:C7"/>
  </mergeCells>
  <phoneticPr fontId="3" type="noConversion"/>
  <pageMargins left="0.75" right="0.75" top="1" bottom="1" header="0" footer="0"/>
  <pageSetup orientation="portrait" horizontalDpi="120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7"/>
  <sheetViews>
    <sheetView topLeftCell="A40" workbookViewId="0">
      <selection activeCell="K29" sqref="K29"/>
    </sheetView>
  </sheetViews>
  <sheetFormatPr baseColWidth="10" defaultRowHeight="12.75" x14ac:dyDescent="0.2"/>
  <cols>
    <col min="1" max="1" width="12" customWidth="1"/>
    <col min="2" max="2" width="23" customWidth="1"/>
    <col min="5" max="5" width="12.28515625" customWidth="1"/>
    <col min="6" max="8" width="14" customWidth="1"/>
  </cols>
  <sheetData>
    <row r="1" spans="1:7" ht="13.5" thickBot="1" x14ac:dyDescent="0.25"/>
    <row r="2" spans="1:7" ht="36" customHeight="1" thickBot="1" x14ac:dyDescent="0.25">
      <c r="A2" s="171" t="s">
        <v>99</v>
      </c>
      <c r="B2" s="172"/>
      <c r="C2" s="172"/>
      <c r="D2" s="172"/>
      <c r="E2" s="172"/>
      <c r="F2" s="172"/>
      <c r="G2" s="173"/>
    </row>
    <row r="3" spans="1:7" x14ac:dyDescent="0.2">
      <c r="F3" s="174" t="s">
        <v>100</v>
      </c>
      <c r="G3" s="174"/>
    </row>
    <row r="4" spans="1:7" ht="13.5" thickBot="1" x14ac:dyDescent="0.25"/>
    <row r="5" spans="1:7" ht="13.5" thickBot="1" x14ac:dyDescent="0.25">
      <c r="F5" s="60" t="s">
        <v>101</v>
      </c>
      <c r="G5" s="61" t="s">
        <v>102</v>
      </c>
    </row>
    <row r="6" spans="1:7" x14ac:dyDescent="0.2">
      <c r="F6" s="93">
        <v>3</v>
      </c>
      <c r="G6" s="94">
        <v>0.15</v>
      </c>
    </row>
    <row r="7" spans="1:7" x14ac:dyDescent="0.2">
      <c r="F7" s="98">
        <v>6</v>
      </c>
      <c r="G7" s="99">
        <v>0.35</v>
      </c>
    </row>
    <row r="8" spans="1:7" x14ac:dyDescent="0.2">
      <c r="F8" s="108">
        <v>9</v>
      </c>
      <c r="G8" s="109">
        <v>0.5</v>
      </c>
    </row>
    <row r="9" spans="1:7" ht="13.5" thickBot="1" x14ac:dyDescent="0.25">
      <c r="F9" s="110">
        <v>12</v>
      </c>
      <c r="G9" s="111">
        <v>0.7</v>
      </c>
    </row>
    <row r="10" spans="1:7" ht="13.5" thickBot="1" x14ac:dyDescent="0.25"/>
    <row r="11" spans="1:7" ht="13.5" thickBot="1" x14ac:dyDescent="0.25">
      <c r="A11" s="175" t="s">
        <v>17</v>
      </c>
      <c r="B11" s="176"/>
      <c r="C11" s="176"/>
      <c r="D11" s="176"/>
      <c r="E11" s="176"/>
      <c r="F11" s="176"/>
      <c r="G11" s="177"/>
    </row>
    <row r="12" spans="1:7" ht="13.5" thickBot="1" x14ac:dyDescent="0.25">
      <c r="A12" s="178" t="s">
        <v>103</v>
      </c>
      <c r="B12" s="178" t="s">
        <v>104</v>
      </c>
      <c r="C12" s="180" t="s">
        <v>105</v>
      </c>
      <c r="D12" s="182" t="s">
        <v>106</v>
      </c>
      <c r="E12" s="183"/>
      <c r="F12" s="183"/>
      <c r="G12" s="184"/>
    </row>
    <row r="13" spans="1:7" ht="13.5" thickBot="1" x14ac:dyDescent="0.25">
      <c r="A13" s="179"/>
      <c r="B13" s="179"/>
      <c r="C13" s="181"/>
      <c r="D13" s="100">
        <v>3</v>
      </c>
      <c r="E13" s="101">
        <v>6</v>
      </c>
      <c r="F13" s="105">
        <v>9</v>
      </c>
      <c r="G13" s="112">
        <v>12</v>
      </c>
    </row>
    <row r="14" spans="1:7" ht="14.25" x14ac:dyDescent="0.3">
      <c r="A14" s="62" t="s">
        <v>107</v>
      </c>
      <c r="B14" s="63"/>
      <c r="C14" s="63"/>
      <c r="D14" s="63"/>
      <c r="E14" s="63"/>
      <c r="F14" s="63"/>
      <c r="G14" s="64"/>
    </row>
    <row r="15" spans="1:7" x14ac:dyDescent="0.2">
      <c r="A15" s="65" t="s">
        <v>108</v>
      </c>
      <c r="B15" s="66" t="s">
        <v>109</v>
      </c>
      <c r="C15" s="67">
        <v>350</v>
      </c>
      <c r="D15" s="95"/>
      <c r="E15" s="102"/>
      <c r="F15" s="106"/>
      <c r="G15" s="113"/>
    </row>
    <row r="16" spans="1:7" x14ac:dyDescent="0.2">
      <c r="A16" s="68" t="s">
        <v>110</v>
      </c>
      <c r="B16" s="69" t="s">
        <v>111</v>
      </c>
      <c r="C16" s="70">
        <v>540</v>
      </c>
      <c r="D16" s="95"/>
      <c r="E16" s="102"/>
      <c r="F16" s="106"/>
      <c r="G16" s="113"/>
    </row>
    <row r="17" spans="1:7" x14ac:dyDescent="0.2">
      <c r="A17" s="68" t="s">
        <v>112</v>
      </c>
      <c r="B17" s="69" t="s">
        <v>113</v>
      </c>
      <c r="C17" s="70">
        <v>900</v>
      </c>
      <c r="D17" s="95"/>
      <c r="E17" s="102"/>
      <c r="F17" s="106"/>
      <c r="G17" s="113"/>
    </row>
    <row r="18" spans="1:7" x14ac:dyDescent="0.2">
      <c r="A18" s="68" t="s">
        <v>114</v>
      </c>
      <c r="B18" s="69" t="s">
        <v>115</v>
      </c>
      <c r="C18" s="70">
        <v>280</v>
      </c>
      <c r="D18" s="95"/>
      <c r="E18" s="102"/>
      <c r="F18" s="106"/>
      <c r="G18" s="113"/>
    </row>
    <row r="19" spans="1:7" x14ac:dyDescent="0.2">
      <c r="A19" s="68" t="s">
        <v>116</v>
      </c>
      <c r="B19" s="69" t="s">
        <v>117</v>
      </c>
      <c r="C19" s="70">
        <v>450</v>
      </c>
      <c r="D19" s="95"/>
      <c r="E19" s="102"/>
      <c r="F19" s="106"/>
      <c r="G19" s="113"/>
    </row>
    <row r="20" spans="1:7" x14ac:dyDescent="0.2">
      <c r="A20" s="68" t="s">
        <v>118</v>
      </c>
      <c r="B20" s="69" t="s">
        <v>119</v>
      </c>
      <c r="C20" s="70">
        <v>330</v>
      </c>
      <c r="D20" s="95"/>
      <c r="E20" s="102"/>
      <c r="F20" s="106"/>
      <c r="G20" s="113"/>
    </row>
    <row r="21" spans="1:7" x14ac:dyDescent="0.2">
      <c r="A21" s="68" t="s">
        <v>120</v>
      </c>
      <c r="B21" s="69" t="s">
        <v>121</v>
      </c>
      <c r="C21" s="70">
        <v>540</v>
      </c>
      <c r="D21" s="95"/>
      <c r="E21" s="102"/>
      <c r="F21" s="106"/>
      <c r="G21" s="113"/>
    </row>
    <row r="22" spans="1:7" x14ac:dyDescent="0.2">
      <c r="A22" s="68" t="s">
        <v>122</v>
      </c>
      <c r="B22" s="69" t="s">
        <v>123</v>
      </c>
      <c r="C22" s="70">
        <v>500</v>
      </c>
      <c r="D22" s="95"/>
      <c r="E22" s="102"/>
      <c r="F22" s="106"/>
      <c r="G22" s="113"/>
    </row>
    <row r="23" spans="1:7" x14ac:dyDescent="0.2">
      <c r="A23" s="71" t="s">
        <v>124</v>
      </c>
      <c r="B23" s="72" t="s">
        <v>125</v>
      </c>
      <c r="C23" s="73">
        <v>1000</v>
      </c>
      <c r="D23" s="95"/>
      <c r="E23" s="102"/>
      <c r="F23" s="106"/>
      <c r="G23" s="113"/>
    </row>
    <row r="24" spans="1:7" ht="14.25" x14ac:dyDescent="0.3">
      <c r="A24" s="74" t="s">
        <v>190</v>
      </c>
      <c r="B24" s="75"/>
      <c r="C24" s="76"/>
      <c r="D24" s="77"/>
      <c r="E24" s="77"/>
      <c r="F24" s="77"/>
      <c r="G24" s="78"/>
    </row>
    <row r="25" spans="1:7" x14ac:dyDescent="0.2">
      <c r="A25" s="65" t="s">
        <v>126</v>
      </c>
      <c r="B25" s="79" t="s">
        <v>127</v>
      </c>
      <c r="C25" s="67">
        <v>250</v>
      </c>
      <c r="D25" s="95"/>
      <c r="E25" s="102"/>
      <c r="F25" s="106"/>
      <c r="G25" s="114"/>
    </row>
    <row r="26" spans="1:7" x14ac:dyDescent="0.2">
      <c r="A26" s="68" t="s">
        <v>128</v>
      </c>
      <c r="B26" s="80" t="s">
        <v>129</v>
      </c>
      <c r="C26" s="70">
        <v>350</v>
      </c>
      <c r="D26" s="95"/>
      <c r="E26" s="102"/>
      <c r="F26" s="106"/>
      <c r="G26" s="114"/>
    </row>
    <row r="27" spans="1:7" x14ac:dyDescent="0.2">
      <c r="A27" s="68" t="s">
        <v>130</v>
      </c>
      <c r="B27" s="80" t="s">
        <v>131</v>
      </c>
      <c r="C27" s="70">
        <v>220</v>
      </c>
      <c r="D27" s="95"/>
      <c r="E27" s="102"/>
      <c r="F27" s="106"/>
      <c r="G27" s="114"/>
    </row>
    <row r="28" spans="1:7" x14ac:dyDescent="0.2">
      <c r="A28" s="68" t="s">
        <v>132</v>
      </c>
      <c r="B28" s="80" t="s">
        <v>133</v>
      </c>
      <c r="C28" s="70">
        <v>300</v>
      </c>
      <c r="D28" s="95"/>
      <c r="E28" s="102"/>
      <c r="F28" s="106"/>
      <c r="G28" s="114"/>
    </row>
    <row r="29" spans="1:7" x14ac:dyDescent="0.2">
      <c r="A29" s="68" t="s">
        <v>134</v>
      </c>
      <c r="B29" s="80" t="s">
        <v>135</v>
      </c>
      <c r="C29" s="73">
        <v>180</v>
      </c>
      <c r="D29" s="95"/>
      <c r="E29" s="102"/>
      <c r="F29" s="106"/>
      <c r="G29" s="114"/>
    </row>
    <row r="30" spans="1:7" ht="15" x14ac:dyDescent="0.3">
      <c r="A30" s="81" t="s">
        <v>136</v>
      </c>
      <c r="B30" s="75"/>
      <c r="C30" s="82"/>
      <c r="D30" s="77"/>
      <c r="E30" s="104"/>
      <c r="F30" s="77"/>
      <c r="G30" s="78"/>
    </row>
    <row r="31" spans="1:7" x14ac:dyDescent="0.2">
      <c r="A31" s="68" t="s">
        <v>137</v>
      </c>
      <c r="B31" s="69" t="s">
        <v>138</v>
      </c>
      <c r="C31" s="67">
        <v>450</v>
      </c>
      <c r="D31" s="95"/>
      <c r="E31" s="102"/>
      <c r="F31" s="106"/>
      <c r="G31" s="114"/>
    </row>
    <row r="32" spans="1:7" x14ac:dyDescent="0.2">
      <c r="A32" s="68" t="s">
        <v>139</v>
      </c>
      <c r="B32" s="69" t="s">
        <v>140</v>
      </c>
      <c r="C32" s="73">
        <v>900</v>
      </c>
      <c r="D32" s="95"/>
      <c r="E32" s="102"/>
      <c r="F32" s="106"/>
      <c r="G32" s="114"/>
    </row>
    <row r="33" spans="1:7" ht="14.25" x14ac:dyDescent="0.3">
      <c r="A33" s="83" t="s">
        <v>191</v>
      </c>
      <c r="B33" s="75"/>
      <c r="C33" s="82"/>
      <c r="D33" s="77"/>
      <c r="E33" s="104"/>
      <c r="F33" s="77"/>
      <c r="G33" s="78"/>
    </row>
    <row r="34" spans="1:7" x14ac:dyDescent="0.2">
      <c r="A34" s="68" t="s">
        <v>141</v>
      </c>
      <c r="B34" s="69" t="s">
        <v>142</v>
      </c>
      <c r="C34" s="67">
        <v>200</v>
      </c>
      <c r="D34" s="95"/>
      <c r="E34" s="102"/>
      <c r="F34" s="106"/>
      <c r="G34" s="114"/>
    </row>
    <row r="35" spans="1:7" x14ac:dyDescent="0.2">
      <c r="A35" s="68" t="s">
        <v>143</v>
      </c>
      <c r="B35" s="69" t="s">
        <v>144</v>
      </c>
      <c r="C35" s="73">
        <v>180</v>
      </c>
      <c r="D35" s="95"/>
      <c r="E35" s="102"/>
      <c r="F35" s="106"/>
      <c r="G35" s="114"/>
    </row>
    <row r="36" spans="1:7" ht="14.25" x14ac:dyDescent="0.3">
      <c r="A36" s="83" t="s">
        <v>145</v>
      </c>
      <c r="B36" s="75"/>
      <c r="C36" s="82"/>
      <c r="D36" s="77"/>
      <c r="E36" s="104"/>
      <c r="F36" s="77"/>
      <c r="G36" s="78"/>
    </row>
    <row r="37" spans="1:7" x14ac:dyDescent="0.2">
      <c r="A37" s="68" t="s">
        <v>146</v>
      </c>
      <c r="B37" s="69" t="s">
        <v>147</v>
      </c>
      <c r="C37" s="84">
        <v>180</v>
      </c>
      <c r="D37" s="95"/>
      <c r="E37" s="102"/>
      <c r="F37" s="106"/>
      <c r="G37" s="114"/>
    </row>
    <row r="38" spans="1:7" ht="14.25" x14ac:dyDescent="0.3">
      <c r="A38" s="83" t="s">
        <v>148</v>
      </c>
      <c r="B38" s="75"/>
      <c r="C38" s="82"/>
      <c r="D38" s="77"/>
      <c r="E38" s="104"/>
      <c r="F38" s="77"/>
      <c r="G38" s="78"/>
    </row>
    <row r="39" spans="1:7" x14ac:dyDescent="0.2">
      <c r="A39" s="68" t="s">
        <v>149</v>
      </c>
      <c r="B39" s="69" t="s">
        <v>192</v>
      </c>
      <c r="C39" s="67">
        <v>2900</v>
      </c>
      <c r="D39" s="95"/>
      <c r="E39" s="102"/>
      <c r="F39" s="106"/>
      <c r="G39" s="114"/>
    </row>
    <row r="40" spans="1:7" x14ac:dyDescent="0.2">
      <c r="A40" s="68" t="s">
        <v>150</v>
      </c>
      <c r="B40" s="69" t="s">
        <v>193</v>
      </c>
      <c r="C40" s="70">
        <v>2850</v>
      </c>
      <c r="D40" s="95"/>
      <c r="E40" s="102"/>
      <c r="F40" s="106"/>
      <c r="G40" s="114"/>
    </row>
    <row r="41" spans="1:7" x14ac:dyDescent="0.2">
      <c r="A41" s="68" t="s">
        <v>151</v>
      </c>
      <c r="B41" s="69" t="s">
        <v>194</v>
      </c>
      <c r="C41" s="70">
        <v>2765</v>
      </c>
      <c r="D41" s="95"/>
      <c r="E41" s="102"/>
      <c r="F41" s="106"/>
      <c r="G41" s="114"/>
    </row>
    <row r="42" spans="1:7" x14ac:dyDescent="0.2">
      <c r="A42" s="68" t="s">
        <v>152</v>
      </c>
      <c r="B42" s="69" t="s">
        <v>195</v>
      </c>
      <c r="C42" s="73">
        <v>2389</v>
      </c>
      <c r="D42" s="95"/>
      <c r="E42" s="102"/>
      <c r="F42" s="106"/>
      <c r="G42" s="114"/>
    </row>
    <row r="43" spans="1:7" ht="14.25" x14ac:dyDescent="0.3">
      <c r="A43" s="83" t="s">
        <v>153</v>
      </c>
      <c r="B43" s="75"/>
      <c r="C43" s="82"/>
      <c r="D43" s="77"/>
      <c r="E43" s="104"/>
      <c r="F43" s="77"/>
      <c r="G43" s="78"/>
    </row>
    <row r="44" spans="1:7" x14ac:dyDescent="0.2">
      <c r="A44" s="68" t="s">
        <v>154</v>
      </c>
      <c r="B44" s="69" t="s">
        <v>155</v>
      </c>
      <c r="C44" s="67">
        <v>1500</v>
      </c>
      <c r="D44" s="95"/>
      <c r="E44" s="102"/>
      <c r="F44" s="106"/>
      <c r="G44" s="114"/>
    </row>
    <row r="45" spans="1:7" x14ac:dyDescent="0.2">
      <c r="A45" s="68" t="s">
        <v>156</v>
      </c>
      <c r="B45" s="69" t="s">
        <v>157</v>
      </c>
      <c r="C45" s="70">
        <v>850</v>
      </c>
      <c r="D45" s="95"/>
      <c r="E45" s="102"/>
      <c r="F45" s="106"/>
      <c r="G45" s="114"/>
    </row>
    <row r="46" spans="1:7" x14ac:dyDescent="0.2">
      <c r="A46" s="68" t="s">
        <v>158</v>
      </c>
      <c r="B46" s="69" t="s">
        <v>159</v>
      </c>
      <c r="C46" s="70">
        <v>1000</v>
      </c>
      <c r="D46" s="95"/>
      <c r="E46" s="102"/>
      <c r="F46" s="106"/>
      <c r="G46" s="114"/>
    </row>
    <row r="47" spans="1:7" x14ac:dyDescent="0.2">
      <c r="A47" s="68" t="s">
        <v>160</v>
      </c>
      <c r="B47" s="69" t="s">
        <v>161</v>
      </c>
      <c r="C47" s="70">
        <v>220</v>
      </c>
      <c r="D47" s="95"/>
      <c r="E47" s="102"/>
      <c r="F47" s="106"/>
      <c r="G47" s="114"/>
    </row>
    <row r="48" spans="1:7" x14ac:dyDescent="0.2">
      <c r="A48" s="68" t="s">
        <v>162</v>
      </c>
      <c r="B48" s="69" t="s">
        <v>163</v>
      </c>
      <c r="C48" s="70">
        <v>450</v>
      </c>
      <c r="D48" s="95"/>
      <c r="E48" s="102"/>
      <c r="F48" s="106"/>
      <c r="G48" s="114"/>
    </row>
    <row r="49" spans="1:7" x14ac:dyDescent="0.2">
      <c r="A49" s="68" t="s">
        <v>164</v>
      </c>
      <c r="B49" s="69" t="s">
        <v>165</v>
      </c>
      <c r="C49" s="70">
        <v>290</v>
      </c>
      <c r="D49" s="95"/>
      <c r="E49" s="102"/>
      <c r="F49" s="106"/>
      <c r="G49" s="114"/>
    </row>
    <row r="50" spans="1:7" x14ac:dyDescent="0.2">
      <c r="A50" s="68" t="s">
        <v>166</v>
      </c>
      <c r="B50" s="69" t="s">
        <v>167</v>
      </c>
      <c r="C50" s="73">
        <v>450</v>
      </c>
      <c r="D50" s="95"/>
      <c r="E50" s="102"/>
      <c r="F50" s="106"/>
      <c r="G50" s="114"/>
    </row>
    <row r="51" spans="1:7" ht="14.25" x14ac:dyDescent="0.3">
      <c r="A51" s="83" t="s">
        <v>168</v>
      </c>
      <c r="B51" s="75"/>
      <c r="C51" s="82"/>
      <c r="D51" s="77"/>
      <c r="E51" s="104"/>
      <c r="F51" s="77"/>
      <c r="G51" s="78"/>
    </row>
    <row r="52" spans="1:7" ht="13.5" thickBot="1" x14ac:dyDescent="0.25">
      <c r="A52" s="85" t="s">
        <v>169</v>
      </c>
      <c r="B52" s="86" t="s">
        <v>170</v>
      </c>
      <c r="C52" s="87">
        <v>1000</v>
      </c>
      <c r="D52" s="96"/>
      <c r="E52" s="103"/>
      <c r="F52" s="107"/>
      <c r="G52" s="115"/>
    </row>
    <row r="54" spans="1:7" x14ac:dyDescent="0.2">
      <c r="A54" s="97"/>
      <c r="B54" s="7" t="s">
        <v>173</v>
      </c>
    </row>
    <row r="55" spans="1:7" x14ac:dyDescent="0.2">
      <c r="A55" s="117"/>
      <c r="B55" s="7" t="s">
        <v>173</v>
      </c>
    </row>
    <row r="56" spans="1:7" x14ac:dyDescent="0.2">
      <c r="A56" s="116"/>
      <c r="B56" s="7" t="s">
        <v>173</v>
      </c>
    </row>
    <row r="57" spans="1:7" x14ac:dyDescent="0.2">
      <c r="A57" s="118"/>
      <c r="B57" s="7" t="s">
        <v>173</v>
      </c>
    </row>
  </sheetData>
  <mergeCells count="7">
    <mergeCell ref="A2:G2"/>
    <mergeCell ref="F3:G3"/>
    <mergeCell ref="A11:G11"/>
    <mergeCell ref="A12:A13"/>
    <mergeCell ref="B12:B13"/>
    <mergeCell ref="C12:C13"/>
    <mergeCell ref="D12:G12"/>
  </mergeCells>
  <phoneticPr fontId="3" type="noConversion"/>
  <pageMargins left="0.75" right="0.75" top="1" bottom="1" header="0" footer="0"/>
  <pageSetup orientation="portrait" horizontalDpi="120" verticalDpi="14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topLeftCell="A10" zoomScale="130" zoomScaleNormal="130" workbookViewId="0">
      <selection activeCell="F10" sqref="F10"/>
    </sheetView>
  </sheetViews>
  <sheetFormatPr baseColWidth="10" defaultRowHeight="12.75" x14ac:dyDescent="0.2"/>
  <sheetData>
    <row r="1" spans="1:10" ht="15" x14ac:dyDescent="0.25">
      <c r="A1" s="185" t="s">
        <v>174</v>
      </c>
      <c r="B1" s="185"/>
      <c r="C1" s="185"/>
      <c r="D1" s="185"/>
      <c r="E1" s="185"/>
      <c r="F1" s="185"/>
      <c r="G1" s="185"/>
    </row>
    <row r="3" spans="1:10" x14ac:dyDescent="0.2">
      <c r="A3" s="186" t="s">
        <v>196</v>
      </c>
      <c r="B3" s="186"/>
      <c r="C3" s="186"/>
      <c r="D3" s="186"/>
      <c r="E3" s="186"/>
      <c r="F3" s="186"/>
      <c r="G3" s="186"/>
      <c r="H3" s="186"/>
      <c r="I3" s="186"/>
      <c r="J3" s="186"/>
    </row>
    <row r="4" spans="1:10" x14ac:dyDescent="0.2">
      <c r="A4" s="186"/>
      <c r="B4" s="186"/>
      <c r="C4" s="186"/>
      <c r="D4" s="186"/>
      <c r="E4" s="186"/>
      <c r="F4" s="186"/>
      <c r="G4" s="186"/>
      <c r="H4" s="186"/>
      <c r="I4" s="186"/>
      <c r="J4" s="186"/>
    </row>
    <row r="5" spans="1:10" ht="30" customHeight="1" x14ac:dyDescent="0.2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3.5" thickBot="1" x14ac:dyDescent="0.25"/>
    <row r="7" spans="1:10" ht="13.5" thickBot="1" x14ac:dyDescent="0.25">
      <c r="F7" s="119" t="s">
        <v>175</v>
      </c>
      <c r="G7" s="137">
        <v>9000</v>
      </c>
    </row>
    <row r="8" spans="1:10" ht="13.5" thickBot="1" x14ac:dyDescent="0.25"/>
    <row r="9" spans="1:10" ht="13.5" thickBot="1" x14ac:dyDescent="0.25">
      <c r="C9" s="120" t="s">
        <v>176</v>
      </c>
      <c r="D9" s="121" t="s">
        <v>177</v>
      </c>
      <c r="E9" s="121" t="s">
        <v>178</v>
      </c>
      <c r="F9" s="121" t="s">
        <v>179</v>
      </c>
      <c r="G9" s="122" t="s">
        <v>180</v>
      </c>
    </row>
    <row r="10" spans="1:10" ht="14.25" thickTop="1" thickBot="1" x14ac:dyDescent="0.25">
      <c r="C10" s="123">
        <v>1</v>
      </c>
      <c r="D10" s="124" t="s">
        <v>181</v>
      </c>
      <c r="E10" s="138">
        <v>1258.6500000000001</v>
      </c>
      <c r="F10" s="125"/>
      <c r="G10" s="140"/>
    </row>
    <row r="11" spans="1:10" ht="14.25" thickTop="1" thickBot="1" x14ac:dyDescent="0.25">
      <c r="C11" s="123">
        <v>2</v>
      </c>
      <c r="D11" s="124" t="s">
        <v>182</v>
      </c>
      <c r="E11" s="138">
        <v>1582.35</v>
      </c>
      <c r="F11" s="125"/>
      <c r="G11" s="126"/>
    </row>
    <row r="12" spans="1:10" ht="14.25" thickTop="1" thickBot="1" x14ac:dyDescent="0.25">
      <c r="C12" s="123">
        <v>3</v>
      </c>
      <c r="D12" s="124" t="s">
        <v>183</v>
      </c>
      <c r="E12" s="138">
        <v>2586.35</v>
      </c>
      <c r="F12" s="125"/>
      <c r="G12" s="126"/>
    </row>
    <row r="13" spans="1:10" ht="14.25" thickTop="1" thickBot="1" x14ac:dyDescent="0.25">
      <c r="C13" s="123">
        <v>4</v>
      </c>
      <c r="D13" s="124" t="s">
        <v>184</v>
      </c>
      <c r="E13" s="138">
        <v>1145.5</v>
      </c>
      <c r="F13" s="125"/>
      <c r="G13" s="126"/>
    </row>
    <row r="14" spans="1:10" ht="14.25" thickTop="1" thickBot="1" x14ac:dyDescent="0.25">
      <c r="C14" s="123">
        <v>5</v>
      </c>
      <c r="D14" s="124" t="s">
        <v>185</v>
      </c>
      <c r="E14" s="138">
        <v>2183</v>
      </c>
      <c r="F14" s="125"/>
      <c r="G14" s="126"/>
    </row>
    <row r="15" spans="1:10" ht="14.25" thickTop="1" thickBot="1" x14ac:dyDescent="0.25">
      <c r="C15" s="127">
        <v>6</v>
      </c>
      <c r="D15" s="128" t="s">
        <v>186</v>
      </c>
      <c r="E15" s="139">
        <v>1963</v>
      </c>
      <c r="F15" s="129"/>
      <c r="G15" s="130"/>
    </row>
  </sheetData>
  <mergeCells count="2">
    <mergeCell ref="A1:G1"/>
    <mergeCell ref="A3:J5"/>
  </mergeCells>
  <dataValidations count="1">
    <dataValidation type="decimal" operator="greaterThanOrEqual" allowBlank="1" showInputMessage="1" showErrorMessage="1" errorTitle="ALERTA" error="FUERA DE RANGO" sqref="E10:E15" xr:uid="{00000000-0002-0000-04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operadores matemáticos</vt:lpstr>
      <vt:lpstr>Práctica 01</vt:lpstr>
      <vt:lpstr>Práctica 02</vt:lpstr>
      <vt:lpstr>Práctica 03</vt:lpstr>
      <vt:lpstr>Práctica 04</vt:lpstr>
    </vt:vector>
  </TitlesOfParts>
  <Company>Familiar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Ysabel Peralta</dc:creator>
  <cp:lastModifiedBy>Laboratorio C202</cp:lastModifiedBy>
  <cp:lastPrinted>2005-06-05T19:30:46Z</cp:lastPrinted>
  <dcterms:created xsi:type="dcterms:W3CDTF">2005-06-05T19:00:27Z</dcterms:created>
  <dcterms:modified xsi:type="dcterms:W3CDTF">2024-07-13T22:55:54Z</dcterms:modified>
</cp:coreProperties>
</file>