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c202\Desktop\"/>
    </mc:Choice>
  </mc:AlternateContent>
  <xr:revisionPtr revIDLastSave="0" documentId="13_ncr:1_{88CBCD6E-C6BA-4E2B-9CBF-3CE3C510AEDA}" xr6:coauthVersionLast="47" xr6:coauthVersionMax="47" xr10:uidLastSave="{00000000-0000-0000-0000-000000000000}"/>
  <bookViews>
    <workbookView xWindow="-120" yWindow="-120" windowWidth="20730" windowHeight="11160" activeTab="2" xr2:uid="{0F6EA417-C3F4-4C01-A47D-6071F24826CD}"/>
  </bookViews>
  <sheets>
    <sheet name="Compras" sheetId="2" r:id="rId1"/>
    <sheet name="Ventas" sheetId="1" r:id="rId2"/>
    <sheet name="INGRESOS-COS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1" i="3" s="1"/>
  <c r="I9" i="1"/>
  <c r="C6" i="3"/>
  <c r="G3" i="1"/>
  <c r="I18" i="1"/>
  <c r="I17" i="1"/>
  <c r="I16" i="1"/>
  <c r="I15" i="1"/>
  <c r="I14" i="1"/>
  <c r="I13" i="1"/>
  <c r="I12" i="1"/>
  <c r="I11" i="1"/>
  <c r="I10" i="1"/>
  <c r="G3" i="2"/>
  <c r="H3" i="2"/>
  <c r="I18" i="2"/>
  <c r="I17" i="2"/>
  <c r="I16" i="2"/>
  <c r="I15" i="2"/>
  <c r="I14" i="2"/>
  <c r="I13" i="2"/>
  <c r="I12" i="2"/>
  <c r="I11" i="2"/>
  <c r="I10" i="2"/>
  <c r="I9" i="2"/>
  <c r="A11" i="2"/>
  <c r="A12" i="2" s="1"/>
  <c r="A13" i="2" s="1"/>
  <c r="A14" i="2" s="1"/>
  <c r="A15" i="2" s="1"/>
  <c r="A16" i="2" s="1"/>
  <c r="A17" i="2" s="1"/>
  <c r="A18" i="2" s="1"/>
  <c r="A10" i="2"/>
  <c r="H3" i="1" l="1"/>
  <c r="C5" i="3" s="1"/>
  <c r="C7" i="3" s="1"/>
</calcChain>
</file>

<file path=xl/sharedStrings.xml><?xml version="1.0" encoding="utf-8"?>
<sst xmlns="http://schemas.openxmlformats.org/spreadsheetml/2006/main" count="85" uniqueCount="64">
  <si>
    <t>LOTE</t>
  </si>
  <si>
    <t>ORDEN DE IMPORTACION</t>
  </si>
  <si>
    <t>FECHA DE ORDEN</t>
  </si>
  <si>
    <t>DESCRIPCION</t>
  </si>
  <si>
    <t>CANTIDAD RECIBIDA</t>
  </si>
  <si>
    <t>CANTIDAD PERDIDA</t>
  </si>
  <si>
    <t>COSTO
UNITARIO</t>
  </si>
  <si>
    <t>COD. PRODUCTO</t>
  </si>
  <si>
    <t>FACTURA</t>
  </si>
  <si>
    <t>FECHA DE VENTA</t>
  </si>
  <si>
    <t>CANTIDAD VENDIDA</t>
  </si>
  <si>
    <t>PRECIO</t>
  </si>
  <si>
    <t>FORMA DE PAGO</t>
  </si>
  <si>
    <t>NOMBRE DEL CLIENTE</t>
  </si>
  <si>
    <t>001-01-01</t>
  </si>
  <si>
    <t>001-01-02</t>
  </si>
  <si>
    <t>001-01-03</t>
  </si>
  <si>
    <t>001-01-04</t>
  </si>
  <si>
    <t>001-01-05</t>
  </si>
  <si>
    <t>001-01-06</t>
  </si>
  <si>
    <t>001-01-07</t>
  </si>
  <si>
    <t>001-01-08</t>
  </si>
  <si>
    <t>001-01-09</t>
  </si>
  <si>
    <t>001-01-10</t>
  </si>
  <si>
    <t>CAPITAN AMERICA</t>
  </si>
  <si>
    <t>CAPITAN MARVEL</t>
  </si>
  <si>
    <t>IRONMAN</t>
  </si>
  <si>
    <t>BATMAN</t>
  </si>
  <si>
    <t>SUPERMAN</t>
  </si>
  <si>
    <t>POWER RANGER RED</t>
  </si>
  <si>
    <t>POWER RANGER BLACK</t>
  </si>
  <si>
    <t>POWER RANGER PINK</t>
  </si>
  <si>
    <t>POWER RANGER YELLOW</t>
  </si>
  <si>
    <t>POWER RANGER BLUE</t>
  </si>
  <si>
    <t>A-24.01.01</t>
  </si>
  <si>
    <t>A-24.01.02</t>
  </si>
  <si>
    <t>A-24.01.03</t>
  </si>
  <si>
    <t>A-24.01.04</t>
  </si>
  <si>
    <t>A-24.01.05</t>
  </si>
  <si>
    <t>A-24.01.06</t>
  </si>
  <si>
    <t>A-24.01.07</t>
  </si>
  <si>
    <t>A-24.01.08</t>
  </si>
  <si>
    <t>A-24.01.09</t>
  </si>
  <si>
    <t>A-24.01.10</t>
  </si>
  <si>
    <t>EFECTIVO</t>
  </si>
  <si>
    <t>OSMAN MARTINEZ</t>
  </si>
  <si>
    <t>IVANIA SOBERANIS</t>
  </si>
  <si>
    <t>NINOSKA PERALTA</t>
  </si>
  <si>
    <t>WILDA ZAVALA</t>
  </si>
  <si>
    <t>JENNIFER LOPEZ</t>
  </si>
  <si>
    <t>JOHANA FORNOS</t>
  </si>
  <si>
    <t>ALBA MARTINEZ</t>
  </si>
  <si>
    <t>MASSIEL GOMEZ</t>
  </si>
  <si>
    <t>JORGE HERRERA</t>
  </si>
  <si>
    <t>SHYRLA CASTILLO</t>
  </si>
  <si>
    <t>MONTO TOTAL COMPRA</t>
  </si>
  <si>
    <t>TOTAL DE VENTA</t>
  </si>
  <si>
    <t>COSTOS</t>
  </si>
  <si>
    <t>INGRESOS</t>
  </si>
  <si>
    <t>PERDIDA/GANACIA</t>
  </si>
  <si>
    <t>COMPRAS 2024
EN C$</t>
  </si>
  <si>
    <r>
      <t xml:space="preserve">VENTAS 2024
</t>
    </r>
    <r>
      <rPr>
        <i/>
        <sz val="10"/>
        <color theme="1"/>
        <rFont val="Calibri"/>
        <family val="2"/>
        <scheme val="minor"/>
      </rPr>
      <t>EN C$</t>
    </r>
  </si>
  <si>
    <r>
      <t xml:space="preserve">COMPRAS 2024
</t>
    </r>
    <r>
      <rPr>
        <i/>
        <sz val="11"/>
        <color theme="1"/>
        <rFont val="Calibri"/>
        <family val="2"/>
        <scheme val="minor"/>
      </rPr>
      <t>EN C$</t>
    </r>
  </si>
  <si>
    <t>IMPORTACIONES EN ACCIÓN OSCAR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</si>
</sst>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C$&quot;* #,##0.00_-;\-&quot;C$&quot;* #,##0.00_-;_-&quot;C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4" fontId="0" fillId="0" borderId="1" xfId="1" applyFont="1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44" fontId="0" fillId="2" borderId="7" xfId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4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44" fontId="0" fillId="2" borderId="9" xfId="1" applyFont="1" applyFill="1" applyBorder="1" applyAlignment="1">
      <alignment horizontal="center"/>
    </xf>
    <xf numFmtId="44" fontId="0" fillId="2" borderId="10" xfId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44" fontId="0" fillId="0" borderId="13" xfId="1" applyFont="1" applyBorder="1" applyAlignment="1">
      <alignment horizontal="center"/>
    </xf>
    <xf numFmtId="44" fontId="0" fillId="0" borderId="14" xfId="1" applyFont="1" applyBorder="1" applyAlignment="1">
      <alignment horizont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44" fontId="3" fillId="2" borderId="2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4" fontId="0" fillId="0" borderId="13" xfId="1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2" borderId="7" xfId="1" applyFont="1" applyFill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4" fontId="0" fillId="2" borderId="9" xfId="1" applyFont="1" applyFill="1" applyBorder="1" applyAlignment="1">
      <alignment horizontal="center" vertical="center"/>
    </xf>
    <xf numFmtId="44" fontId="0" fillId="2" borderId="10" xfId="1" applyFont="1" applyFill="1" applyBorder="1" applyAlignment="1">
      <alignment horizontal="center" vertical="center"/>
    </xf>
    <xf numFmtId="4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3" borderId="18" xfId="0" applyFont="1" applyFill="1" applyBorder="1" applyAlignment="1">
      <alignment horizontal="center" vertical="center" wrapText="1"/>
    </xf>
    <xf numFmtId="44" fontId="3" fillId="2" borderId="19" xfId="0" applyNumberFormat="1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 wrapText="1"/>
    </xf>
    <xf numFmtId="44" fontId="3" fillId="2" borderId="21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wrapText="1"/>
    </xf>
    <xf numFmtId="44" fontId="3" fillId="4" borderId="1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AB52-7AD3-4539-B989-4B8AA9FF0EE7}">
  <dimension ref="A1:I18"/>
  <sheetViews>
    <sheetView workbookViewId="0">
      <selection activeCell="E3" sqref="E3"/>
    </sheetView>
  </sheetViews>
  <sheetFormatPr baseColWidth="10" defaultRowHeight="15" x14ac:dyDescent="0.25"/>
  <cols>
    <col min="2" max="2" width="16.7109375" customWidth="1"/>
    <col min="4" max="4" width="16.7109375" customWidth="1"/>
    <col min="5" max="5" width="23" bestFit="1" customWidth="1"/>
    <col min="6" max="6" width="13" customWidth="1"/>
    <col min="8" max="8" width="14.85546875" customWidth="1"/>
    <col min="9" max="9" width="13.28515625" customWidth="1"/>
  </cols>
  <sheetData>
    <row r="1" spans="1:9" ht="18.75" x14ac:dyDescent="0.3">
      <c r="A1" s="51" t="s">
        <v>63</v>
      </c>
      <c r="B1" s="51"/>
      <c r="C1" s="51"/>
      <c r="D1" s="51"/>
      <c r="E1" s="51"/>
      <c r="F1" s="51"/>
      <c r="G1" s="51"/>
      <c r="H1" s="51"/>
      <c r="I1" s="51"/>
    </row>
    <row r="2" spans="1:9" ht="28.5" customHeight="1" thickBot="1" x14ac:dyDescent="0.3">
      <c r="A2" s="52" t="s">
        <v>60</v>
      </c>
      <c r="B2" s="50"/>
      <c r="C2" s="50"/>
      <c r="D2" s="50"/>
      <c r="E2" s="50"/>
      <c r="F2" s="50"/>
      <c r="G2" s="50"/>
      <c r="H2" s="50"/>
      <c r="I2" s="50"/>
    </row>
    <row r="3" spans="1:9" ht="45.75" thickBot="1" x14ac:dyDescent="0.3">
      <c r="G3" s="31" t="str">
        <f>+I8</f>
        <v>MONTO TOTAL COMPRA</v>
      </c>
      <c r="H3" s="32">
        <f>SUM(I9:I18)</f>
        <v>1850</v>
      </c>
    </row>
    <row r="7" spans="1:9" ht="15.75" thickBot="1" x14ac:dyDescent="0.3"/>
    <row r="8" spans="1:9" s="1" customFormat="1" ht="47.25" customHeight="1" thickBot="1" x14ac:dyDescent="0.3">
      <c r="A8" s="28" t="s">
        <v>0</v>
      </c>
      <c r="B8" s="29" t="s">
        <v>1</v>
      </c>
      <c r="C8" s="29" t="s">
        <v>2</v>
      </c>
      <c r="D8" s="29" t="s">
        <v>7</v>
      </c>
      <c r="E8" s="29" t="s">
        <v>3</v>
      </c>
      <c r="F8" s="29" t="s">
        <v>4</v>
      </c>
      <c r="G8" s="29" t="s">
        <v>5</v>
      </c>
      <c r="H8" s="29" t="s">
        <v>6</v>
      </c>
      <c r="I8" s="30" t="s">
        <v>55</v>
      </c>
    </row>
    <row r="9" spans="1:9" s="2" customFormat="1" x14ac:dyDescent="0.25">
      <c r="A9" s="22">
        <v>1</v>
      </c>
      <c r="B9" s="23" t="s">
        <v>14</v>
      </c>
      <c r="C9" s="24">
        <v>45292</v>
      </c>
      <c r="D9" s="23">
        <v>24.01</v>
      </c>
      <c r="E9" s="25" t="s">
        <v>24</v>
      </c>
      <c r="F9" s="23">
        <v>10</v>
      </c>
      <c r="G9" s="23">
        <v>1</v>
      </c>
      <c r="H9" s="26">
        <v>30</v>
      </c>
      <c r="I9" s="27">
        <f>+H9*F9</f>
        <v>300</v>
      </c>
    </row>
    <row r="10" spans="1:9" s="2" customFormat="1" x14ac:dyDescent="0.25">
      <c r="A10" s="9">
        <f>+A9+1</f>
        <v>2</v>
      </c>
      <c r="B10" s="10" t="s">
        <v>15</v>
      </c>
      <c r="C10" s="11">
        <v>45293</v>
      </c>
      <c r="D10" s="10">
        <v>25.01</v>
      </c>
      <c r="E10" s="12" t="s">
        <v>25</v>
      </c>
      <c r="F10" s="10">
        <v>10</v>
      </c>
      <c r="G10" s="10">
        <v>0</v>
      </c>
      <c r="H10" s="13">
        <v>20</v>
      </c>
      <c r="I10" s="14">
        <f t="shared" ref="I10:I18" si="0">+H10*F10</f>
        <v>200</v>
      </c>
    </row>
    <row r="11" spans="1:9" s="2" customFormat="1" x14ac:dyDescent="0.25">
      <c r="A11" s="7">
        <f t="shared" ref="A11:A18" si="1">+A10+1</f>
        <v>3</v>
      </c>
      <c r="B11" s="3" t="s">
        <v>16</v>
      </c>
      <c r="C11" s="4">
        <v>45294</v>
      </c>
      <c r="D11" s="3">
        <v>26.01</v>
      </c>
      <c r="E11" s="5" t="s">
        <v>26</v>
      </c>
      <c r="F11" s="3">
        <v>10</v>
      </c>
      <c r="G11" s="3">
        <v>1</v>
      </c>
      <c r="H11" s="6">
        <v>15</v>
      </c>
      <c r="I11" s="8">
        <f t="shared" si="0"/>
        <v>150</v>
      </c>
    </row>
    <row r="12" spans="1:9" s="2" customFormat="1" x14ac:dyDescent="0.25">
      <c r="A12" s="9">
        <f t="shared" si="1"/>
        <v>4</v>
      </c>
      <c r="B12" s="10" t="s">
        <v>17</v>
      </c>
      <c r="C12" s="11">
        <v>45295</v>
      </c>
      <c r="D12" s="10">
        <v>27.01</v>
      </c>
      <c r="E12" s="12" t="s">
        <v>27</v>
      </c>
      <c r="F12" s="10">
        <v>10</v>
      </c>
      <c r="G12" s="10">
        <v>1</v>
      </c>
      <c r="H12" s="13">
        <v>25</v>
      </c>
      <c r="I12" s="14">
        <f t="shared" si="0"/>
        <v>250</v>
      </c>
    </row>
    <row r="13" spans="1:9" s="2" customFormat="1" x14ac:dyDescent="0.25">
      <c r="A13" s="7">
        <f t="shared" si="1"/>
        <v>5</v>
      </c>
      <c r="B13" s="3" t="s">
        <v>18</v>
      </c>
      <c r="C13" s="4">
        <v>45296</v>
      </c>
      <c r="D13" s="3">
        <v>28.01</v>
      </c>
      <c r="E13" s="5" t="s">
        <v>28</v>
      </c>
      <c r="F13" s="3">
        <v>10</v>
      </c>
      <c r="G13" s="3">
        <v>0</v>
      </c>
      <c r="H13" s="6">
        <v>35</v>
      </c>
      <c r="I13" s="8">
        <f t="shared" si="0"/>
        <v>350</v>
      </c>
    </row>
    <row r="14" spans="1:9" s="2" customFormat="1" x14ac:dyDescent="0.25">
      <c r="A14" s="9">
        <f t="shared" si="1"/>
        <v>6</v>
      </c>
      <c r="B14" s="10" t="s">
        <v>19</v>
      </c>
      <c r="C14" s="11">
        <v>45297</v>
      </c>
      <c r="D14" s="10">
        <v>29.01</v>
      </c>
      <c r="E14" s="12" t="s">
        <v>29</v>
      </c>
      <c r="F14" s="10">
        <v>10</v>
      </c>
      <c r="G14" s="10">
        <v>1</v>
      </c>
      <c r="H14" s="13">
        <v>10</v>
      </c>
      <c r="I14" s="14">
        <f t="shared" si="0"/>
        <v>100</v>
      </c>
    </row>
    <row r="15" spans="1:9" s="2" customFormat="1" x14ac:dyDescent="0.25">
      <c r="A15" s="7">
        <f t="shared" si="1"/>
        <v>7</v>
      </c>
      <c r="B15" s="3" t="s">
        <v>20</v>
      </c>
      <c r="C15" s="4">
        <v>45298</v>
      </c>
      <c r="D15" s="3">
        <v>30.01</v>
      </c>
      <c r="E15" s="5" t="s">
        <v>30</v>
      </c>
      <c r="F15" s="3">
        <v>10</v>
      </c>
      <c r="G15" s="3">
        <v>0</v>
      </c>
      <c r="H15" s="6">
        <v>11</v>
      </c>
      <c r="I15" s="8">
        <f t="shared" si="0"/>
        <v>110</v>
      </c>
    </row>
    <row r="16" spans="1:9" s="2" customFormat="1" x14ac:dyDescent="0.25">
      <c r="A16" s="9">
        <f t="shared" si="1"/>
        <v>8</v>
      </c>
      <c r="B16" s="10" t="s">
        <v>21</v>
      </c>
      <c r="C16" s="11">
        <v>45299</v>
      </c>
      <c r="D16" s="10">
        <v>31.01</v>
      </c>
      <c r="E16" s="12" t="s">
        <v>31</v>
      </c>
      <c r="F16" s="10">
        <v>10</v>
      </c>
      <c r="G16" s="10">
        <v>1</v>
      </c>
      <c r="H16" s="13">
        <v>12</v>
      </c>
      <c r="I16" s="14">
        <f t="shared" si="0"/>
        <v>120</v>
      </c>
    </row>
    <row r="17" spans="1:9" s="2" customFormat="1" x14ac:dyDescent="0.25">
      <c r="A17" s="7">
        <f t="shared" si="1"/>
        <v>9</v>
      </c>
      <c r="B17" s="3" t="s">
        <v>22</v>
      </c>
      <c r="C17" s="4">
        <v>45300</v>
      </c>
      <c r="D17" s="3">
        <v>32.01</v>
      </c>
      <c r="E17" s="5" t="s">
        <v>32</v>
      </c>
      <c r="F17" s="3">
        <v>10</v>
      </c>
      <c r="G17" s="3">
        <v>0</v>
      </c>
      <c r="H17" s="6">
        <v>13</v>
      </c>
      <c r="I17" s="8">
        <f t="shared" si="0"/>
        <v>130</v>
      </c>
    </row>
    <row r="18" spans="1:9" s="2" customFormat="1" ht="15.75" thickBot="1" x14ac:dyDescent="0.3">
      <c r="A18" s="15">
        <f t="shared" si="1"/>
        <v>10</v>
      </c>
      <c r="B18" s="16" t="s">
        <v>23</v>
      </c>
      <c r="C18" s="17">
        <v>45301</v>
      </c>
      <c r="D18" s="16">
        <v>33.01</v>
      </c>
      <c r="E18" s="18" t="s">
        <v>33</v>
      </c>
      <c r="F18" s="16">
        <v>10</v>
      </c>
      <c r="G18" s="16">
        <v>1</v>
      </c>
      <c r="H18" s="19">
        <v>14</v>
      </c>
      <c r="I18" s="20">
        <f t="shared" si="0"/>
        <v>140</v>
      </c>
    </row>
  </sheetData>
  <mergeCells count="2">
    <mergeCell ref="A1:I1"/>
    <mergeCell ref="A2:I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D083-9E82-4A57-ACDB-E503E1D98DF7}">
  <dimension ref="A1:I18"/>
  <sheetViews>
    <sheetView workbookViewId="0">
      <selection activeCell="A2" sqref="A2:I2"/>
    </sheetView>
  </sheetViews>
  <sheetFormatPr baseColWidth="10" defaultRowHeight="15" x14ac:dyDescent="0.25"/>
  <cols>
    <col min="3" max="3" width="11.42578125" customWidth="1"/>
    <col min="4" max="4" width="23" bestFit="1" customWidth="1"/>
    <col min="8" max="9" width="18.85546875" customWidth="1"/>
  </cols>
  <sheetData>
    <row r="1" spans="1:9" ht="18.75" x14ac:dyDescent="0.3">
      <c r="A1" s="51" t="str">
        <f>+Compras!A1</f>
        <v>IMPORTACIONES EN ACCIÓN OSCAR</v>
      </c>
      <c r="B1" s="51"/>
      <c r="C1" s="51"/>
      <c r="D1" s="51"/>
      <c r="E1" s="51"/>
      <c r="F1" s="51"/>
      <c r="G1" s="51"/>
      <c r="H1" s="51"/>
      <c r="I1" s="51"/>
    </row>
    <row r="2" spans="1:9" ht="28.5" customHeight="1" thickBot="1" x14ac:dyDescent="0.3">
      <c r="A2" s="52" t="s">
        <v>61</v>
      </c>
      <c r="B2" s="50"/>
      <c r="C2" s="50"/>
      <c r="D2" s="50"/>
      <c r="E2" s="50"/>
      <c r="F2" s="50"/>
      <c r="G2" s="50"/>
      <c r="H2" s="50"/>
      <c r="I2" s="50"/>
    </row>
    <row r="3" spans="1:9" ht="30.75" thickBot="1" x14ac:dyDescent="0.3">
      <c r="G3" s="21" t="str">
        <f>+I8</f>
        <v>TOTAL DE VENTA</v>
      </c>
      <c r="H3" s="49">
        <f>SUM(I9:I18)</f>
        <v>8485</v>
      </c>
    </row>
    <row r="7" spans="1:9" ht="15.75" thickBot="1" x14ac:dyDescent="0.3"/>
    <row r="8" spans="1:9" s="1" customFormat="1" ht="30.75" thickBot="1" x14ac:dyDescent="0.3">
      <c r="A8" s="28" t="s">
        <v>8</v>
      </c>
      <c r="B8" s="28" t="s">
        <v>9</v>
      </c>
      <c r="C8" s="28" t="s">
        <v>7</v>
      </c>
      <c r="D8" s="28" t="s">
        <v>3</v>
      </c>
      <c r="E8" s="28" t="s">
        <v>10</v>
      </c>
      <c r="F8" s="28" t="s">
        <v>11</v>
      </c>
      <c r="G8" s="28" t="s">
        <v>12</v>
      </c>
      <c r="H8" s="28" t="s">
        <v>13</v>
      </c>
      <c r="I8" s="28" t="s">
        <v>56</v>
      </c>
    </row>
    <row r="9" spans="1:9" x14ac:dyDescent="0.25">
      <c r="A9" s="39" t="s">
        <v>34</v>
      </c>
      <c r="B9" s="40">
        <v>45323</v>
      </c>
      <c r="C9" s="23">
        <v>24.01</v>
      </c>
      <c r="D9" s="40" t="s">
        <v>24</v>
      </c>
      <c r="E9" s="40">
        <v>8</v>
      </c>
      <c r="F9" s="40">
        <v>120</v>
      </c>
      <c r="G9" s="40" t="s">
        <v>44</v>
      </c>
      <c r="H9" s="41" t="s">
        <v>45</v>
      </c>
      <c r="I9" s="42">
        <f>+F9*E9</f>
        <v>960</v>
      </c>
    </row>
    <row r="10" spans="1:9" x14ac:dyDescent="0.25">
      <c r="A10" s="36" t="s">
        <v>35</v>
      </c>
      <c r="B10" s="37">
        <v>45324</v>
      </c>
      <c r="C10" s="10">
        <v>25.01</v>
      </c>
      <c r="D10" s="37" t="s">
        <v>25</v>
      </c>
      <c r="E10" s="37">
        <v>7</v>
      </c>
      <c r="F10" s="37">
        <v>130</v>
      </c>
      <c r="G10" s="37" t="s">
        <v>44</v>
      </c>
      <c r="H10" s="38" t="s">
        <v>46</v>
      </c>
      <c r="I10" s="43">
        <f>+F10*E10</f>
        <v>910</v>
      </c>
    </row>
    <row r="11" spans="1:9" x14ac:dyDescent="0.25">
      <c r="A11" s="33" t="s">
        <v>36</v>
      </c>
      <c r="B11" s="34">
        <v>45325</v>
      </c>
      <c r="C11" s="3">
        <v>26.01</v>
      </c>
      <c r="D11" s="34" t="s">
        <v>26</v>
      </c>
      <c r="E11" s="34">
        <v>6</v>
      </c>
      <c r="F11" s="34">
        <v>155</v>
      </c>
      <c r="G11" s="34" t="s">
        <v>44</v>
      </c>
      <c r="H11" s="35" t="s">
        <v>47</v>
      </c>
      <c r="I11" s="44">
        <f t="shared" ref="I11:I18" si="0">+F11*E11</f>
        <v>930</v>
      </c>
    </row>
    <row r="12" spans="1:9" x14ac:dyDescent="0.25">
      <c r="A12" s="36" t="s">
        <v>37</v>
      </c>
      <c r="B12" s="37">
        <v>45326</v>
      </c>
      <c r="C12" s="10">
        <v>27.01</v>
      </c>
      <c r="D12" s="37" t="s">
        <v>27</v>
      </c>
      <c r="E12" s="37">
        <v>5</v>
      </c>
      <c r="F12" s="37">
        <v>135</v>
      </c>
      <c r="G12" s="37" t="s">
        <v>44</v>
      </c>
      <c r="H12" s="38" t="s">
        <v>48</v>
      </c>
      <c r="I12" s="43">
        <f t="shared" si="0"/>
        <v>675</v>
      </c>
    </row>
    <row r="13" spans="1:9" x14ac:dyDescent="0.25">
      <c r="A13" s="33" t="s">
        <v>38</v>
      </c>
      <c r="B13" s="34">
        <v>45327</v>
      </c>
      <c r="C13" s="3">
        <v>28.01</v>
      </c>
      <c r="D13" s="34" t="s">
        <v>28</v>
      </c>
      <c r="E13" s="34">
        <v>3</v>
      </c>
      <c r="F13" s="34">
        <v>140</v>
      </c>
      <c r="G13" s="34" t="s">
        <v>44</v>
      </c>
      <c r="H13" s="35" t="s">
        <v>49</v>
      </c>
      <c r="I13" s="44">
        <f t="shared" si="0"/>
        <v>420</v>
      </c>
    </row>
    <row r="14" spans="1:9" x14ac:dyDescent="0.25">
      <c r="A14" s="36" t="s">
        <v>39</v>
      </c>
      <c r="B14" s="37">
        <v>45328</v>
      </c>
      <c r="C14" s="10">
        <v>29.01</v>
      </c>
      <c r="D14" s="37" t="s">
        <v>29</v>
      </c>
      <c r="E14" s="37">
        <v>9</v>
      </c>
      <c r="F14" s="37">
        <v>100</v>
      </c>
      <c r="G14" s="37" t="s">
        <v>44</v>
      </c>
      <c r="H14" s="38" t="s">
        <v>50</v>
      </c>
      <c r="I14" s="43">
        <f t="shared" si="0"/>
        <v>900</v>
      </c>
    </row>
    <row r="15" spans="1:9" x14ac:dyDescent="0.25">
      <c r="A15" s="33" t="s">
        <v>40</v>
      </c>
      <c r="B15" s="34">
        <v>45329</v>
      </c>
      <c r="C15" s="3">
        <v>30.01</v>
      </c>
      <c r="D15" s="34" t="s">
        <v>30</v>
      </c>
      <c r="E15" s="34">
        <v>9</v>
      </c>
      <c r="F15" s="34">
        <v>101</v>
      </c>
      <c r="G15" s="34" t="s">
        <v>44</v>
      </c>
      <c r="H15" s="35" t="s">
        <v>51</v>
      </c>
      <c r="I15" s="44">
        <f t="shared" si="0"/>
        <v>909</v>
      </c>
    </row>
    <row r="16" spans="1:9" x14ac:dyDescent="0.25">
      <c r="A16" s="36" t="s">
        <v>41</v>
      </c>
      <c r="B16" s="37">
        <v>45330</v>
      </c>
      <c r="C16" s="10">
        <v>31.01</v>
      </c>
      <c r="D16" s="37" t="s">
        <v>31</v>
      </c>
      <c r="E16" s="37">
        <v>9</v>
      </c>
      <c r="F16" s="37">
        <v>102</v>
      </c>
      <c r="G16" s="37" t="s">
        <v>44</v>
      </c>
      <c r="H16" s="38" t="s">
        <v>52</v>
      </c>
      <c r="I16" s="43">
        <f t="shared" si="0"/>
        <v>918</v>
      </c>
    </row>
    <row r="17" spans="1:9" x14ac:dyDescent="0.25">
      <c r="A17" s="33" t="s">
        <v>42</v>
      </c>
      <c r="B17" s="34">
        <v>45331</v>
      </c>
      <c r="C17" s="3">
        <v>32.01</v>
      </c>
      <c r="D17" s="34" t="s">
        <v>32</v>
      </c>
      <c r="E17" s="34">
        <v>9</v>
      </c>
      <c r="F17" s="34">
        <v>103</v>
      </c>
      <c r="G17" s="34" t="s">
        <v>44</v>
      </c>
      <c r="H17" s="35" t="s">
        <v>53</v>
      </c>
      <c r="I17" s="44">
        <f t="shared" si="0"/>
        <v>927</v>
      </c>
    </row>
    <row r="18" spans="1:9" ht="15.75" thickBot="1" x14ac:dyDescent="0.3">
      <c r="A18" s="45" t="s">
        <v>43</v>
      </c>
      <c r="B18" s="46">
        <v>45332</v>
      </c>
      <c r="C18" s="16">
        <v>33.01</v>
      </c>
      <c r="D18" s="46" t="s">
        <v>33</v>
      </c>
      <c r="E18" s="46">
        <v>9</v>
      </c>
      <c r="F18" s="46">
        <v>104</v>
      </c>
      <c r="G18" s="46" t="s">
        <v>44</v>
      </c>
      <c r="H18" s="47" t="s">
        <v>54</v>
      </c>
      <c r="I18" s="48">
        <f t="shared" si="0"/>
        <v>936</v>
      </c>
    </row>
  </sheetData>
  <mergeCells count="2">
    <mergeCell ref="A1:I1"/>
    <mergeCell ref="A2:I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55FE-6C93-4F0B-BA36-96B5EA891DA0}">
  <dimension ref="A1:I7"/>
  <sheetViews>
    <sheetView tabSelected="1" workbookViewId="0">
      <selection activeCell="F11" sqref="F11"/>
    </sheetView>
  </sheetViews>
  <sheetFormatPr baseColWidth="10" defaultRowHeight="15" x14ac:dyDescent="0.25"/>
  <cols>
    <col min="2" max="2" width="19" customWidth="1"/>
    <col min="3" max="4" width="11.7109375" bestFit="1" customWidth="1"/>
    <col min="6" max="6" width="21.5703125" customWidth="1"/>
  </cols>
  <sheetData>
    <row r="1" spans="1:9" ht="18.75" x14ac:dyDescent="0.3">
      <c r="A1" s="51" t="str">
        <f>+Ventas!A1</f>
        <v>IMPORTACIONES EN ACCIÓN OSCAR</v>
      </c>
      <c r="B1" s="51"/>
      <c r="C1" s="51"/>
      <c r="D1" s="51"/>
      <c r="E1" s="51"/>
      <c r="F1" s="51"/>
      <c r="G1" s="51"/>
      <c r="H1" s="51"/>
      <c r="I1" s="51"/>
    </row>
    <row r="2" spans="1:9" ht="28.5" customHeight="1" x14ac:dyDescent="0.25">
      <c r="A2" s="52" t="s">
        <v>62</v>
      </c>
      <c r="B2" s="50"/>
      <c r="C2" s="50"/>
      <c r="D2" s="50"/>
      <c r="E2" s="50"/>
      <c r="F2" s="50"/>
      <c r="G2" s="50"/>
      <c r="H2" s="50"/>
      <c r="I2" s="50"/>
    </row>
    <row r="5" spans="1:9" ht="33.75" customHeight="1" x14ac:dyDescent="0.25">
      <c r="B5" s="53" t="s">
        <v>58</v>
      </c>
      <c r="C5" s="54">
        <f>+Ventas!H3</f>
        <v>8485</v>
      </c>
    </row>
    <row r="6" spans="1:9" ht="33.75" customHeight="1" thickBot="1" x14ac:dyDescent="0.3">
      <c r="B6" s="55" t="s">
        <v>57</v>
      </c>
      <c r="C6" s="56">
        <f>+Compras!H3</f>
        <v>1850</v>
      </c>
    </row>
    <row r="7" spans="1:9" ht="23.25" customHeight="1" thickTop="1" x14ac:dyDescent="0.25">
      <c r="B7" s="57" t="s">
        <v>59</v>
      </c>
      <c r="C7" s="58">
        <f>+C5-C6</f>
        <v>6635</v>
      </c>
    </row>
  </sheetData>
  <mergeCells count="2">
    <mergeCell ref="A1:I1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Ventas</vt:lpstr>
      <vt:lpstr>INGRESOS-COSTOS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C202</dc:creator>
  <cp:lastModifiedBy>Laboratorio C202</cp:lastModifiedBy>
  <dcterms:created xsi:type="dcterms:W3CDTF">2024-02-24T19:00:22Z</dcterms:created>
  <dcterms:modified xsi:type="dcterms:W3CDTF">2024-02-24T20:10:02Z</dcterms:modified>
</cp:coreProperties>
</file>