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WangShengyuan\Desktop\Steven - Business\Python Course\code\案例 8 - 保证金制定系统\"/>
    </mc:Choice>
  </mc:AlternateContent>
  <xr:revisionPtr revIDLastSave="0" documentId="13_ncr:1_{38D3F7C6-7472-4326-8EC9-1009C5C3BB7F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Setting" sheetId="3" r:id="rId1"/>
    <sheet name="Market Data" sheetId="10" r:id="rId2"/>
    <sheet name="Position Data" sheetId="11" r:id="rId3"/>
    <sheet name="Test" sheetId="8" r:id="rId4"/>
    <sheet name="Summary" sheetId="9" r:id="rId5"/>
  </sheets>
  <definedNames>
    <definedName name="_xlnm._FilterDatabase" localSheetId="0" hidden="1">Setting!#REF!</definedName>
    <definedName name="_xlnm._FilterDatabase" localSheetId="3" hidden="1">Test!$A$1:$P$112</definedName>
    <definedName name="Gamma_Cap">Setting!$B$4</definedName>
    <definedName name="Gamma_multipler">Setting!$B$2</definedName>
    <definedName name="Gamma_SF">Setting!$B$3</definedName>
    <definedName name="mktData">'Market Data'!$A$2:$E$20</definedName>
    <definedName name="Vega_Cap">Setting!$C$4</definedName>
    <definedName name="Vega_multipler">Setting!$C$2</definedName>
    <definedName name="Vega_SF">Setting!$C$3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8" l="1"/>
  <c r="P2" i="8"/>
  <c r="D6" i="9" l="1"/>
  <c r="D5" i="9" l="1"/>
  <c r="D7" i="9"/>
  <c r="D8" i="9"/>
  <c r="D9" i="9"/>
  <c r="D10" i="9"/>
  <c r="D11" i="9"/>
  <c r="D12" i="9"/>
  <c r="D13" i="9"/>
  <c r="D14" i="9"/>
  <c r="D15" i="9"/>
  <c r="D16" i="9"/>
  <c r="D17" i="9"/>
  <c r="D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4" i="9"/>
  <c r="D18" i="9" l="1"/>
  <c r="E18" i="9"/>
</calcChain>
</file>

<file path=xl/sharedStrings.xml><?xml version="1.0" encoding="utf-8"?>
<sst xmlns="http://schemas.openxmlformats.org/spreadsheetml/2006/main" count="510" uniqueCount="266">
  <si>
    <t>MM_OPTREFNO</t>
  </si>
  <si>
    <t>C0000012669/000</t>
  </si>
  <si>
    <t>C0000012855/000</t>
  </si>
  <si>
    <t>C0000012670/000</t>
  </si>
  <si>
    <t>C0000012671/000</t>
  </si>
  <si>
    <t>C0000012672/000</t>
  </si>
  <si>
    <t>C0000012673/000</t>
  </si>
  <si>
    <t>C0000012674/000</t>
  </si>
  <si>
    <t>C0000012675/000</t>
  </si>
  <si>
    <t>C0000012676/000</t>
  </si>
  <si>
    <t>C0000012677/000</t>
  </si>
  <si>
    <t>C0000012678/000</t>
  </si>
  <si>
    <t>C0000012679/000</t>
  </si>
  <si>
    <t>C0000012680/000</t>
  </si>
  <si>
    <t>C0000012681/000</t>
  </si>
  <si>
    <t>C0000012682/000</t>
  </si>
  <si>
    <t>C0000012684/000</t>
  </si>
  <si>
    <t>C0000012685/000</t>
  </si>
  <si>
    <t>C0000012686/000</t>
  </si>
  <si>
    <t>C0000012687/000</t>
  </si>
  <si>
    <t>C0000012780/000</t>
  </si>
  <si>
    <t>C0000012781/000</t>
  </si>
  <si>
    <t>C0000012782/000</t>
  </si>
  <si>
    <t>C0000012783/000</t>
  </si>
  <si>
    <t>C0000012784/000</t>
  </si>
  <si>
    <t>C0000012785/000</t>
  </si>
  <si>
    <t>C0000012786/000</t>
  </si>
  <si>
    <t>C0000012787/000</t>
  </si>
  <si>
    <t>C0000012788/000</t>
  </si>
  <si>
    <t>C0000012789/000</t>
  </si>
  <si>
    <t>C0000012790/000</t>
  </si>
  <si>
    <t>C0000012791/000</t>
  </si>
  <si>
    <t>C0000012792/000</t>
  </si>
  <si>
    <t>C0000012856/000</t>
  </si>
  <si>
    <t>C0000012857/000</t>
  </si>
  <si>
    <t>C0000012858/000</t>
  </si>
  <si>
    <t>C0000012859/000</t>
  </si>
  <si>
    <t>C0000012860/000</t>
  </si>
  <si>
    <t>C0000012861/000</t>
  </si>
  <si>
    <t>C0000012862/000</t>
  </si>
  <si>
    <t>C0000012863/000</t>
  </si>
  <si>
    <t>C0000012864/000</t>
  </si>
  <si>
    <t>C0000012865/000</t>
  </si>
  <si>
    <t>C0000012866/000</t>
  </si>
  <si>
    <t>C0000012867/000</t>
  </si>
  <si>
    <t>C0000012868/000</t>
  </si>
  <si>
    <t>C0000012793/000</t>
  </si>
  <si>
    <t>C0000012794/000</t>
  </si>
  <si>
    <t>C0000012795/000</t>
  </si>
  <si>
    <t>C0000012796/000</t>
  </si>
  <si>
    <t>C0000012797/000</t>
  </si>
  <si>
    <t>C0000012798/000</t>
  </si>
  <si>
    <t>C0000012799/000</t>
  </si>
  <si>
    <t>C0000012800/000</t>
  </si>
  <si>
    <t>C0000012801/000</t>
  </si>
  <si>
    <t>C0000012802/000</t>
  </si>
  <si>
    <t>C0000012803/000</t>
  </si>
  <si>
    <t>C0000012804/000</t>
  </si>
  <si>
    <t>C0000012805/000</t>
  </si>
  <si>
    <t>C0000012806/000</t>
  </si>
  <si>
    <t>C0000012807/000</t>
  </si>
  <si>
    <t>C0000012808/000</t>
  </si>
  <si>
    <t>C0000012809/000</t>
  </si>
  <si>
    <t>C0000012810/000</t>
  </si>
  <si>
    <t>C0000012811/000</t>
  </si>
  <si>
    <t>C0000012812/000</t>
  </si>
  <si>
    <t>C0000012813/000</t>
  </si>
  <si>
    <t>C0000012814/000</t>
  </si>
  <si>
    <t>C0000012815/000</t>
  </si>
  <si>
    <t>C0000012816/000</t>
  </si>
  <si>
    <t>C0000012817/000</t>
  </si>
  <si>
    <t>C0000012818/000</t>
  </si>
  <si>
    <t>C0000012819/000</t>
  </si>
  <si>
    <t>C0000012820/000</t>
  </si>
  <si>
    <t>C0000012821/000</t>
  </si>
  <si>
    <t>C0000012822/000</t>
  </si>
  <si>
    <t>C0000012823/000</t>
  </si>
  <si>
    <t>C0000012824/000</t>
  </si>
  <si>
    <t>C0000012825/000</t>
  </si>
  <si>
    <t>C0000012826/000</t>
  </si>
  <si>
    <t>C0000012827/000</t>
  </si>
  <si>
    <t>C0000012828/000</t>
  </si>
  <si>
    <t>C0000012829/000</t>
  </si>
  <si>
    <t>C0000012830/000</t>
  </si>
  <si>
    <t>C0000012831/000</t>
  </si>
  <si>
    <t>C0000012832/000</t>
  </si>
  <si>
    <t>C0000012833/000</t>
  </si>
  <si>
    <t>C0000012834/000</t>
  </si>
  <si>
    <t>C0000012835/000</t>
  </si>
  <si>
    <t>C0000012836/000</t>
  </si>
  <si>
    <t>C0000012837/000</t>
  </si>
  <si>
    <t>C0000012838/000</t>
  </si>
  <si>
    <t>C0000012839/000</t>
  </si>
  <si>
    <t>C0000012840/000</t>
  </si>
  <si>
    <t>C0000012841/000</t>
  </si>
  <si>
    <t>C0000012842/000</t>
  </si>
  <si>
    <t>C0000012843/000</t>
  </si>
  <si>
    <t>C0000012844/000</t>
  </si>
  <si>
    <t>C0000012845/000</t>
  </si>
  <si>
    <t>C0000012846/000</t>
  </si>
  <si>
    <t>C0000012847/000</t>
  </si>
  <si>
    <t>C0000012848/000</t>
  </si>
  <si>
    <t>C0000012849/000</t>
  </si>
  <si>
    <t>C0000012850/000</t>
  </si>
  <si>
    <t>C0000012851/000</t>
  </si>
  <si>
    <t>C0000012852/000</t>
  </si>
  <si>
    <t>C0000012853/000</t>
  </si>
  <si>
    <t>C0000012854/000</t>
  </si>
  <si>
    <t>C0000012666/000</t>
  </si>
  <si>
    <t>C0000012667/000</t>
  </si>
  <si>
    <t>C0000012668/000</t>
  </si>
  <si>
    <t>Gamma</t>
  </si>
  <si>
    <t>Vega</t>
  </si>
  <si>
    <t>Scaling Factor</t>
  </si>
  <si>
    <r>
      <t>ơ</t>
    </r>
    <r>
      <rPr>
        <vertAlign val="subscript"/>
        <sz val="11"/>
        <color theme="1"/>
        <rFont val="Calibri"/>
        <family val="2"/>
        <scheme val="minor"/>
      </rPr>
      <t>gamma</t>
    </r>
  </si>
  <si>
    <t>Spot</t>
  </si>
  <si>
    <t>Strike</t>
  </si>
  <si>
    <t>Gamma Add-on</t>
  </si>
  <si>
    <r>
      <t>ơ</t>
    </r>
    <r>
      <rPr>
        <vertAlign val="subscript"/>
        <sz val="11"/>
        <color theme="1"/>
        <rFont val="Calibri"/>
        <family val="2"/>
        <scheme val="minor"/>
      </rPr>
      <t>vega</t>
    </r>
  </si>
  <si>
    <t>Pair</t>
  </si>
  <si>
    <t>NZDUSD</t>
  </si>
  <si>
    <t>USDZAR</t>
  </si>
  <si>
    <t>AUDNZD</t>
  </si>
  <si>
    <t>EURUSD</t>
  </si>
  <si>
    <t>CHFINR</t>
  </si>
  <si>
    <t>XAUUSD</t>
  </si>
  <si>
    <t>USDJPY</t>
  </si>
  <si>
    <t>AUDUSD</t>
  </si>
  <si>
    <t>USDCAD</t>
  </si>
  <si>
    <t>GBPUSD</t>
  </si>
  <si>
    <t>GBPJPY</t>
  </si>
  <si>
    <t>USDCHF</t>
  </si>
  <si>
    <t>USDSGD</t>
  </si>
  <si>
    <t>XAGUSD</t>
  </si>
  <si>
    <t>AUDJPY</t>
  </si>
  <si>
    <t>EURAUD</t>
  </si>
  <si>
    <t>GBPINR</t>
  </si>
  <si>
    <t>EURINR</t>
  </si>
  <si>
    <t>EURIDR</t>
  </si>
  <si>
    <t>Flip?</t>
  </si>
  <si>
    <t>Vega Add-on</t>
  </si>
  <si>
    <t>Cap Ratio</t>
  </si>
  <si>
    <t>Notional</t>
  </si>
  <si>
    <t>FOR/USD Spot</t>
  </si>
  <si>
    <t>DOM/USD Spot</t>
  </si>
  <si>
    <t>FX (FOR/USD)</t>
  </si>
  <si>
    <t>FX (DOM/USD)</t>
  </si>
  <si>
    <t>Row Labels</t>
  </si>
  <si>
    <t>Grand Total</t>
  </si>
  <si>
    <t>Sum of Gamma Add-on</t>
  </si>
  <si>
    <t>Sum of Vega Add-on</t>
  </si>
  <si>
    <t>Currency Pair</t>
  </si>
  <si>
    <t>Trade ID</t>
  </si>
  <si>
    <t>MM12669</t>
  </si>
  <si>
    <t>MM12855</t>
  </si>
  <si>
    <t>MM12670</t>
  </si>
  <si>
    <t>MM12671</t>
  </si>
  <si>
    <t>MM12672</t>
  </si>
  <si>
    <t>MM12673</t>
  </si>
  <si>
    <t>MM12674</t>
  </si>
  <si>
    <t>MM12675</t>
  </si>
  <si>
    <t>MM12676</t>
  </si>
  <si>
    <t>MM12677</t>
  </si>
  <si>
    <t>MM12678</t>
  </si>
  <si>
    <t>MM12679</t>
  </si>
  <si>
    <t>MM12680</t>
  </si>
  <si>
    <t>MM12681</t>
  </si>
  <si>
    <t>MM12682</t>
  </si>
  <si>
    <t>MM12684</t>
  </si>
  <si>
    <t>MM12685</t>
  </si>
  <si>
    <t>MM12686</t>
  </si>
  <si>
    <t>MM12687</t>
  </si>
  <si>
    <t>MM12780</t>
  </si>
  <si>
    <t>MM12781</t>
  </si>
  <si>
    <t>MM12782</t>
  </si>
  <si>
    <t>MM12783</t>
  </si>
  <si>
    <t>MM12784</t>
  </si>
  <si>
    <t>MM12785</t>
  </si>
  <si>
    <t>MM12786</t>
  </si>
  <si>
    <t>MM12787</t>
  </si>
  <si>
    <t>MM12788</t>
  </si>
  <si>
    <t>MM12789</t>
  </si>
  <si>
    <t>MM12790</t>
  </si>
  <si>
    <t>MM12791</t>
  </si>
  <si>
    <t>MM12792</t>
  </si>
  <si>
    <t>MM12856</t>
  </si>
  <si>
    <t>MM12857</t>
  </si>
  <si>
    <t>MM12858</t>
  </si>
  <si>
    <t>MM12859</t>
  </si>
  <si>
    <t>MM12860</t>
  </si>
  <si>
    <t>MM12861</t>
  </si>
  <si>
    <t>MM12862</t>
  </si>
  <si>
    <t>MM12863</t>
  </si>
  <si>
    <t>MM12864</t>
  </si>
  <si>
    <t>MM12865</t>
  </si>
  <si>
    <t>MM12866</t>
  </si>
  <si>
    <t>MM12867</t>
  </si>
  <si>
    <t>MM12868</t>
  </si>
  <si>
    <t>MM12793</t>
  </si>
  <si>
    <t>MM12794</t>
  </si>
  <si>
    <t>MM12795</t>
  </si>
  <si>
    <t>MM12796</t>
  </si>
  <si>
    <t>MM12797</t>
  </si>
  <si>
    <t>MM12798</t>
  </si>
  <si>
    <t>MM12799</t>
  </si>
  <si>
    <t>MM12800</t>
  </si>
  <si>
    <t>MM12801</t>
  </si>
  <si>
    <t>MM12802</t>
  </si>
  <si>
    <t>MM12803</t>
  </si>
  <si>
    <t>MM12804</t>
  </si>
  <si>
    <t>MM12805</t>
  </si>
  <si>
    <t>MM12806</t>
  </si>
  <si>
    <t>MM12807</t>
  </si>
  <si>
    <t>MM12808</t>
  </si>
  <si>
    <t>MM12809</t>
  </si>
  <si>
    <t>MM12810</t>
  </si>
  <si>
    <t>MM12811</t>
  </si>
  <si>
    <t>MM12812</t>
  </si>
  <si>
    <t>MM12813</t>
  </si>
  <si>
    <t>MM12814</t>
  </si>
  <si>
    <t>MM12815</t>
  </si>
  <si>
    <t>MM12816</t>
  </si>
  <si>
    <t>MM12817</t>
  </si>
  <si>
    <t>MM12818</t>
  </si>
  <si>
    <t>MM12819</t>
  </si>
  <si>
    <t>MM12820</t>
  </si>
  <si>
    <t>MM12821</t>
  </si>
  <si>
    <t>MM12822</t>
  </si>
  <si>
    <t>MM12823</t>
  </si>
  <si>
    <t>MM12824</t>
  </si>
  <si>
    <t>MM12825</t>
  </si>
  <si>
    <t>MM12826</t>
  </si>
  <si>
    <t>MM12827</t>
  </si>
  <si>
    <t>MM12828</t>
  </si>
  <si>
    <t>MM12829</t>
  </si>
  <si>
    <t>MM12830</t>
  </si>
  <si>
    <t>MM12831</t>
  </si>
  <si>
    <t>MM12832</t>
  </si>
  <si>
    <t>MM12833</t>
  </si>
  <si>
    <t>MM12834</t>
  </si>
  <si>
    <t>MM12835</t>
  </si>
  <si>
    <t>MM12836</t>
  </si>
  <si>
    <t>MM12837</t>
  </si>
  <si>
    <t>MM12838</t>
  </si>
  <si>
    <t>MM12839</t>
  </si>
  <si>
    <t>MM12840</t>
  </si>
  <si>
    <t>MM12841</t>
  </si>
  <si>
    <t>MM12842</t>
  </si>
  <si>
    <t>MM12843</t>
  </si>
  <si>
    <t>MM12844</t>
  </si>
  <si>
    <t>MM12845</t>
  </si>
  <si>
    <t>MM12846</t>
  </si>
  <si>
    <t>MM12847</t>
  </si>
  <si>
    <t>MM12848</t>
  </si>
  <si>
    <t>MM12849</t>
  </si>
  <si>
    <t>MM12850</t>
  </si>
  <si>
    <t>MM12851</t>
  </si>
  <si>
    <t>MM12852</t>
  </si>
  <si>
    <t>MM12853</t>
  </si>
  <si>
    <t>MM12854</t>
  </si>
  <si>
    <t>MM12666</t>
  </si>
  <si>
    <t>MM12667</t>
  </si>
  <si>
    <t>MM12668</t>
  </si>
  <si>
    <t>Smile-on Vol</t>
  </si>
  <si>
    <t>ON Vol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</si>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</sst>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9" fontId="3" fillId="3" borderId="0" xfId="0" applyNumberFormat="1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0" fillId="4" borderId="0" xfId="0" applyFont="1" applyFill="1" applyAlignment="1">
      <alignment horizontal="left"/>
    </xf>
    <xf numFmtId="2" fontId="0" fillId="4" borderId="0" xfId="1" applyNumberFormat="1" applyFont="1" applyFill="1" applyAlignment="1">
      <alignment horizontal="center" vertical="center"/>
    </xf>
    <xf numFmtId="1" fontId="0" fillId="4" borderId="0" xfId="1" applyNumberFormat="1" applyFont="1" applyFill="1" applyAlignment="1">
      <alignment horizontal="center" vertical="center"/>
    </xf>
    <xf numFmtId="0" fontId="2" fillId="0" borderId="0" xfId="0" applyFont="1"/>
    <xf numFmtId="164" fontId="0" fillId="4" borderId="0" xfId="1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9" fontId="0" fillId="4" borderId="0" xfId="2" applyFont="1" applyFill="1" applyAlignment="1">
      <alignment horizontal="center" vertical="center"/>
    </xf>
    <xf numFmtId="0" fontId="0" fillId="5" borderId="0" xfId="0" applyFill="1"/>
    <xf numFmtId="0" fontId="2" fillId="5" borderId="0" xfId="0" applyFont="1" applyFill="1"/>
    <xf numFmtId="0" fontId="0" fillId="5" borderId="0" xfId="0" applyFont="1" applyFill="1"/>
    <xf numFmtId="166" fontId="2" fillId="6" borderId="0" xfId="1" applyNumberFormat="1" applyFont="1" applyFill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7" borderId="1" xfId="0" applyFont="1" applyFill="1" applyBorder="1"/>
    <xf numFmtId="166" fontId="0" fillId="0" borderId="0" xfId="1" applyNumberFormat="1" applyFont="1"/>
    <xf numFmtId="0" fontId="2" fillId="7" borderId="1" xfId="0" applyFont="1" applyFill="1" applyBorder="1" applyAlignment="1">
      <alignment horizontal="centerContinuous"/>
    </xf>
    <xf numFmtId="166" fontId="2" fillId="7" borderId="2" xfId="1" applyNumberFormat="1" applyFont="1" applyFill="1" applyBorder="1"/>
    <xf numFmtId="166" fontId="2" fillId="8" borderId="0" xfId="0" applyNumberFormat="1" applyFont="1" applyFill="1"/>
    <xf numFmtId="43" fontId="0" fillId="0" borderId="0" xfId="0" applyNumberFormat="1"/>
    <xf numFmtId="0" fontId="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 patternType="solid">
          <bgColor theme="1"/>
        </patternFill>
      </fill>
    </dxf>
    <dxf>
      <font>
        <b/>
      </font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, Steven" refreshedDate="42600.68892291667" createdVersion="4" refreshedVersion="4" minRefreshableVersion="3" recordCount="110" xr:uid="{00000000-000A-0000-FFFF-FFFF00000000}">
  <cacheSource type="worksheet">
    <worksheetSource ref="A1:N111" sheet="Test"/>
  </cacheSource>
  <cacheFields count="14">
    <cacheField name="MM_OPTREFNO" numFmtId="0">
      <sharedItems/>
    </cacheField>
    <cacheField name="Pair" numFmtId="0">
      <sharedItems count="14">
        <s v="NZDUSD"/>
        <s v="AUDNZD"/>
        <s v="USDJPY"/>
        <s v="GBPUSD"/>
        <s v="GBPJPY"/>
        <s v="USDCHF"/>
        <s v="USDSGD"/>
        <s v="XAGUSD"/>
        <s v="USDZAR"/>
        <s v="XAUUSD"/>
        <s v="AUDUSD"/>
        <s v="EURUSD"/>
        <s v="USDCAD"/>
        <s v="AUDJPY"/>
      </sharedItems>
    </cacheField>
    <cacheField name="Notional" numFmtId="0">
      <sharedItems containsSemiMixedTypes="0" containsString="0" containsNumber="1" minValue="1176.47" maxValue="6000000"/>
    </cacheField>
    <cacheField name="Spot" numFmtId="0">
      <sharedItems containsSemiMixedTypes="0" containsString="0" containsNumber="1" minValue="0.72714999999999996" maxValue="1349.4749999999999"/>
    </cacheField>
    <cacheField name="Strike" numFmtId="0">
      <sharedItems containsSemiMixedTypes="0" containsString="0" containsNumber="1" minValue="0.64500000000000002" maxValue="1700"/>
    </cacheField>
    <cacheField name="Flip?" numFmtId="0">
      <sharedItems containsSemiMixedTypes="0" containsString="0" containsNumber="1" containsInteger="1" minValue="0" maxValue="1"/>
    </cacheField>
    <cacheField name="FX (FOR/USD)" numFmtId="0">
      <sharedItems containsSemiMixedTypes="0" containsString="0" containsNumber="1" minValue="0.72714999999999996" maxValue="1349.4749999999999"/>
    </cacheField>
    <cacheField name="Gamma" numFmtId="0">
      <sharedItems containsSemiMixedTypes="0" containsString="0" containsNumber="1" minValue="-36.479989156145997" maxValue="24.808488290528"/>
    </cacheField>
    <cacheField name="ơgamma" numFmtId="0">
      <sharedItems containsSemiMixedTypes="0" containsString="0" containsNumber="1" minValue="3.3946999999999998" maxValue="25.495000000000001"/>
    </cacheField>
    <cacheField name="Gamma Add-on" numFmtId="166">
      <sharedItems containsSemiMixedTypes="0" containsString="0" containsNumber="1" minValue="-31075.49053609962" maxValue="37179.459822617573"/>
    </cacheField>
    <cacheField name="FX (DOM/USD)" numFmtId="0">
      <sharedItems containsSemiMixedTypes="0" containsString="0" containsNumber="1" minValue="1.0008006405124099E-2" maxValue="1.0396091069757771"/>
    </cacheField>
    <cacheField name="Vega" numFmtId="0">
      <sharedItems containsSemiMixedTypes="0" containsString="0" containsNumber="1" minValue="-2.2056760881340001" maxValue="0.15132586538160001"/>
    </cacheField>
    <cacheField name="ơvega" numFmtId="0">
      <sharedItems containsSemiMixedTypes="0" containsString="0" containsNumber="1" minValue="6.2801999999999998" maxValue="28.594200000000001"/>
    </cacheField>
    <cacheField name="Vega Add-on" numFmtId="166">
      <sharedItems containsSemiMixedTypes="0" containsString="0" containsNumber="1" minValue="-64650.765632196242" maxValue="83387.8229541637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s v="C0000012669/000"/>
    <x v="0"/>
    <n v="2000000"/>
    <n v="0.72714999999999996"/>
    <n v="0.73499999999999999"/>
    <n v="0"/>
    <n v="0.72714999999999996"/>
    <n v="-10.933888670311999"/>
    <n v="14.9"/>
    <n v="-18049.190833713761"/>
    <n v="1"/>
    <n v="-1.1815558260000001E-3"/>
    <n v="11.7887"/>
    <n v="-13929.007165966201"/>
  </r>
  <r>
    <s v="C0000012855/000"/>
    <x v="1"/>
    <n v="250000"/>
    <n v="1.0623667743931788"/>
    <n v="1.0225"/>
    <n v="0"/>
    <n v="0.77249999999999996"/>
    <n v="-3.5229594877360002"/>
    <n v="9.9"/>
    <n v="-498.10804306110134"/>
    <n v="0.72714999999999996"/>
    <n v="-1.777298069E-3"/>
    <n v="8.1396599999999992"/>
    <n v="-1314.9237055662713"/>
  </r>
  <r>
    <s v="C0000012670/000"/>
    <x v="0"/>
    <n v="4000000"/>
    <n v="0.72714999999999996"/>
    <n v="0.64500000000000002"/>
    <n v="0"/>
    <n v="0.72714999999999996"/>
    <n v="-0.71125180091499995"/>
    <n v="14.9"/>
    <n v="-2348.207462619263"/>
    <n v="1"/>
    <n v="-8.3645503999999995E-5"/>
    <n v="11.8855"/>
    <n v="-1988.3372755840003"/>
  </r>
  <r>
    <s v="C0000012671/000"/>
    <x v="0"/>
    <n v="2000000"/>
    <n v="0.72714999999999996"/>
    <n v="0.70499999999999996"/>
    <n v="0"/>
    <n v="0.72714999999999996"/>
    <n v="9.4025217349039991"/>
    <n v="14.9"/>
    <n v="15521.276485302009"/>
    <n v="1"/>
    <n v="1.0533127299999999E-3"/>
    <n v="11.3355"/>
    <n v="11939.826450914999"/>
  </r>
  <r>
    <s v="C0000012672/000"/>
    <x v="0"/>
    <n v="2000000"/>
    <n v="0.72714999999999996"/>
    <n v="0.73499999999999999"/>
    <n v="0"/>
    <n v="0.72714999999999996"/>
    <n v="-10.447982324476"/>
    <n v="14.9"/>
    <n v="-17247.07763979405"/>
    <n v="1"/>
    <n v="-1.2287163920000001E-3"/>
    <n v="11.8855"/>
    <n v="-14603.908677116"/>
  </r>
  <r>
    <s v="C0000012673/000"/>
    <x v="2"/>
    <n v="3000000"/>
    <n v="99.92"/>
    <n v="99.75"/>
    <n v="1"/>
    <n v="1"/>
    <n v="-6.3397493172389366E-2"/>
    <n v="15.25"/>
    <n v="-31075.49053609962"/>
    <n v="1.0008006405124099E-2"/>
    <n v="-0.19776293967864"/>
    <n v="13.39"/>
    <n v="-39752.488425195006"/>
  </r>
  <r>
    <s v="C0000012674/000"/>
    <x v="2"/>
    <n v="3000000"/>
    <n v="99.92"/>
    <n v="105"/>
    <n v="1"/>
    <n v="1"/>
    <n v="4.9690487233198695E-2"/>
    <n v="15.25"/>
    <n v="24356.740124575623"/>
    <n v="1.0008006405124099E-2"/>
    <n v="0.15132586538160001"/>
    <n v="13.0351"/>
    <n v="29611.906342609494"/>
  </r>
  <r>
    <s v="C0000012675/000"/>
    <x v="2"/>
    <n v="6000000"/>
    <n v="99.92"/>
    <n v="111.2"/>
    <n v="1"/>
    <n v="1"/>
    <n v="-1.692980175132822E-2"/>
    <n v="15.25"/>
    <n v="-16596.930502311054"/>
    <n v="1.0008006405124099E-2"/>
    <n v="-5.2811032867583999E-2"/>
    <n v="13.39"/>
    <n v="-21231.176844384005"/>
  </r>
  <r>
    <s v="C0000012676/000"/>
    <x v="3"/>
    <n v="5000000"/>
    <n v="1.2979499999999999"/>
    <n v="1.23"/>
    <n v="0"/>
    <n v="1.2979499999999999"/>
    <n v="-3.2882648016"/>
    <n v="11.548"/>
    <n v="-25971.605878065995"/>
    <n v="1"/>
    <n v="-2.425448362E-3"/>
    <n v="10.6145"/>
    <n v="-64362.304096122498"/>
  </r>
  <r>
    <s v="C0000012677/000"/>
    <x v="3"/>
    <n v="5000000"/>
    <n v="1.2979499999999999"/>
    <n v="1.3"/>
    <n v="0"/>
    <n v="1.2979499999999999"/>
    <n v="4.707291095175"/>
    <n v="11.548"/>
    <n v="37179.459822617573"/>
    <n v="1"/>
    <n v="3.2977536390000001E-3"/>
    <n v="10.1145"/>
    <n v="83387.822954163741"/>
  </r>
  <r>
    <s v="C0000012678/000"/>
    <x v="3"/>
    <n v="5000000"/>
    <n v="1.2979499999999999"/>
    <n v="1.37"/>
    <n v="0"/>
    <n v="1.2979499999999999"/>
    <n v="-3.3030022787269999"/>
    <n v="11.548"/>
    <n v="-26088.00646338176"/>
    <n v="1"/>
    <n v="-2.436318833E-3"/>
    <n v="10.6145"/>
    <n v="-64650.765632196242"/>
  </r>
  <r>
    <s v="C0000012679/000"/>
    <x v="4"/>
    <n v="2000000"/>
    <n v="129.69116399999999"/>
    <n v="152"/>
    <n v="1"/>
    <n v="1.2979499999999999"/>
    <n v="-8.3901778947156544E-3"/>
    <n v="17"/>
    <n v="-5739.8414778230417"/>
    <n v="1.0008006405124099E-2"/>
    <n v="-8.631450684680976E-2"/>
    <n v="15.08249"/>
    <n v="-13028.799903642313"/>
  </r>
  <r>
    <s v="C0000012680/000"/>
    <x v="5"/>
    <n v="2000000"/>
    <n v="0.96189999999999998"/>
    <n v="0.96"/>
    <n v="1"/>
    <n v="1"/>
    <n v="7.6305376436444172"/>
    <n v="10.183999999999999"/>
    <n v="10704.943529957938"/>
    <n v="1.0396091069757771"/>
    <n v="2.5967815034760957E-3"/>
    <n v="8.1971000000000007"/>
    <n v="22129.20018935846"/>
  </r>
  <r>
    <s v="C0000012681/000"/>
    <x v="6"/>
    <n v="5000000"/>
    <n v="1.3371500000000001"/>
    <n v="1.3"/>
    <n v="1"/>
    <n v="1"/>
    <n v="-5.0836609209022159"/>
    <n v="5.4749999999999996"/>
    <n v="-7163.5367844939556"/>
    <n v="0.74785925288860633"/>
    <n v="-3.1212799553978253E-3"/>
    <n v="6.2801999999999998"/>
    <n v="-36649.333238397747"/>
  </r>
  <r>
    <s v="C0000012682/000"/>
    <x v="6"/>
    <n v="5000000"/>
    <n v="1.3371500000000001"/>
    <n v="1.5"/>
    <n v="1"/>
    <n v="1"/>
    <n v="-0.35589407026619585"/>
    <n v="5.4749999999999996"/>
    <n v="-501.5008481884957"/>
    <n v="0.74785925288860633"/>
    <n v="-2.1851280955447502E-4"/>
    <n v="6.2801999999999998"/>
    <n v="-2565.7258844632497"/>
  </r>
  <r>
    <s v="C0000012684/000"/>
    <x v="7"/>
    <n v="300000"/>
    <n v="19.885000000000002"/>
    <n v="11"/>
    <n v="0"/>
    <n v="19.885000000000002"/>
    <n v="-1.7345958339999999E-3"/>
    <n v="21.35"/>
    <n v="-659.47607256501715"/>
    <n v="1"/>
    <n v="-1.178615716E-3"/>
    <n v="28.594200000000001"/>
    <n v="-5055.2360259670804"/>
  </r>
  <r>
    <s v="C0000012685/000"/>
    <x v="8"/>
    <n v="1000000"/>
    <n v="13.24"/>
    <n v="22"/>
    <n v="1"/>
    <n v="1"/>
    <n v="-5.256518263004605E-3"/>
    <n v="25.495000000000001"/>
    <n v="-318.07441356901995"/>
    <n v="7.5528700906344406E-2"/>
    <n v="-1.33501109896E-3"/>
    <n v="18.3139"/>
    <n v="-923.31041409529996"/>
  </r>
  <r>
    <s v="C0000012686/000"/>
    <x v="9"/>
    <n v="1818.18"/>
    <n v="1349.4749999999999"/>
    <n v="1100"/>
    <n v="0"/>
    <n v="1349.4749999999999"/>
    <n v="-6.7975675800000001E-4"/>
    <n v="3.3946999999999998"/>
    <n v="-182.37085635281483"/>
    <n v="1"/>
    <n v="-1.891531170271"/>
    <n v="17.454599999999999"/>
    <n v="-30014.442680629301"/>
  </r>
  <r>
    <s v="C0000012687/000"/>
    <x v="9"/>
    <n v="1176.47"/>
    <n v="1349.4749999999999"/>
    <n v="1700"/>
    <n v="0"/>
    <n v="1349.4749999999999"/>
    <n v="-7.9265055199999996E-4"/>
    <n v="3.3946999999999998"/>
    <n v="-137.60292027225941"/>
    <n v="1"/>
    <n v="-2.2056760881340001"/>
    <n v="17.454599999999999"/>
    <n v="-22646.573293145171"/>
  </r>
  <r>
    <s v="C0000012780/000"/>
    <x v="10"/>
    <n v="200000"/>
    <n v="0.77249999999999996"/>
    <n v="0.73799999999999999"/>
    <n v="0"/>
    <n v="0.77249999999999996"/>
    <n v="0.10354829383399999"/>
    <n v="12.323"/>
    <n v="13.195788800813226"/>
    <n v="1"/>
    <n v="1.176044E-6"/>
    <n v="10.356400000000001"/>
    <n v="1.21795820816"/>
  </r>
  <r>
    <s v="C0000012781/000"/>
    <x v="10"/>
    <n v="400000"/>
    <n v="0.77249999999999996"/>
    <n v="0.73799999999999999"/>
    <n v="0"/>
    <n v="0.77249999999999996"/>
    <n v="0.103548318168"/>
    <n v="12.323"/>
    <n v="26.391583803685656"/>
    <n v="1"/>
    <n v="1.176044E-6"/>
    <n v="10.356400000000001"/>
    <n v="2.43591641632"/>
  </r>
  <r>
    <s v="C0000012782/000"/>
    <x v="10"/>
    <n v="400000"/>
    <n v="0.77249999999999996"/>
    <n v="0.73799999999999999"/>
    <n v="0"/>
    <n v="0.77249999999999996"/>
    <n v="-0.51565749263500005"/>
    <n v="12.323"/>
    <n v="-131.42674040147452"/>
    <n v="1"/>
    <n v="-6.8219919999999999E-6"/>
    <n v="12.2057"/>
    <n v="-16.653437550879996"/>
  </r>
  <r>
    <s v="C0000012783/000"/>
    <x v="10"/>
    <n v="200000"/>
    <n v="0.77249999999999996"/>
    <n v="0.73799999999999999"/>
    <n v="0"/>
    <n v="0.77249999999999996"/>
    <n v="-0.515657440031"/>
    <n v="12.323"/>
    <n v="-65.713363497089631"/>
    <n v="1"/>
    <n v="-6.8219919999999999E-6"/>
    <n v="12.2057"/>
    <n v="-8.3267187754399981"/>
  </r>
  <r>
    <s v="C0000012784/000"/>
    <x v="0"/>
    <n v="350000"/>
    <n v="0.72714999999999996"/>
    <n v="0.69099999999999995"/>
    <n v="0"/>
    <n v="0.72714999999999996"/>
    <n v="0.81238882088800002"/>
    <n v="14.9"/>
    <n v="234.68486169603941"/>
    <n v="1"/>
    <n v="1.6567615000000001E-5"/>
    <n v="9.9949999999999992"/>
    <n v="28.978829586875005"/>
  </r>
  <r>
    <s v="C0000012785/000"/>
    <x v="0"/>
    <n v="700000"/>
    <n v="0.72714999999999996"/>
    <n v="0.69099999999999995"/>
    <n v="0"/>
    <n v="0.72714999999999996"/>
    <n v="-1.595816398377"/>
    <n v="14.9"/>
    <n v="-922.00665768888098"/>
    <n v="1"/>
    <n v="-3.6584269999999999E-5"/>
    <n v="11.324999999999999"/>
    <n v="-145.01090021249999"/>
  </r>
  <r>
    <s v="C0000012786/000"/>
    <x v="1"/>
    <n v="250000"/>
    <n v="1.0623667743931788"/>
    <n v="1.0225"/>
    <n v="0"/>
    <n v="0.77249999999999996"/>
    <n v="-32.784547964872999"/>
    <n v="9.9"/>
    <n v="-4635.377467800573"/>
    <n v="0.72714999999999996"/>
    <n v="-1.2337720730000001E-3"/>
    <n v="6.88"/>
    <n v="-771.53813207847702"/>
  </r>
  <r>
    <s v="C0000012787/000"/>
    <x v="1"/>
    <n v="500000"/>
    <n v="1.0623667743931788"/>
    <n v="1.0225"/>
    <n v="0"/>
    <n v="0.77249999999999996"/>
    <n v="-2.396491482863"/>
    <n v="9.9"/>
    <n v="-677.67550941019454"/>
    <n v="0.72714999999999996"/>
    <n v="-1.07841139E-4"/>
    <n v="8.2880000000000003"/>
    <n v="-162.47936971181718"/>
  </r>
  <r>
    <s v="C0000012788/000"/>
    <x v="1"/>
    <n v="250000"/>
    <n v="1.0623667743931788"/>
    <n v="1.0449999999999999"/>
    <n v="0"/>
    <n v="0.77249999999999996"/>
    <n v="14.322527359399"/>
    <n v="9.9"/>
    <n v="2025.0491382357709"/>
    <n v="0.72714999999999996"/>
    <n v="4.9560436000000005E-4"/>
    <n v="6.87"/>
    <n v="309.47521753367249"/>
  </r>
  <r>
    <s v="C0000012789/000"/>
    <x v="1"/>
    <n v="500000"/>
    <n v="1.0623667743931788"/>
    <n v="1.0449999999999999"/>
    <n v="0"/>
    <n v="0.77249999999999996"/>
    <n v="-14.327735071766"/>
    <n v="9.9"/>
    <n v="-4051.5709039172907"/>
    <n v="0.72714999999999996"/>
    <n v="-5.9375739200000005E-4"/>
    <n v="8.3019999999999996"/>
    <n v="-896.09855209885643"/>
  </r>
  <r>
    <s v="C0000012790/000"/>
    <x v="11"/>
    <n v="400000"/>
    <n v="1.1286"/>
    <n v="1.123"/>
    <n v="0"/>
    <n v="1.1286"/>
    <n v="24.808488290528"/>
    <n v="9.85"/>
    <n v="8622.7418695415654"/>
    <n v="1"/>
    <n v="9.4715112799999995E-4"/>
    <n v="7.1731999999999996"/>
    <n v="1358.8208942739197"/>
  </r>
  <r>
    <s v="C0000012791/000"/>
    <x v="11"/>
    <n v="800000"/>
    <n v="1.1286"/>
    <n v="1.123"/>
    <n v="0"/>
    <n v="1.1286"/>
    <n v="-22.710222327097998"/>
    <n v="9.85"/>
    <n v="-15786.885733076469"/>
    <n v="1"/>
    <n v="-9.5060457499999995E-4"/>
    <n v="7.8992000000000004"/>
    <n v="-3003.6062635360004"/>
  </r>
  <r>
    <s v="C0000012792/000"/>
    <x v="12"/>
    <n v="300000"/>
    <n v="1.2822"/>
    <n v="1.3260000000000001"/>
    <n v="1"/>
    <n v="1"/>
    <n v="5.4053525177766897"/>
    <n v="10.621"/>
    <n v="1649.1661309590488"/>
    <n v="0.77990953049446265"/>
    <n v="4.3523762800897083E-4"/>
    <n v="7.6230000000000002"/>
    <n v="388.13949910065338"/>
  </r>
  <r>
    <s v="C0000012856/000"/>
    <x v="1"/>
    <n v="500000"/>
    <n v="1.0623667743931788"/>
    <n v="1.0225"/>
    <n v="0"/>
    <n v="0.77249999999999996"/>
    <n v="-3.491600724715"/>
    <n v="9.9"/>
    <n v="-987.3485120637539"/>
    <n v="0.72714999999999996"/>
    <n v="-1.803501084E-3"/>
    <n v="8.7913800000000002"/>
    <n v="-2882.2886880298074"/>
  </r>
  <r>
    <s v="C0000012857/000"/>
    <x v="1"/>
    <n v="250000"/>
    <n v="1.0623667743931788"/>
    <n v="1.0449999999999999"/>
    <n v="0"/>
    <n v="0.77249999999999996"/>
    <n v="-4.285286056496"/>
    <n v="9.9"/>
    <n v="-605.89270441199085"/>
    <n v="0.72714999999999996"/>
    <n v="-2.1347641780000001E-3"/>
    <n v="8.1396599999999992"/>
    <n v="-1579.3929405579604"/>
  </r>
  <r>
    <s v="C0000012858/000"/>
    <x v="1"/>
    <n v="500000"/>
    <n v="1.0623667743931788"/>
    <n v="1.0449999999999999"/>
    <n v="0"/>
    <n v="0.77249999999999996"/>
    <n v="-5.0675377419069996"/>
    <n v="9.9"/>
    <n v="-1432.9891198276093"/>
    <n v="0.72714999999999996"/>
    <n v="-2.6641589010000001E-3"/>
    <n v="8.7913800000000002"/>
    <n v="-4257.7601597195517"/>
  </r>
  <r>
    <s v="C0000012859/000"/>
    <x v="1"/>
    <n v="250000"/>
    <n v="1.0623667743931788"/>
    <n v="1.0225"/>
    <n v="0"/>
    <n v="0.77249999999999996"/>
    <n v="-2.6100490326400001"/>
    <n v="9.9"/>
    <n v="-369.03246275401267"/>
    <n v="0.72714999999999996"/>
    <n v="-1.525803171E-3"/>
    <n v="8.1063200000000002"/>
    <n v="-1124.2328683329345"/>
  </r>
  <r>
    <s v="C0000012860/000"/>
    <x v="1"/>
    <n v="500000"/>
    <n v="1.0623667743931788"/>
    <n v="1.0225"/>
    <n v="0"/>
    <n v="0.77249999999999996"/>
    <n v="-3.101139561628"/>
    <n v="9.9"/>
    <n v="-876.93461345737728"/>
    <n v="0.72714999999999996"/>
    <n v="-1.8311559729999999E-3"/>
    <n v="8.9247099999999993"/>
    <n v="-2970.8687674252383"/>
  </r>
  <r>
    <s v="C0000012861/000"/>
    <x v="1"/>
    <n v="250000"/>
    <n v="1.0623667743931788"/>
    <n v="1.0449999999999999"/>
    <n v="0"/>
    <n v="0.77249999999999996"/>
    <n v="-3.3485142957809999"/>
    <n v="9.9"/>
    <n v="-473.44339576992166"/>
    <n v="0.72714999999999996"/>
    <n v="-1.96285128E-3"/>
    <n v="6.2801999999999998"/>
    <n v="-1120.4562191605262"/>
  </r>
  <r>
    <s v="C0000012862/000"/>
    <x v="1"/>
    <n v="500000"/>
    <n v="1.0623667743931788"/>
    <n v="1.0449999999999999"/>
    <n v="0"/>
    <n v="0.77249999999999996"/>
    <n v="-4.4830676173260002"/>
    <n v="9.9"/>
    <n v="-1267.7137194171371"/>
    <n v="0.72714999999999996"/>
    <n v="-2.7587835339999999E-3"/>
    <n v="6.2801999999999998"/>
    <n v="-3149.5979338668544"/>
  </r>
  <r>
    <s v="C0000012863/000"/>
    <x v="1"/>
    <n v="250000"/>
    <n v="1.0623667743931788"/>
    <n v="1.0225"/>
    <n v="0"/>
    <n v="0.77249999999999996"/>
    <n v="-1.9291439347929999"/>
    <n v="9.9"/>
    <n v="-272.7599092433681"/>
    <n v="0.72714999999999996"/>
    <n v="-1.301953443E-3"/>
    <n v="8.0695399999999999"/>
    <n v="-954.94477009247805"/>
  </r>
  <r>
    <s v="C0000012864/000"/>
    <x v="1"/>
    <n v="500000"/>
    <n v="1.0623667743931788"/>
    <n v="1.0225"/>
    <n v="0"/>
    <n v="0.77249999999999996"/>
    <n v="-2.7402430357230001"/>
    <n v="9.9"/>
    <n v="-774.88094926289398"/>
    <n v="0.72714999999999996"/>
    <n v="-1.837895162E-3"/>
    <n v="9.0718399999999999"/>
    <n v="-3030.9595022468625"/>
  </r>
  <r>
    <s v="C0000012865/000"/>
    <x v="1"/>
    <n v="250000"/>
    <n v="1.0623667743931788"/>
    <n v="1.0449999999999999"/>
    <n v="0"/>
    <n v="0.77249999999999996"/>
    <n v="-2.7362420630009998"/>
    <n v="9.9"/>
    <n v="-386.87478073123782"/>
    <n v="0.72714999999999996"/>
    <n v="-1.811876009E-3"/>
    <n v="8.0695399999999999"/>
    <n v="-1328.9580577195661"/>
  </r>
  <r>
    <s v="C0000012866/000"/>
    <x v="1"/>
    <n v="500000"/>
    <n v="1.0623667743931788"/>
    <n v="1.0449999999999999"/>
    <n v="0"/>
    <n v="0.77249999999999996"/>
    <n v="-4.0607145097390003"/>
    <n v="9.9"/>
    <n v="-1148.2814746619567"/>
    <n v="0.72714999999999996"/>
    <n v="-2.8078143220000001E-3"/>
    <n v="9.0718399999999999"/>
    <n v="-4630.4988857741664"/>
  </r>
  <r>
    <s v="C0000012867/000"/>
    <x v="1"/>
    <n v="250000"/>
    <n v="1.0623667743931788"/>
    <n v="1.0225"/>
    <n v="0"/>
    <n v="0.77249999999999996"/>
    <n v="-1.4969720455469999"/>
    <n v="9.9"/>
    <n v="-211.65551824264037"/>
    <n v="0.72714999999999996"/>
    <n v="-1.1396008219999999E-3"/>
    <n v="8.0804299999999998"/>
    <n v="-836.99188560912512"/>
  </r>
  <r>
    <s v="C0000012868/000"/>
    <x v="1"/>
    <n v="500000"/>
    <n v="1.0623667743931788"/>
    <n v="1.0225"/>
    <n v="0"/>
    <n v="0.77249999999999996"/>
    <n v="-2.4636161096659999"/>
    <n v="9.9"/>
    <n v="-696.65688947683611"/>
    <n v="0.72714999999999996"/>
    <n v="-1.834912099E-3"/>
    <n v="9.1347799999999992"/>
    <n v="-3047.0345159059484"/>
  </r>
  <r>
    <s v="C0000012793/000"/>
    <x v="12"/>
    <n v="600000"/>
    <n v="1.2822"/>
    <n v="1.3260000000000001"/>
    <n v="1"/>
    <n v="1"/>
    <n v="-5.8636958567708204"/>
    <n v="10.621"/>
    <n v="-3578.0121934429749"/>
    <n v="0.77990953049446265"/>
    <n v="-5.0834093390889122E-4"/>
    <n v="8.2401"/>
    <n v="-980.06086324348507"/>
  </r>
  <r>
    <s v="C0000012794/000"/>
    <x v="11"/>
    <n v="250000"/>
    <n v="1.1286"/>
    <n v="1.135"/>
    <n v="0"/>
    <n v="1.1286"/>
    <n v="16.909459983815001"/>
    <n v="9.85"/>
    <n v="3673.2868123167905"/>
    <n v="1"/>
    <n v="1.168836463E-3"/>
    <n v="7.1673999999999998"/>
    <n v="1047.1898081132751"/>
  </r>
  <r>
    <s v="C0000012795/000"/>
    <x v="11"/>
    <n v="500000"/>
    <n v="1.1286"/>
    <n v="1.135"/>
    <n v="0"/>
    <n v="1.1286"/>
    <n v="-16.315492853959"/>
    <n v="9.85"/>
    <n v="-7088.5155166705781"/>
    <n v="1"/>
    <n v="-1.187867545E-3"/>
    <n v="7.5574000000000003"/>
    <n v="-2244.2975461457499"/>
  </r>
  <r>
    <s v="C0000012796/000"/>
    <x v="2"/>
    <n v="200000"/>
    <n v="99.92"/>
    <n v="113"/>
    <n v="1"/>
    <n v="1"/>
    <n v="4.852254946710261E-5"/>
    <n v="15.25"/>
    <n v="1.5856168767348793"/>
    <n v="1.0008006405124099E-2"/>
    <n v="4.4328308959999999E-5"/>
    <n v="11.161"/>
    <n v="0.49514437180000004"/>
  </r>
  <r>
    <s v="C0000012797/000"/>
    <x v="2"/>
    <n v="175000"/>
    <n v="99.92"/>
    <n v="116.25"/>
    <n v="1"/>
    <n v="1"/>
    <n v="6.9780705288716481E-7"/>
    <n v="15.25"/>
    <n v="1.9952533830659265E-2"/>
    <n v="1.0008006405124099E-2"/>
    <n v="6.6209490000000001E-7"/>
    <n v="11.161"/>
    <n v="6.4711129218749993E-3"/>
  </r>
  <r>
    <s v="C0000012798/000"/>
    <x v="10"/>
    <n v="200000"/>
    <n v="0.77249999999999996"/>
    <n v="0.73799999999999999"/>
    <n v="0"/>
    <n v="0.77249999999999996"/>
    <n v="5.7976091169949999"/>
    <n v="12.323"/>
    <n v="738.82458730010705"/>
    <n v="1"/>
    <n v="3.36912144E-4"/>
    <n v="9.6073000000000004"/>
    <n v="323.68160410512007"/>
  </r>
  <r>
    <s v="C0000012799/000"/>
    <x v="10"/>
    <n v="400000"/>
    <n v="0.77249999999999996"/>
    <n v="0.73799999999999999"/>
    <n v="0"/>
    <n v="0.77249999999999996"/>
    <n v="5.9056840701760001"/>
    <n v="12.323"/>
    <n v="1505.1944716597779"/>
    <n v="1"/>
    <n v="3.4361722800000001E-4"/>
    <n v="9.6073000000000004"/>
    <n v="660.24675891288007"/>
  </r>
  <r>
    <s v="C0000012800/000"/>
    <x v="10"/>
    <n v="400000"/>
    <n v="0.77249999999999996"/>
    <n v="0.73799999999999999"/>
    <n v="0"/>
    <n v="0.77249999999999996"/>
    <n v="-6.147568409712"/>
    <n v="12.323"/>
    <n v="-1566.8440564198738"/>
    <n v="1"/>
    <n v="-3.7204181800000002E-4"/>
    <n v="10.0022"/>
    <n v="-744.24733439991996"/>
  </r>
  <r>
    <s v="C0000012801/000"/>
    <x v="10"/>
    <n v="200000"/>
    <n v="0.77249999999999996"/>
    <n v="0.73799999999999999"/>
    <n v="0"/>
    <n v="0.77249999999999996"/>
    <n v="-5.9682131128940004"/>
    <n v="12.323"/>
    <n v="-760.56569200693161"/>
    <n v="1"/>
    <n v="-3.6056115699999999E-4"/>
    <n v="10.0022"/>
    <n v="-360.64048045454001"/>
  </r>
  <r>
    <s v="C0000012802/000"/>
    <x v="0"/>
    <n v="350000"/>
    <n v="0.72714999999999996"/>
    <n v="0.69099999999999995"/>
    <n v="0"/>
    <n v="0.72714999999999996"/>
    <n v="5.6786575273400004"/>
    <n v="14.9"/>
    <n v="1640.4644206775624"/>
    <n v="1"/>
    <n v="3.7765075300000002E-4"/>
    <n v="10.4903"/>
    <n v="693.2921964842825"/>
  </r>
  <r>
    <s v="C0000012803/000"/>
    <x v="0"/>
    <n v="700000"/>
    <n v="0.72714999999999996"/>
    <n v="0.69099999999999995"/>
    <n v="0"/>
    <n v="0.72714999999999996"/>
    <n v="-6.0699474966990001"/>
    <n v="14.9"/>
    <n v="-3507.0024405503664"/>
    <n v="1"/>
    <n v="-4.27622231E-4"/>
    <n v="11.106199999999999"/>
    <n v="-1662.24030767627"/>
  </r>
  <r>
    <s v="C0000012804/000"/>
    <x v="1"/>
    <n v="250000"/>
    <n v="1.0623667743931788"/>
    <n v="1.0225"/>
    <n v="0"/>
    <n v="0.77249999999999996"/>
    <n v="-36.479989156145997"/>
    <n v="9.9"/>
    <n v="-5157.8725423083142"/>
    <n v="0.72714999999999996"/>
    <n v="-3.8014213779999999E-3"/>
    <n v="7.31121"/>
    <n v="-2526.2090841805502"/>
  </r>
  <r>
    <s v="C0000012805/000"/>
    <x v="1"/>
    <n v="500000"/>
    <n v="1.0623667743931788"/>
    <n v="1.0225"/>
    <n v="0"/>
    <n v="0.77249999999999996"/>
    <n v="-5.4998468364819999"/>
    <n v="9.9"/>
    <n v="-1555.2367005028298"/>
    <n v="0.72714999999999996"/>
    <n v="-6.4371339500000002E-4"/>
    <n v="8.2077600000000004"/>
    <n v="-960.46426792585044"/>
  </r>
  <r>
    <s v="C0000012806/000"/>
    <x v="11"/>
    <n v="400000"/>
    <n v="1.1286"/>
    <n v="1.123"/>
    <n v="0"/>
    <n v="1.1286"/>
    <n v="12.842683878186"/>
    <n v="9.85"/>
    <n v="4463.7604152608365"/>
    <n v="1"/>
    <n v="1.410274376E-3"/>
    <n v="7.2920999999999996"/>
    <n v="2056.7723554459199"/>
  </r>
  <r>
    <s v="C0000012807/000"/>
    <x v="11"/>
    <n v="800000"/>
    <n v="1.1286"/>
    <n v="1.123"/>
    <n v="0"/>
    <n v="1.1286"/>
    <n v="-13.644863806942"/>
    <n v="9.85"/>
    <n v="-9485.1517814757608"/>
    <n v="1"/>
    <n v="-1.561179318E-3"/>
    <n v="7.5420999999999996"/>
    <n v="-4709.82821371512"/>
  </r>
  <r>
    <s v="C0000012808/000"/>
    <x v="1"/>
    <n v="250000"/>
    <n v="1.0623667743931788"/>
    <n v="1.0449999999999999"/>
    <n v="0"/>
    <n v="0.77249999999999996"/>
    <n v="-2.6080990008749998"/>
    <n v="9.9"/>
    <n v="-368.75674953342286"/>
    <n v="0.72714999999999996"/>
    <n v="-3.2871523500000002E-4"/>
    <n v="7.4456899999999999"/>
    <n v="-222.46352004375885"/>
  </r>
  <r>
    <s v="C0000012809/000"/>
    <x v="1"/>
    <n v="500000"/>
    <n v="1.0623667743931788"/>
    <n v="1.0449999999999999"/>
    <n v="0"/>
    <n v="0.77249999999999996"/>
    <n v="-10.480019276638"/>
    <n v="9.9"/>
    <n v="-2963.5208189597879"/>
    <n v="0.72714999999999996"/>
    <n v="-1.330739494E-3"/>
    <n v="8.3008600000000001"/>
    <n v="-2008.0760320068157"/>
  </r>
  <r>
    <s v="C0000012810/000"/>
    <x v="12"/>
    <n v="300000"/>
    <n v="1.2822"/>
    <n v="1.3260000000000001"/>
    <n v="1"/>
    <n v="1"/>
    <n v="5.9063387345853249"/>
    <n v="10.621"/>
    <n v="1802.0163841332751"/>
    <n v="0.77990953049446265"/>
    <n v="1.1158669791562178E-3"/>
    <n v="8.0136000000000003"/>
    <n v="1046.1057117648886"/>
  </r>
  <r>
    <s v="C0000012811/000"/>
    <x v="12"/>
    <n v="600000"/>
    <n v="1.2822"/>
    <n v="1.3260000000000001"/>
    <n v="1"/>
    <n v="1"/>
    <n v="-6.5951580514011363"/>
    <n v="10.621"/>
    <n v="-4024.3485511528929"/>
    <n v="0.77990953049446265"/>
    <n v="-1.299004920893441E-3"/>
    <n v="8.3132000000000001"/>
    <n v="-2526.6466327494977"/>
  </r>
  <r>
    <s v="C0000012812/000"/>
    <x v="11"/>
    <n v="250000"/>
    <n v="1.1286"/>
    <n v="1.135"/>
    <n v="0"/>
    <n v="1.1286"/>
    <n v="8.1379074057099992"/>
    <n v="9.85"/>
    <n v="1767.8191959921746"/>
    <n v="1"/>
    <n v="1.1460757130000001E-3"/>
    <n v="7.4421999999999997"/>
    <n v="1066.1655839110751"/>
  </r>
  <r>
    <s v="C0000012813/000"/>
    <x v="11"/>
    <n v="500000"/>
    <n v="1.1286"/>
    <n v="1.135"/>
    <n v="0"/>
    <n v="1.1286"/>
    <n v="-11.753062910383999"/>
    <n v="9.85"/>
    <n v="-5106.2980171295676"/>
    <n v="1"/>
    <n v="-1.7476722499999999E-3"/>
    <n v="7.6921999999999997"/>
    <n v="-3360.8611203624996"/>
  </r>
  <r>
    <s v="C0000012814/000"/>
    <x v="2"/>
    <n v="200000"/>
    <n v="99.92"/>
    <n v="113"/>
    <n v="1"/>
    <n v="1"/>
    <n v="3.4839859176997875E-3"/>
    <n v="15.25"/>
    <n v="113.84947679133782"/>
    <n v="1.0008006405124099E-2"/>
    <n v="6.6516739004000005E-3"/>
    <n v="12.3794"/>
    <n v="82.409659610300011"/>
  </r>
  <r>
    <s v="C0000012815/000"/>
    <x v="2"/>
    <n v="175000"/>
    <n v="99.92"/>
    <n v="116.25"/>
    <n v="1"/>
    <n v="1"/>
    <n v="6.3859434105588962E-4"/>
    <n v="15.25"/>
    <n v="18.259453155807392"/>
    <n v="1.0008006405124099E-2"/>
    <n v="1.2365493434999999E-3"/>
    <n v="12.3794"/>
    <n v="13.404995571515625"/>
  </r>
  <r>
    <s v="C0000012816/000"/>
    <x v="0"/>
    <n v="350000"/>
    <n v="0.72714999999999996"/>
    <n v="0.69099999999999995"/>
    <n v="0"/>
    <n v="0.72714999999999996"/>
    <n v="4.6686489896310004"/>
    <n v="14.9"/>
    <n v="1348.6906937508916"/>
    <n v="1"/>
    <n v="5.4500224400000005E-4"/>
    <n v="11.326499999999999"/>
    <n v="1080.26938541655"/>
  </r>
  <r>
    <s v="C0000012817/000"/>
    <x v="0"/>
    <n v="700000"/>
    <n v="0.72714999999999996"/>
    <n v="0.69099999999999995"/>
    <n v="0"/>
    <n v="0.72714999999999996"/>
    <n v="-6.6851687370850001"/>
    <n v="14.9"/>
    <n v="-3862.4556619638101"/>
    <n v="1"/>
    <n v="-8.2795640700000003E-4"/>
    <n v="11.8765"/>
    <n v="-3441.6284937074252"/>
  </r>
  <r>
    <s v="C0000012818/000"/>
    <x v="1"/>
    <n v="250000"/>
    <n v="1.0623667743931788"/>
    <n v="1.0225"/>
    <n v="0"/>
    <n v="0.77249999999999996"/>
    <n v="-17.909471512566999"/>
    <n v="9.9"/>
    <n v="-2532.2039150430878"/>
    <n v="0.72714999999999996"/>
    <n v="-3.437767097E-3"/>
    <n v="8.1002299999999998"/>
    <n v="-2531.0913673457512"/>
  </r>
  <r>
    <s v="C0000012819/000"/>
    <x v="1"/>
    <n v="500000"/>
    <n v="1.0623667743931788"/>
    <n v="1.0225"/>
    <n v="0"/>
    <n v="0.77249999999999996"/>
    <n v="-5.5935519275820003"/>
    <n v="9.9"/>
    <n v="-1581.7344559923083"/>
    <n v="0.72714999999999996"/>
    <n v="-1.1633559009999999E-3"/>
    <n v="8.7997700000000005"/>
    <n v="-1861.0066942877338"/>
  </r>
  <r>
    <s v="C0000012820/000"/>
    <x v="1"/>
    <n v="250000"/>
    <n v="1.0623667743931788"/>
    <n v="1.0449999999999999"/>
    <n v="0"/>
    <n v="0.77249999999999996"/>
    <n v="-8.3705561585449999"/>
    <n v="9.9"/>
    <n v="-1183.5053346427653"/>
    <n v="0.72714999999999996"/>
    <n v="-1.6271704280000001E-3"/>
    <n v="8.1002299999999998"/>
    <n v="-1198.0209558422832"/>
  </r>
  <r>
    <s v="C0000012821/000"/>
    <x v="1"/>
    <n v="500000"/>
    <n v="1.0623667743931788"/>
    <n v="1.0449999999999999"/>
    <n v="0"/>
    <n v="0.77249999999999996"/>
    <n v="-8.4874997272569992"/>
    <n v="9.9"/>
    <n v="-2400.0797592722279"/>
    <n v="0.72714999999999996"/>
    <n v="-1.7622862720000001E-3"/>
    <n v="8.7997700000000005"/>
    <n v="-2819.1085347349563"/>
  </r>
  <r>
    <s v="C0000012822/000"/>
    <x v="11"/>
    <n v="400000"/>
    <n v="1.1286"/>
    <n v="1.123"/>
    <n v="0"/>
    <n v="1.1286"/>
    <n v="3.4637239029010001"/>
    <n v="9.85"/>
    <n v="1203.8942789383771"/>
    <n v="1"/>
    <n v="6.8196920599999998E-4"/>
    <n v="7.8507999999999996"/>
    <n v="1070.8007684929598"/>
  </r>
  <r>
    <s v="C0000012823/000"/>
    <x v="11"/>
    <n v="800000"/>
    <n v="1.1286"/>
    <n v="1.123"/>
    <n v="0"/>
    <n v="1.1286"/>
    <n v="-9.7207068664810006"/>
    <n v="9.85"/>
    <n v="-6757.295738261364"/>
    <n v="1"/>
    <n v="-2.0577779399999999E-3"/>
    <n v="8.1007999999999996"/>
    <n v="-6667.8590145407989"/>
  </r>
  <r>
    <s v="C0000012824/000"/>
    <x v="12"/>
    <n v="300000"/>
    <n v="1.2822"/>
    <n v="1.3260000000000001"/>
    <n v="1"/>
    <n v="1"/>
    <n v="2.734091458306473"/>
    <n v="10.621"/>
    <n v="834.16780259099244"/>
    <n v="0.77990953049446265"/>
    <n v="8.6286598264460868E-4"/>
    <n v="8.5394000000000005"/>
    <n v="861.99786759421761"/>
  </r>
  <r>
    <s v="C0000012825/000"/>
    <x v="12"/>
    <n v="600000"/>
    <n v="1.2822"/>
    <n v="1.3260000000000001"/>
    <n v="1"/>
    <n v="1"/>
    <n v="-5.8945593063789854"/>
    <n v="10.621"/>
    <n v="-3596.8449913450377"/>
    <n v="0.77990953049446265"/>
    <n v="-1.9715467586979528E-3"/>
    <n v="8.8393999999999995"/>
    <n v="-4077.5129665032018"/>
  </r>
  <r>
    <s v="C0000012826/000"/>
    <x v="11"/>
    <n v="250000"/>
    <n v="1.1286"/>
    <n v="1.135"/>
    <n v="0"/>
    <n v="1.1286"/>
    <n v="-0.927504599368"/>
    <n v="9.85"/>
    <n v="-201.48428255442013"/>
    <n v="1"/>
    <n v="-2.51524647E-4"/>
    <n v="8.1315000000000008"/>
    <n v="-255.65908338506256"/>
  </r>
  <r>
    <s v="C0000012827/000"/>
    <x v="11"/>
    <n v="500000"/>
    <n v="1.1286"/>
    <n v="1.135"/>
    <n v="0"/>
    <n v="1.1286"/>
    <n v="-8.6840588641770005"/>
    <n v="9.85"/>
    <n v="-3772.9222498762797"/>
    <n v="1"/>
    <n v="-2.2121827819999999E-3"/>
    <n v="8.3815000000000008"/>
    <n v="-4635.3524968332513"/>
  </r>
  <r>
    <s v="C0000012828/000"/>
    <x v="2"/>
    <n v="200000"/>
    <n v="99.92"/>
    <n v="113"/>
    <n v="1"/>
    <n v="1"/>
    <n v="7.6911216730375254E-3"/>
    <n v="15.25"/>
    <n v="251.32999934510451"/>
    <n v="1.0008006405124099E-2"/>
    <n v="2.3632329299759999E-2"/>
    <n v="13.0351"/>
    <n v="308.29641278552992"/>
  </r>
  <r>
    <s v="C0000012829/000"/>
    <x v="2"/>
    <n v="4400000"/>
    <n v="99.92"/>
    <n v="113"/>
    <n v="1"/>
    <n v="1"/>
    <n v="-1.0830079843425046E-2"/>
    <n v="15.25"/>
    <n v="-7785.9029754979738"/>
    <n v="1.0008006405124099E-2"/>
    <n v="-3.4275176904800003E-2"/>
    <n v="13.39"/>
    <n v="-10104.865505020001"/>
  </r>
  <r>
    <s v="C0000012830/000"/>
    <x v="2"/>
    <n v="175000"/>
    <n v="99.92"/>
    <n v="116.25"/>
    <n v="1"/>
    <n v="1"/>
    <n v="2.8289384271657672E-3"/>
    <n v="15.25"/>
    <n v="80.88839090883198"/>
    <n v="1.0008006405124099E-2"/>
    <n v="8.7623265263999991E-3"/>
    <n v="13.0351"/>
    <n v="100.02059366617499"/>
  </r>
  <r>
    <s v="C0000012831/000"/>
    <x v="2"/>
    <n v="4200000"/>
    <n v="99.92"/>
    <n v="116.25"/>
    <n v="1"/>
    <n v="1"/>
    <n v="-4.2022817447126938E-3"/>
    <n v="15.25"/>
    <n v="-2883.7599733770453"/>
    <n v="1.0008006405124099E-2"/>
    <n v="-1.33994185077E-2"/>
    <n v="13.39"/>
    <n v="-3770.7991294837502"/>
  </r>
  <r>
    <s v="C0000012832/000"/>
    <x v="0"/>
    <n v="350000"/>
    <n v="0.72714999999999996"/>
    <n v="0.69099999999999995"/>
    <n v="0"/>
    <n v="0.72714999999999996"/>
    <n v="1.8510935757989999"/>
    <n v="14.9"/>
    <n v="534.74842175691037"/>
    <n v="1"/>
    <n v="3.1508421499999999E-4"/>
    <n v="11.7461"/>
    <n v="647.67687211701252"/>
  </r>
  <r>
    <s v="C0000012833/000"/>
    <x v="0"/>
    <n v="700000"/>
    <n v="0.72714999999999996"/>
    <n v="0.69099999999999995"/>
    <n v="0"/>
    <n v="0.72714999999999996"/>
    <n v="-6.2969140690550001"/>
    <n v="14.9"/>
    <n v="-3638.1357532534357"/>
    <n v="1"/>
    <n v="-1.166450769E-3"/>
    <n v="12.296099999999999"/>
    <n v="-5019.9783552453146"/>
  </r>
  <r>
    <s v="C0000012834/000"/>
    <x v="1"/>
    <n v="250000"/>
    <n v="1.0623667743931788"/>
    <n v="1.0225"/>
    <n v="0"/>
    <n v="0.77249999999999996"/>
    <n v="-10.447158429178"/>
    <n v="9.9"/>
    <n v="-1477.1142440957585"/>
    <n v="0.72714999999999996"/>
    <n v="-2.8411361340000001E-3"/>
    <n v="8.2904599999999995"/>
    <n v="-2140.9409710052719"/>
  </r>
  <r>
    <s v="C0000012835/000"/>
    <x v="1"/>
    <n v="500000"/>
    <n v="1.0623667743931788"/>
    <n v="1.0225"/>
    <n v="0"/>
    <n v="0.77249999999999996"/>
    <n v="-4.9949705461029996"/>
    <n v="9.9"/>
    <n v="-1412.4686999827638"/>
    <n v="0.72714999999999996"/>
    <n v="-1.452722165E-3"/>
    <n v="8.9481699999999993"/>
    <n v="-2363.0929598839975"/>
  </r>
  <r>
    <s v="C0000012836/000"/>
    <x v="1"/>
    <n v="250000"/>
    <n v="1.0623667743931788"/>
    <n v="1.0449999999999999"/>
    <n v="0"/>
    <n v="0.77249999999999996"/>
    <n v="-7.8558661054290004"/>
    <n v="9.9"/>
    <n v="-1110.733775380419"/>
    <n v="0.72714999999999996"/>
    <n v="-2.1393388980000001E-3"/>
    <n v="8.2620000000000005"/>
    <n v="-1606.5668438402427"/>
  </r>
  <r>
    <s v="C0000012837/000"/>
    <x v="1"/>
    <n v="500000"/>
    <n v="1.0623667743931788"/>
    <n v="1.0449999999999999"/>
    <n v="0"/>
    <n v="0.77249999999999996"/>
    <n v="-7.1798739110729999"/>
    <n v="9.9"/>
    <n v="-2030.311705666727"/>
    <n v="0.72714999999999996"/>
    <n v="-2.0945366700000001E-3"/>
    <n v="8.9481699999999993"/>
    <n v="-3407.1104429633806"/>
  </r>
  <r>
    <s v="C0000012838/000"/>
    <x v="11"/>
    <n v="400000"/>
    <n v="1.1286"/>
    <n v="1.123"/>
    <n v="0"/>
    <n v="1.1286"/>
    <n v="-0.91388834300599997"/>
    <n v="9.85"/>
    <n v="-317.64221935008055"/>
    <n v="1"/>
    <n v="-2.84542525E-4"/>
    <n v="8.2317999999999998"/>
    <n v="-468.45943145900003"/>
  </r>
  <r>
    <s v="C0000012839/000"/>
    <x v="11"/>
    <n v="800000"/>
    <n v="1.1286"/>
    <n v="1.123"/>
    <n v="0"/>
    <n v="1.1286"/>
    <n v="-7.8169282789440002"/>
    <n v="9.85"/>
    <n v="-5433.894558403128"/>
    <n v="1"/>
    <n v="-2.404521486E-3"/>
    <n v="8.4817999999999998"/>
    <n v="-8157.8681359819202"/>
  </r>
  <r>
    <s v="C0000012840/000"/>
    <x v="12"/>
    <n v="300000"/>
    <n v="1.2822"/>
    <n v="1.3260000000000001"/>
    <n v="1"/>
    <n v="1"/>
    <n v="0.74018645111045112"/>
    <n v="10.621"/>
    <n v="225.82993833457172"/>
    <n v="0.77990953049446265"/>
    <n v="3.1025242030648326E-4"/>
    <n v="8.7429000000000006"/>
    <n v="317.32637874327941"/>
  </r>
  <r>
    <s v="C0000012841/000"/>
    <x v="12"/>
    <n v="600000"/>
    <n v="1.2822"/>
    <n v="1.3260000000000001"/>
    <n v="1"/>
    <n v="1"/>
    <n v="-5.2778464646007039"/>
    <n v="10.621"/>
    <n v="-3220.5283948442848"/>
    <n v="0.77990953049446265"/>
    <n v="-2.4419298278052291E-3"/>
    <n v="9.0428999999999995"/>
    <n v="-5166.618446387437"/>
  </r>
  <r>
    <s v="C0000012842/000"/>
    <x v="13"/>
    <n v="4000000"/>
    <n v="77.188199999999995"/>
    <n v="90"/>
    <n v="1"/>
    <n v="0.77249999999999996"/>
    <n v="-1.3354639814757431E-2"/>
    <n v="14.1"/>
    <n v="-4452.5862131456088"/>
    <n v="1.0008006405124099E-2"/>
    <n v="-4.3263501358103994E-2"/>
    <n v="15.2859"/>
    <n v="-13237.020724776656"/>
  </r>
  <r>
    <s v="C0000012843/000"/>
    <x v="1"/>
    <n v="250000"/>
    <n v="1.0623667743931788"/>
    <n v="1.0225"/>
    <n v="0"/>
    <n v="0.77249999999999996"/>
    <n v="-7.0950940759629999"/>
    <n v="9.9"/>
    <n v="-1003.168908928759"/>
    <n v="0.72714999999999996"/>
    <n v="-2.4372757260000002E-3"/>
    <n v="8.2059999999999995"/>
    <n v="-1817.9008690480432"/>
  </r>
  <r>
    <s v="C0000012844/000"/>
    <x v="1"/>
    <n v="500000"/>
    <n v="1.0623667743931788"/>
    <n v="1.0225"/>
    <n v="0"/>
    <n v="0.77249999999999996"/>
    <n v="-4.4601381182919999"/>
    <n v="9.9"/>
    <n v="-1261.2297573210888"/>
    <n v="0.72714999999999996"/>
    <n v="-1.618053302E-3"/>
    <n v="8.8623799999999999"/>
    <n v="-2606.7969783245362"/>
  </r>
  <r>
    <s v="C0000012845/000"/>
    <x v="1"/>
    <n v="250000"/>
    <n v="1.0623667743931788"/>
    <n v="1.0449999999999999"/>
    <n v="0"/>
    <n v="0.77249999999999996"/>
    <n v="-6.3971090648000004"/>
    <n v="9.9"/>
    <n v="-904.48144198323052"/>
    <n v="0.72714999999999996"/>
    <n v="-2.2685628899999999E-3"/>
    <n v="8.1959999999999997"/>
    <n v="-1690.0003503473554"/>
  </r>
  <r>
    <s v="C0000012846/000"/>
    <x v="1"/>
    <n v="500000"/>
    <n v="1.0623667743931788"/>
    <n v="1.0449999999999999"/>
    <n v="0"/>
    <n v="0.77249999999999996"/>
    <n v="-6.2462432318629997"/>
    <n v="9.9"/>
    <n v="-1766.3013177062567"/>
    <n v="0.72714999999999996"/>
    <n v="-2.3636741599999999E-3"/>
    <n v="8.8470600000000008"/>
    <n v="-3801.4615067307491"/>
  </r>
  <r>
    <s v="C0000012847/000"/>
    <x v="12"/>
    <n v="300000"/>
    <n v="1.2822"/>
    <n v="1.3260000000000001"/>
    <n v="1"/>
    <n v="1"/>
    <n v="-0.13585314110918553"/>
    <n v="10.621"/>
    <n v="-41.448619375859387"/>
    <n v="0.77990953049446265"/>
    <n v="-9.2133332626982402E-5"/>
    <n v="8.7261000000000006"/>
    <n v="-94.052956695871686"/>
  </r>
  <r>
    <s v="C0000012848/000"/>
    <x v="12"/>
    <n v="600000"/>
    <n v="1.2822"/>
    <n v="1.3260000000000001"/>
    <n v="1"/>
    <n v="1"/>
    <n v="-4.8215372995245191"/>
    <n v="10.621"/>
    <n v="-2942.089711034122"/>
    <n v="0.77990953049446265"/>
    <n v="-2.7989764441088585E-3"/>
    <n v="9.0260999999999996"/>
    <n v="-5911.053177859374"/>
  </r>
  <r>
    <s v="C0000012849/000"/>
    <x v="1"/>
    <n v="250000"/>
    <n v="1.0623667743931788"/>
    <n v="1.0225"/>
    <n v="0"/>
    <n v="0.77249999999999996"/>
    <n v="-4.7467838158909998"/>
    <n v="9.9"/>
    <n v="-671.14345356467379"/>
    <n v="0.72714999999999996"/>
    <n v="-2.0453460139999999E-3"/>
    <n v="8.1379999999999999"/>
    <n v="-1512.9288194379815"/>
  </r>
  <r>
    <s v="C0000012850/000"/>
    <x v="1"/>
    <n v="500000"/>
    <n v="1.0623667743931788"/>
    <n v="1.0225"/>
    <n v="0"/>
    <n v="0.77249999999999996"/>
    <n v="-3.8954577012030001"/>
    <n v="9.9"/>
    <n v="-1101.550454456391"/>
    <n v="0.72714999999999996"/>
    <n v="-1.7429750529999999E-3"/>
    <n v="8.7582100000000001"/>
    <n v="-2775.0482750091696"/>
  </r>
  <r>
    <s v="C0000012851/000"/>
    <x v="1"/>
    <n v="250000"/>
    <n v="1.0623667743931788"/>
    <n v="1.0449999999999999"/>
    <n v="0"/>
    <n v="0.77249999999999996"/>
    <n v="-5.2318289457149998"/>
    <n v="9.9"/>
    <n v="-739.72354404088185"/>
    <n v="0.72714999999999996"/>
    <n v="-2.2339950049999999E-3"/>
    <n v="8.1379999999999999"/>
    <n v="-1652.4712212067791"/>
  </r>
  <r>
    <s v="C0000012852/000"/>
    <x v="1"/>
    <n v="500000"/>
    <n v="1.0623667743931788"/>
    <n v="1.0449999999999999"/>
    <n v="0"/>
    <n v="0.77249999999999996"/>
    <n v="-5.6031372814070002"/>
    <n v="9.9"/>
    <n v="-1584.4449849395983"/>
    <n v="0.72714999999999996"/>
    <n v="-2.5389611020000002E-3"/>
    <n v="8.7582100000000001"/>
    <n v="-4042.3640110587867"/>
  </r>
  <r>
    <s v="C0000012853/000"/>
    <x v="12"/>
    <n v="300000"/>
    <n v="1.2822"/>
    <n v="1.3260000000000001"/>
    <n v="1"/>
    <n v="1"/>
    <n v="-0.58913007020324404"/>
    <n v="10.621"/>
    <n v="-179.74282996594289"/>
    <n v="0.77990953049446265"/>
    <n v="-4.1580020682963358E-4"/>
    <n v="8.6937999999999995"/>
    <n v="-422.89235354883812"/>
  </r>
  <r>
    <s v="C0000012854/000"/>
    <x v="12"/>
    <n v="600000"/>
    <n v="1.2822"/>
    <n v="1.3260000000000001"/>
    <n v="1"/>
    <n v="1"/>
    <n v="-4.3724097358922158"/>
    <n v="10.621"/>
    <n v="-2668.0332220311784"/>
    <n v="0.77990953049446265"/>
    <n v="-3.1251401888148941E-3"/>
    <n v="8.9938000000000002"/>
    <n v="-6576.2484394392586"/>
  </r>
  <r>
    <s v="C0000012666/000"/>
    <x v="11"/>
    <n v="2000000"/>
    <n v="1.1286"/>
    <n v="1.1499999999999999"/>
    <n v="0"/>
    <n v="1.1286"/>
    <n v="-10.04882700748"/>
    <n v="9.85"/>
    <n v="-17463.466609180829"/>
    <n v="1"/>
    <n v="-1.229025965E-3"/>
    <n v="7.6009000000000002"/>
    <n v="-9341.7034573685014"/>
  </r>
  <r>
    <s v="C0000012667/000"/>
    <x v="0"/>
    <n v="4000000"/>
    <n v="0.72714999999999996"/>
    <n v="0.64500000000000002"/>
    <n v="0"/>
    <n v="0.72714999999999996"/>
    <n v="-0.566415541749"/>
    <n v="14.9"/>
    <n v="-1870.0285895479747"/>
    <n v="1"/>
    <n v="-6.1208926000000001E-5"/>
    <n v="11.7057"/>
    <n v="-1432.9866501564002"/>
  </r>
  <r>
    <s v="C0000012668/000"/>
    <x v="0"/>
    <n v="2000000"/>
    <n v="0.72714999999999996"/>
    <n v="0.70499999999999996"/>
    <n v="0"/>
    <n v="0.72714999999999996"/>
    <n v="9.6746222971780007"/>
    <n v="14.9"/>
    <n v="15970.44833280575"/>
    <n v="1"/>
    <n v="9.9535796299999994E-4"/>
    <n v="11.1557"/>
    <n v="11103.9148278390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8" firstHeaderRow="0" firstDataRow="1" firstDataCol="1"/>
  <pivotFields count="14">
    <pivotField showAll="0"/>
    <pivotField axis="axisRow" showAll="0">
      <items count="15">
        <item x="13"/>
        <item x="1"/>
        <item x="10"/>
        <item x="11"/>
        <item x="4"/>
        <item x="3"/>
        <item x="0"/>
        <item x="12"/>
        <item x="5"/>
        <item x="2"/>
        <item x="6"/>
        <item x="8"/>
        <item x="7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showAll="0"/>
    <pivotField showAll="0"/>
    <pivotField showAll="0"/>
    <pivotField dataField="1" numFmtId="166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amma Add-on" fld="9" baseField="0" baseItem="0" numFmtId="166"/>
    <dataField name="Sum of Vega Add-on" fld="13" baseField="0" baseItem="0" numFmtId="166"/>
  </dataFields>
  <formats count="3">
    <format dxfId="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">
      <pivotArea grandRow="1" outline="0" collapsedLevelsAreSubtotals="1" fieldPosition="0"/>
    </format>
    <format dxfId="0">
      <pivotArea field="1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4"/>
  <sheetViews>
    <sheetView workbookViewId="0">
      <selection activeCell="E21" sqref="E21"/>
    </sheetView>
  </sheetViews>
  <sheetFormatPr defaultRowHeight="15" x14ac:dyDescent="0.25"/>
  <cols>
    <col min="1" max="3" width="15.42578125" customWidth="1"/>
    <col min="4" max="5" width="13.28515625" customWidth="1"/>
    <col min="6" max="6" width="15.42578125" bestFit="1" customWidth="1"/>
    <col min="7" max="7" width="14.7109375" bestFit="1" customWidth="1"/>
    <col min="8" max="9" width="13.28515625" customWidth="1"/>
  </cols>
  <sheetData>
    <row r="1" spans="1:3" x14ac:dyDescent="0.25">
      <c r="A1" s="2"/>
      <c r="B1" s="2" t="s">
        <v>111</v>
      </c>
      <c r="C1" s="3" t="s">
        <v>112</v>
      </c>
    </row>
    <row r="2" spans="1:3" x14ac:dyDescent="0.25">
      <c r="A2" s="4" t="s">
        <v>265</v>
      </c>
      <c r="B2" s="5">
        <v>1</v>
      </c>
      <c r="C2" s="6">
        <v>100</v>
      </c>
    </row>
    <row r="3" spans="1:3" x14ac:dyDescent="0.25">
      <c r="A3" s="4" t="s">
        <v>113</v>
      </c>
      <c r="B3" s="5">
        <v>6</v>
      </c>
      <c r="C3" s="5">
        <v>2</v>
      </c>
    </row>
    <row r="4" spans="1:3" x14ac:dyDescent="0.25">
      <c r="A4" s="4" t="s">
        <v>141</v>
      </c>
      <c r="B4" s="10">
        <v>0.03</v>
      </c>
      <c r="C4" s="10">
        <v>0.03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BE0C-CF43-411A-BB04-AAFFF22AA2A9}">
  <dimension ref="A1:E20"/>
  <sheetViews>
    <sheetView workbookViewId="0">
      <selection activeCell="G12" sqref="G12"/>
    </sheetView>
  </sheetViews>
  <sheetFormatPr defaultRowHeight="15" x14ac:dyDescent="0.25"/>
  <cols>
    <col min="1" max="5" width="15.7109375" customWidth="1"/>
  </cols>
  <sheetData>
    <row r="1" spans="1:5" x14ac:dyDescent="0.25">
      <c r="A1" s="2"/>
      <c r="B1" s="9" t="s">
        <v>115</v>
      </c>
      <c r="C1" s="9" t="s">
        <v>264</v>
      </c>
      <c r="D1" s="9" t="s">
        <v>143</v>
      </c>
      <c r="E1" s="9" t="s">
        <v>144</v>
      </c>
    </row>
    <row r="2" spans="1:5" x14ac:dyDescent="0.25">
      <c r="A2" s="4" t="s">
        <v>134</v>
      </c>
      <c r="B2" s="5">
        <v>77.188199999999995</v>
      </c>
      <c r="C2" s="8">
        <v>14.1</v>
      </c>
      <c r="D2" s="8">
        <v>0.77249999999999996</v>
      </c>
      <c r="E2" s="8">
        <v>1.0008006405124099E-2</v>
      </c>
    </row>
    <row r="3" spans="1:5" x14ac:dyDescent="0.25">
      <c r="A3" s="4" t="s">
        <v>122</v>
      </c>
      <c r="B3" s="5">
        <v>1.0623667743931788</v>
      </c>
      <c r="C3" s="8">
        <v>9.9</v>
      </c>
      <c r="D3" s="8">
        <v>0.77249999999999996</v>
      </c>
      <c r="E3" s="8">
        <v>0.72714999999999996</v>
      </c>
    </row>
    <row r="4" spans="1:5" x14ac:dyDescent="0.25">
      <c r="A4" s="4" t="s">
        <v>127</v>
      </c>
      <c r="B4" s="5">
        <v>0.77249999999999996</v>
      </c>
      <c r="C4" s="8">
        <v>12.323</v>
      </c>
      <c r="D4" s="8">
        <v>0.77249999999999996</v>
      </c>
      <c r="E4" s="8">
        <v>1</v>
      </c>
    </row>
    <row r="5" spans="1:5" x14ac:dyDescent="0.25">
      <c r="A5" s="4" t="s">
        <v>124</v>
      </c>
      <c r="B5" s="5">
        <v>13613.681255847801</v>
      </c>
      <c r="C5" s="8"/>
      <c r="D5" s="8">
        <v>1.0396091069757771</v>
      </c>
      <c r="E5" s="8">
        <v>7.6365024818633061E-5</v>
      </c>
    </row>
    <row r="6" spans="1:5" x14ac:dyDescent="0.25">
      <c r="A6" s="4" t="s">
        <v>135</v>
      </c>
      <c r="B6" s="5">
        <v>1.460970873786408</v>
      </c>
      <c r="C6" s="8">
        <v>11.175000000000001</v>
      </c>
      <c r="D6" s="8">
        <v>1.1286</v>
      </c>
      <c r="E6" s="8">
        <v>1.2944983818770228</v>
      </c>
    </row>
    <row r="7" spans="1:5" x14ac:dyDescent="0.25">
      <c r="A7" s="4" t="s">
        <v>138</v>
      </c>
      <c r="B7" s="5">
        <v>75.34375596000001</v>
      </c>
      <c r="C7" s="8"/>
      <c r="D7" s="8">
        <v>1.1286</v>
      </c>
      <c r="E7" s="8">
        <v>1.4979343485333724E-2</v>
      </c>
    </row>
    <row r="8" spans="1:5" x14ac:dyDescent="0.25">
      <c r="A8" s="4" t="s">
        <v>137</v>
      </c>
      <c r="B8" s="5">
        <v>14779.017</v>
      </c>
      <c r="C8" s="8"/>
      <c r="D8" s="8">
        <v>1.1286</v>
      </c>
      <c r="E8" s="8">
        <v>7.6365024818633061E-5</v>
      </c>
    </row>
    <row r="9" spans="1:5" x14ac:dyDescent="0.25">
      <c r="A9" s="4" t="s">
        <v>123</v>
      </c>
      <c r="B9" s="5">
        <v>1.1286</v>
      </c>
      <c r="C9" s="8">
        <v>9.85</v>
      </c>
      <c r="D9" s="8">
        <v>1.1286</v>
      </c>
      <c r="E9" s="8">
        <v>1</v>
      </c>
    </row>
    <row r="10" spans="1:5" x14ac:dyDescent="0.25">
      <c r="A10" s="4" t="s">
        <v>136</v>
      </c>
      <c r="B10" s="5">
        <v>16996.65525</v>
      </c>
      <c r="C10" s="8"/>
      <c r="D10" s="8">
        <v>1.2979499999999999</v>
      </c>
      <c r="E10" s="8">
        <v>7.6365024818633061E-5</v>
      </c>
    </row>
    <row r="11" spans="1:5" x14ac:dyDescent="0.25">
      <c r="A11" s="4" t="s">
        <v>130</v>
      </c>
      <c r="B11" s="5">
        <v>129.69116399999999</v>
      </c>
      <c r="C11" s="8">
        <v>17</v>
      </c>
      <c r="D11" s="8">
        <v>1.2979499999999999</v>
      </c>
      <c r="E11" s="8">
        <v>1.0008006405124099E-2</v>
      </c>
    </row>
    <row r="12" spans="1:5" x14ac:dyDescent="0.25">
      <c r="A12" s="4" t="s">
        <v>129</v>
      </c>
      <c r="B12" s="5">
        <v>1.2979499999999999</v>
      </c>
      <c r="C12" s="8">
        <v>11.548</v>
      </c>
      <c r="D12" s="8">
        <v>1.2979499999999999</v>
      </c>
      <c r="E12" s="8">
        <v>1</v>
      </c>
    </row>
    <row r="13" spans="1:5" x14ac:dyDescent="0.25">
      <c r="A13" s="4" t="s">
        <v>120</v>
      </c>
      <c r="B13" s="5">
        <v>0.72714999999999996</v>
      </c>
      <c r="C13" s="8">
        <v>14.9</v>
      </c>
      <c r="D13" s="8">
        <v>0.72714999999999996</v>
      </c>
      <c r="E13" s="8">
        <v>1</v>
      </c>
    </row>
    <row r="14" spans="1:5" x14ac:dyDescent="0.25">
      <c r="A14" s="4" t="s">
        <v>128</v>
      </c>
      <c r="B14" s="5">
        <v>1.2822</v>
      </c>
      <c r="C14" s="8">
        <v>10.621</v>
      </c>
      <c r="D14" s="8">
        <v>1</v>
      </c>
      <c r="E14" s="8">
        <v>0.77990953049446265</v>
      </c>
    </row>
    <row r="15" spans="1:5" x14ac:dyDescent="0.25">
      <c r="A15" s="4" t="s">
        <v>131</v>
      </c>
      <c r="B15" s="5">
        <v>0.96189999999999998</v>
      </c>
      <c r="C15" s="8">
        <v>10.183999999999999</v>
      </c>
      <c r="D15" s="8">
        <v>1</v>
      </c>
      <c r="E15" s="8">
        <v>1.0396091069757771</v>
      </c>
    </row>
    <row r="16" spans="1:5" x14ac:dyDescent="0.25">
      <c r="A16" s="4" t="s">
        <v>126</v>
      </c>
      <c r="B16" s="5">
        <v>99.92</v>
      </c>
      <c r="C16" s="8">
        <v>15.25</v>
      </c>
      <c r="D16" s="8">
        <v>1</v>
      </c>
      <c r="E16" s="8">
        <v>1.0008006405124099E-2</v>
      </c>
    </row>
    <row r="17" spans="1:5" x14ac:dyDescent="0.25">
      <c r="A17" s="4" t="s">
        <v>132</v>
      </c>
      <c r="B17" s="5">
        <v>1.3371500000000001</v>
      </c>
      <c r="C17" s="8">
        <v>5.4749999999999996</v>
      </c>
      <c r="D17" s="8">
        <v>1</v>
      </c>
      <c r="E17" s="8">
        <v>0.74785925288860633</v>
      </c>
    </row>
    <row r="18" spans="1:5" x14ac:dyDescent="0.25">
      <c r="A18" s="4" t="s">
        <v>121</v>
      </c>
      <c r="B18" s="5">
        <v>13.24</v>
      </c>
      <c r="C18" s="8">
        <v>25.495000000000001</v>
      </c>
      <c r="D18" s="8">
        <v>1</v>
      </c>
      <c r="E18" s="8">
        <v>7.5528700906344406E-2</v>
      </c>
    </row>
    <row r="19" spans="1:5" x14ac:dyDescent="0.25">
      <c r="A19" s="4" t="s">
        <v>133</v>
      </c>
      <c r="B19" s="5">
        <v>19.885000000000002</v>
      </c>
      <c r="C19" s="8">
        <v>21.35</v>
      </c>
      <c r="D19" s="8">
        <v>19.885000000000002</v>
      </c>
      <c r="E19" s="8">
        <v>1</v>
      </c>
    </row>
    <row r="20" spans="1:5" x14ac:dyDescent="0.25">
      <c r="A20" s="4" t="s">
        <v>125</v>
      </c>
      <c r="B20" s="5">
        <v>1349.4749999999999</v>
      </c>
      <c r="C20" s="8">
        <v>3.3946999999999998</v>
      </c>
      <c r="D20" s="8">
        <v>1349.4749999999999</v>
      </c>
      <c r="E20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C55E-F5C3-4809-9B71-6561F5C5182E}">
  <dimension ref="A1:G111"/>
  <sheetViews>
    <sheetView workbookViewId="0">
      <selection activeCell="F17" sqref="F17"/>
    </sheetView>
  </sheetViews>
  <sheetFormatPr defaultRowHeight="15" x14ac:dyDescent="0.25"/>
  <cols>
    <col min="1" max="1" width="9.42578125" bestFit="1" customWidth="1"/>
    <col min="2" max="3" width="8.7109375" bestFit="1" customWidth="1"/>
    <col min="4" max="4" width="7" bestFit="1" customWidth="1"/>
    <col min="5" max="6" width="12.7109375" bestFit="1" customWidth="1"/>
    <col min="7" max="7" width="12.42578125" bestFit="1" customWidth="1"/>
  </cols>
  <sheetData>
    <row r="1" spans="1:7" x14ac:dyDescent="0.25">
      <c r="A1" s="11" t="s">
        <v>152</v>
      </c>
      <c r="B1" s="11" t="s">
        <v>119</v>
      </c>
      <c r="C1" s="11" t="s">
        <v>142</v>
      </c>
      <c r="D1" s="11" t="s">
        <v>116</v>
      </c>
      <c r="E1" s="11" t="s">
        <v>111</v>
      </c>
      <c r="F1" s="11" t="s">
        <v>112</v>
      </c>
      <c r="G1" s="13" t="s">
        <v>263</v>
      </c>
    </row>
    <row r="2" spans="1:7" x14ac:dyDescent="0.25">
      <c r="A2" t="s">
        <v>153</v>
      </c>
      <c r="B2" s="7" t="s">
        <v>120</v>
      </c>
      <c r="C2">
        <v>2000000</v>
      </c>
      <c r="D2">
        <v>0.73499999999999999</v>
      </c>
      <c r="E2">
        <v>-10.933888670311999</v>
      </c>
      <c r="F2">
        <v>-1.1815558260000001E-3</v>
      </c>
      <c r="G2">
        <v>11.7887</v>
      </c>
    </row>
    <row r="3" spans="1:7" x14ac:dyDescent="0.25">
      <c r="A3" t="s">
        <v>154</v>
      </c>
      <c r="B3" s="7" t="s">
        <v>122</v>
      </c>
      <c r="C3">
        <v>250000</v>
      </c>
      <c r="D3">
        <v>1.0225</v>
      </c>
      <c r="E3">
        <v>-3.5229594877360002</v>
      </c>
      <c r="F3">
        <v>-1.777298069E-3</v>
      </c>
      <c r="G3">
        <v>8.1396599999999992</v>
      </c>
    </row>
    <row r="4" spans="1:7" x14ac:dyDescent="0.25">
      <c r="A4" t="s">
        <v>155</v>
      </c>
      <c r="B4" s="7" t="s">
        <v>120</v>
      </c>
      <c r="C4">
        <v>4000000</v>
      </c>
      <c r="D4">
        <v>0.64500000000000002</v>
      </c>
      <c r="E4">
        <v>-0.71125180091499995</v>
      </c>
      <c r="F4">
        <v>-8.3645503999999995E-5</v>
      </c>
      <c r="G4">
        <v>11.8855</v>
      </c>
    </row>
    <row r="5" spans="1:7" x14ac:dyDescent="0.25">
      <c r="A5" t="s">
        <v>156</v>
      </c>
      <c r="B5" s="7" t="s">
        <v>120</v>
      </c>
      <c r="C5">
        <v>2000000</v>
      </c>
      <c r="D5">
        <v>0.70499999999999996</v>
      </c>
      <c r="E5">
        <v>9.4025217349039991</v>
      </c>
      <c r="F5">
        <v>1.0533127299999999E-3</v>
      </c>
      <c r="G5">
        <v>11.3355</v>
      </c>
    </row>
    <row r="6" spans="1:7" x14ac:dyDescent="0.25">
      <c r="A6" t="s">
        <v>157</v>
      </c>
      <c r="B6" s="7" t="s">
        <v>120</v>
      </c>
      <c r="C6">
        <v>2000000</v>
      </c>
      <c r="D6">
        <v>0.73499999999999999</v>
      </c>
      <c r="E6">
        <v>-10.447982324476</v>
      </c>
      <c r="F6">
        <v>-1.2287163920000001E-3</v>
      </c>
      <c r="G6">
        <v>11.8855</v>
      </c>
    </row>
    <row r="7" spans="1:7" x14ac:dyDescent="0.25">
      <c r="A7" t="s">
        <v>158</v>
      </c>
      <c r="B7" s="7" t="s">
        <v>126</v>
      </c>
      <c r="C7">
        <v>3000000</v>
      </c>
      <c r="D7">
        <v>99.75</v>
      </c>
      <c r="E7">
        <v>-6.3397493172389366E-2</v>
      </c>
      <c r="F7">
        <v>-0.19776293967864</v>
      </c>
      <c r="G7">
        <v>13.39</v>
      </c>
    </row>
    <row r="8" spans="1:7" x14ac:dyDescent="0.25">
      <c r="A8" t="s">
        <v>159</v>
      </c>
      <c r="B8" s="7" t="s">
        <v>126</v>
      </c>
      <c r="C8">
        <v>3000000</v>
      </c>
      <c r="D8">
        <v>105</v>
      </c>
      <c r="E8">
        <v>4.9690487233198695E-2</v>
      </c>
      <c r="F8">
        <v>0.15132586538160001</v>
      </c>
      <c r="G8">
        <v>13.0351</v>
      </c>
    </row>
    <row r="9" spans="1:7" x14ac:dyDescent="0.25">
      <c r="A9" t="s">
        <v>160</v>
      </c>
      <c r="B9" s="7" t="s">
        <v>126</v>
      </c>
      <c r="C9">
        <v>6000000</v>
      </c>
      <c r="D9">
        <v>111.2</v>
      </c>
      <c r="E9">
        <v>-1.692980175132822E-2</v>
      </c>
      <c r="F9">
        <v>-5.2811032867583999E-2</v>
      </c>
      <c r="G9">
        <v>13.39</v>
      </c>
    </row>
    <row r="10" spans="1:7" x14ac:dyDescent="0.25">
      <c r="A10" t="s">
        <v>161</v>
      </c>
      <c r="B10" s="7" t="s">
        <v>129</v>
      </c>
      <c r="C10">
        <v>5000000</v>
      </c>
      <c r="D10">
        <v>1.23</v>
      </c>
      <c r="E10">
        <v>-3.2882648016</v>
      </c>
      <c r="F10">
        <v>-2.425448362E-3</v>
      </c>
      <c r="G10">
        <v>10.6145</v>
      </c>
    </row>
    <row r="11" spans="1:7" x14ac:dyDescent="0.25">
      <c r="A11" t="s">
        <v>162</v>
      </c>
      <c r="B11" s="7" t="s">
        <v>129</v>
      </c>
      <c r="C11">
        <v>5000000</v>
      </c>
      <c r="D11">
        <v>1.3</v>
      </c>
      <c r="E11">
        <v>4.707291095175</v>
      </c>
      <c r="F11">
        <v>3.2977536390000001E-3</v>
      </c>
      <c r="G11">
        <v>10.1145</v>
      </c>
    </row>
    <row r="12" spans="1:7" x14ac:dyDescent="0.25">
      <c r="A12" t="s">
        <v>163</v>
      </c>
      <c r="B12" s="7" t="s">
        <v>129</v>
      </c>
      <c r="C12">
        <v>5000000</v>
      </c>
      <c r="D12">
        <v>1.37</v>
      </c>
      <c r="E12">
        <v>-3.3030022787269999</v>
      </c>
      <c r="F12">
        <v>-2.436318833E-3</v>
      </c>
      <c r="G12">
        <v>10.6145</v>
      </c>
    </row>
    <row r="13" spans="1:7" x14ac:dyDescent="0.25">
      <c r="A13" t="s">
        <v>164</v>
      </c>
      <c r="B13" s="7" t="s">
        <v>130</v>
      </c>
      <c r="C13">
        <v>2000000</v>
      </c>
      <c r="D13">
        <v>152</v>
      </c>
      <c r="E13">
        <v>-8.3901778947156544E-3</v>
      </c>
      <c r="F13">
        <v>-8.631450684680976E-2</v>
      </c>
      <c r="G13">
        <v>15.08249</v>
      </c>
    </row>
    <row r="14" spans="1:7" x14ac:dyDescent="0.25">
      <c r="A14" t="s">
        <v>165</v>
      </c>
      <c r="B14" s="7" t="s">
        <v>131</v>
      </c>
      <c r="C14">
        <v>2000000</v>
      </c>
      <c r="D14">
        <v>0.96</v>
      </c>
      <c r="E14">
        <v>7.6305376436444172</v>
      </c>
      <c r="F14">
        <v>2.5967815034760957E-3</v>
      </c>
      <c r="G14">
        <v>8.1971000000000007</v>
      </c>
    </row>
    <row r="15" spans="1:7" x14ac:dyDescent="0.25">
      <c r="A15" t="s">
        <v>166</v>
      </c>
      <c r="B15" s="7" t="s">
        <v>132</v>
      </c>
      <c r="C15">
        <v>5000000</v>
      </c>
      <c r="D15">
        <v>1.3</v>
      </c>
      <c r="E15">
        <v>-5.0836609209022159</v>
      </c>
      <c r="F15">
        <v>-3.1212799553978253E-3</v>
      </c>
      <c r="G15">
        <v>6.2801999999999998</v>
      </c>
    </row>
    <row r="16" spans="1:7" x14ac:dyDescent="0.25">
      <c r="A16" t="s">
        <v>167</v>
      </c>
      <c r="B16" s="7" t="s">
        <v>132</v>
      </c>
      <c r="C16">
        <v>5000000</v>
      </c>
      <c r="D16">
        <v>1.5</v>
      </c>
      <c r="E16">
        <v>-0.35589407026619585</v>
      </c>
      <c r="F16">
        <v>-2.1851280955447502E-4</v>
      </c>
      <c r="G16">
        <v>6.2801999999999998</v>
      </c>
    </row>
    <row r="17" spans="1:7" x14ac:dyDescent="0.25">
      <c r="A17" t="s">
        <v>168</v>
      </c>
      <c r="B17" s="7" t="s">
        <v>133</v>
      </c>
      <c r="C17">
        <v>300000</v>
      </c>
      <c r="D17">
        <v>11</v>
      </c>
      <c r="E17">
        <v>-1.7345958339999999E-3</v>
      </c>
      <c r="F17">
        <v>-1.178615716E-3</v>
      </c>
      <c r="G17">
        <v>28.594200000000001</v>
      </c>
    </row>
    <row r="18" spans="1:7" x14ac:dyDescent="0.25">
      <c r="A18" t="s">
        <v>169</v>
      </c>
      <c r="B18" s="7" t="s">
        <v>121</v>
      </c>
      <c r="C18">
        <v>1000000</v>
      </c>
      <c r="D18">
        <v>22</v>
      </c>
      <c r="E18">
        <v>-5.256518263004605E-3</v>
      </c>
      <c r="F18">
        <v>-1.33501109896E-3</v>
      </c>
      <c r="G18">
        <v>18.3139</v>
      </c>
    </row>
    <row r="19" spans="1:7" x14ac:dyDescent="0.25">
      <c r="A19" t="s">
        <v>170</v>
      </c>
      <c r="B19" s="7" t="s">
        <v>125</v>
      </c>
      <c r="C19">
        <v>1818.18</v>
      </c>
      <c r="D19">
        <v>1100</v>
      </c>
      <c r="E19">
        <v>-6.7975675800000001E-4</v>
      </c>
      <c r="F19">
        <v>-1.891531170271</v>
      </c>
      <c r="G19">
        <v>17.454599999999999</v>
      </c>
    </row>
    <row r="20" spans="1:7" x14ac:dyDescent="0.25">
      <c r="A20" t="s">
        <v>171</v>
      </c>
      <c r="B20" s="7" t="s">
        <v>125</v>
      </c>
      <c r="C20">
        <v>1176.47</v>
      </c>
      <c r="D20">
        <v>1700</v>
      </c>
      <c r="E20">
        <v>-7.9265055199999996E-4</v>
      </c>
      <c r="F20">
        <v>-2.2056760881340001</v>
      </c>
      <c r="G20">
        <v>17.454599999999999</v>
      </c>
    </row>
    <row r="21" spans="1:7" x14ac:dyDescent="0.25">
      <c r="A21" t="s">
        <v>172</v>
      </c>
      <c r="B21" s="7" t="s">
        <v>127</v>
      </c>
      <c r="C21">
        <v>200000</v>
      </c>
      <c r="D21">
        <v>0.73799999999999999</v>
      </c>
      <c r="E21">
        <v>0.10354829383399999</v>
      </c>
      <c r="F21">
        <v>1.176044E-6</v>
      </c>
      <c r="G21">
        <v>10.356400000000001</v>
      </c>
    </row>
    <row r="22" spans="1:7" x14ac:dyDescent="0.25">
      <c r="A22" t="s">
        <v>173</v>
      </c>
      <c r="B22" s="7" t="s">
        <v>127</v>
      </c>
      <c r="C22">
        <v>400000</v>
      </c>
      <c r="D22">
        <v>0.73799999999999999</v>
      </c>
      <c r="E22">
        <v>0.103548318168</v>
      </c>
      <c r="F22">
        <v>1.176044E-6</v>
      </c>
      <c r="G22">
        <v>10.356400000000001</v>
      </c>
    </row>
    <row r="23" spans="1:7" x14ac:dyDescent="0.25">
      <c r="A23" t="s">
        <v>174</v>
      </c>
      <c r="B23" s="7" t="s">
        <v>127</v>
      </c>
      <c r="C23">
        <v>400000</v>
      </c>
      <c r="D23">
        <v>0.73799999999999999</v>
      </c>
      <c r="E23">
        <v>-0.51565749263500005</v>
      </c>
      <c r="F23">
        <v>-6.8219919999999999E-6</v>
      </c>
      <c r="G23">
        <v>12.2057</v>
      </c>
    </row>
    <row r="24" spans="1:7" x14ac:dyDescent="0.25">
      <c r="A24" t="s">
        <v>175</v>
      </c>
      <c r="B24" s="7" t="s">
        <v>127</v>
      </c>
      <c r="C24">
        <v>200000</v>
      </c>
      <c r="D24">
        <v>0.73799999999999999</v>
      </c>
      <c r="E24">
        <v>-0.515657440031</v>
      </c>
      <c r="F24">
        <v>-6.8219919999999999E-6</v>
      </c>
      <c r="G24">
        <v>12.2057</v>
      </c>
    </row>
    <row r="25" spans="1:7" x14ac:dyDescent="0.25">
      <c r="A25" t="s">
        <v>176</v>
      </c>
      <c r="B25" s="7" t="s">
        <v>120</v>
      </c>
      <c r="C25">
        <v>350000</v>
      </c>
      <c r="D25">
        <v>0.69099999999999995</v>
      </c>
      <c r="E25">
        <v>0.81238882088800002</v>
      </c>
      <c r="F25">
        <v>1.6567615000000001E-5</v>
      </c>
      <c r="G25">
        <v>9.9949999999999992</v>
      </c>
    </row>
    <row r="26" spans="1:7" x14ac:dyDescent="0.25">
      <c r="A26" t="s">
        <v>177</v>
      </c>
      <c r="B26" s="7" t="s">
        <v>120</v>
      </c>
      <c r="C26">
        <v>700000</v>
      </c>
      <c r="D26">
        <v>0.69099999999999995</v>
      </c>
      <c r="E26">
        <v>-1.595816398377</v>
      </c>
      <c r="F26">
        <v>-3.6584269999999999E-5</v>
      </c>
      <c r="G26">
        <v>11.324999999999999</v>
      </c>
    </row>
    <row r="27" spans="1:7" x14ac:dyDescent="0.25">
      <c r="A27" t="s">
        <v>178</v>
      </c>
      <c r="B27" s="7" t="s">
        <v>122</v>
      </c>
      <c r="C27">
        <v>250000</v>
      </c>
      <c r="D27">
        <v>1.0225</v>
      </c>
      <c r="E27">
        <v>-32.784547964872999</v>
      </c>
      <c r="F27">
        <v>-1.2337720730000001E-3</v>
      </c>
      <c r="G27">
        <v>6.88</v>
      </c>
    </row>
    <row r="28" spans="1:7" x14ac:dyDescent="0.25">
      <c r="A28" t="s">
        <v>179</v>
      </c>
      <c r="B28" s="7" t="s">
        <v>122</v>
      </c>
      <c r="C28">
        <v>500000</v>
      </c>
      <c r="D28">
        <v>1.0225</v>
      </c>
      <c r="E28">
        <v>-2.396491482863</v>
      </c>
      <c r="F28">
        <v>-1.07841139E-4</v>
      </c>
      <c r="G28">
        <v>8.2880000000000003</v>
      </c>
    </row>
    <row r="29" spans="1:7" x14ac:dyDescent="0.25">
      <c r="A29" t="s">
        <v>180</v>
      </c>
      <c r="B29" s="7" t="s">
        <v>122</v>
      </c>
      <c r="C29">
        <v>250000</v>
      </c>
      <c r="D29">
        <v>1.0449999999999999</v>
      </c>
      <c r="E29">
        <v>14.322527359399</v>
      </c>
      <c r="F29">
        <v>4.9560436000000005E-4</v>
      </c>
      <c r="G29">
        <v>6.87</v>
      </c>
    </row>
    <row r="30" spans="1:7" x14ac:dyDescent="0.25">
      <c r="A30" t="s">
        <v>181</v>
      </c>
      <c r="B30" s="7" t="s">
        <v>122</v>
      </c>
      <c r="C30">
        <v>500000</v>
      </c>
      <c r="D30">
        <v>1.0449999999999999</v>
      </c>
      <c r="E30">
        <v>-14.327735071766</v>
      </c>
      <c r="F30">
        <v>-5.9375739200000005E-4</v>
      </c>
      <c r="G30">
        <v>8.3019999999999996</v>
      </c>
    </row>
    <row r="31" spans="1:7" x14ac:dyDescent="0.25">
      <c r="A31" t="s">
        <v>182</v>
      </c>
      <c r="B31" s="7" t="s">
        <v>123</v>
      </c>
      <c r="C31">
        <v>400000</v>
      </c>
      <c r="D31">
        <v>1.123</v>
      </c>
      <c r="E31">
        <v>24.808488290528</v>
      </c>
      <c r="F31">
        <v>9.4715112799999995E-4</v>
      </c>
      <c r="G31">
        <v>7.1731999999999996</v>
      </c>
    </row>
    <row r="32" spans="1:7" x14ac:dyDescent="0.25">
      <c r="A32" t="s">
        <v>183</v>
      </c>
      <c r="B32" s="7" t="s">
        <v>123</v>
      </c>
      <c r="C32">
        <v>800000</v>
      </c>
      <c r="D32">
        <v>1.123</v>
      </c>
      <c r="E32">
        <v>-22.710222327097998</v>
      </c>
      <c r="F32">
        <v>-9.5060457499999995E-4</v>
      </c>
      <c r="G32">
        <v>7.8992000000000004</v>
      </c>
    </row>
    <row r="33" spans="1:7" x14ac:dyDescent="0.25">
      <c r="A33" t="s">
        <v>184</v>
      </c>
      <c r="B33" s="7" t="s">
        <v>128</v>
      </c>
      <c r="C33">
        <v>300000</v>
      </c>
      <c r="D33">
        <v>1.3260000000000001</v>
      </c>
      <c r="E33">
        <v>5.4053525177766897</v>
      </c>
      <c r="F33">
        <v>4.3523762800897083E-4</v>
      </c>
      <c r="G33">
        <v>7.6230000000000002</v>
      </c>
    </row>
    <row r="34" spans="1:7" x14ac:dyDescent="0.25">
      <c r="A34" t="s">
        <v>185</v>
      </c>
      <c r="B34" s="7" t="s">
        <v>122</v>
      </c>
      <c r="C34">
        <v>500000</v>
      </c>
      <c r="D34">
        <v>1.0225</v>
      </c>
      <c r="E34">
        <v>-3.491600724715</v>
      </c>
      <c r="F34">
        <v>-1.803501084E-3</v>
      </c>
      <c r="G34">
        <v>8.7913800000000002</v>
      </c>
    </row>
    <row r="35" spans="1:7" x14ac:dyDescent="0.25">
      <c r="A35" t="s">
        <v>186</v>
      </c>
      <c r="B35" s="7" t="s">
        <v>122</v>
      </c>
      <c r="C35">
        <v>250000</v>
      </c>
      <c r="D35">
        <v>1.0449999999999999</v>
      </c>
      <c r="E35">
        <v>-4.285286056496</v>
      </c>
      <c r="F35">
        <v>-2.1347641780000001E-3</v>
      </c>
      <c r="G35">
        <v>8.1396599999999992</v>
      </c>
    </row>
    <row r="36" spans="1:7" x14ac:dyDescent="0.25">
      <c r="A36" t="s">
        <v>187</v>
      </c>
      <c r="B36" s="7" t="s">
        <v>122</v>
      </c>
      <c r="C36">
        <v>500000</v>
      </c>
      <c r="D36">
        <v>1.0449999999999999</v>
      </c>
      <c r="E36">
        <v>-5.0675377419069996</v>
      </c>
      <c r="F36">
        <v>-2.6641589010000001E-3</v>
      </c>
      <c r="G36">
        <v>8.7913800000000002</v>
      </c>
    </row>
    <row r="37" spans="1:7" x14ac:dyDescent="0.25">
      <c r="A37" t="s">
        <v>188</v>
      </c>
      <c r="B37" s="7" t="s">
        <v>122</v>
      </c>
      <c r="C37">
        <v>250000</v>
      </c>
      <c r="D37">
        <v>1.0225</v>
      </c>
      <c r="E37">
        <v>-2.6100490326400001</v>
      </c>
      <c r="F37">
        <v>-1.525803171E-3</v>
      </c>
      <c r="G37">
        <v>8.1063200000000002</v>
      </c>
    </row>
    <row r="38" spans="1:7" x14ac:dyDescent="0.25">
      <c r="A38" t="s">
        <v>189</v>
      </c>
      <c r="B38" s="7" t="s">
        <v>122</v>
      </c>
      <c r="C38">
        <v>500000</v>
      </c>
      <c r="D38">
        <v>1.0225</v>
      </c>
      <c r="E38">
        <v>-3.101139561628</v>
      </c>
      <c r="F38">
        <v>-1.8311559729999999E-3</v>
      </c>
      <c r="G38">
        <v>8.9247099999999993</v>
      </c>
    </row>
    <row r="39" spans="1:7" x14ac:dyDescent="0.25">
      <c r="A39" t="s">
        <v>190</v>
      </c>
      <c r="B39" s="7" t="s">
        <v>122</v>
      </c>
      <c r="C39">
        <v>250000</v>
      </c>
      <c r="D39">
        <v>1.0449999999999999</v>
      </c>
      <c r="E39">
        <v>-3.3485142957809999</v>
      </c>
      <c r="F39">
        <v>-1.96285128E-3</v>
      </c>
      <c r="G39">
        <v>6.2801999999999998</v>
      </c>
    </row>
    <row r="40" spans="1:7" x14ac:dyDescent="0.25">
      <c r="A40" t="s">
        <v>191</v>
      </c>
      <c r="B40" s="7" t="s">
        <v>122</v>
      </c>
      <c r="C40">
        <v>500000</v>
      </c>
      <c r="D40">
        <v>1.0449999999999999</v>
      </c>
      <c r="E40">
        <v>-4.4830676173260002</v>
      </c>
      <c r="F40">
        <v>-2.7587835339999999E-3</v>
      </c>
      <c r="G40">
        <v>6.2801999999999998</v>
      </c>
    </row>
    <row r="41" spans="1:7" x14ac:dyDescent="0.25">
      <c r="A41" t="s">
        <v>192</v>
      </c>
      <c r="B41" s="7" t="s">
        <v>122</v>
      </c>
      <c r="C41">
        <v>250000</v>
      </c>
      <c r="D41">
        <v>1.0225</v>
      </c>
      <c r="E41">
        <v>-1.9291439347929999</v>
      </c>
      <c r="F41">
        <v>-1.301953443E-3</v>
      </c>
      <c r="G41">
        <v>8.0695399999999999</v>
      </c>
    </row>
    <row r="42" spans="1:7" x14ac:dyDescent="0.25">
      <c r="A42" t="s">
        <v>193</v>
      </c>
      <c r="B42" s="7" t="s">
        <v>122</v>
      </c>
      <c r="C42">
        <v>500000</v>
      </c>
      <c r="D42">
        <v>1.0225</v>
      </c>
      <c r="E42">
        <v>-2.7402430357230001</v>
      </c>
      <c r="F42">
        <v>-1.837895162E-3</v>
      </c>
      <c r="G42">
        <v>9.0718399999999999</v>
      </c>
    </row>
    <row r="43" spans="1:7" x14ac:dyDescent="0.25">
      <c r="A43" t="s">
        <v>194</v>
      </c>
      <c r="B43" s="7" t="s">
        <v>122</v>
      </c>
      <c r="C43">
        <v>250000</v>
      </c>
      <c r="D43">
        <v>1.0449999999999999</v>
      </c>
      <c r="E43">
        <v>-2.7362420630009998</v>
      </c>
      <c r="F43">
        <v>-1.811876009E-3</v>
      </c>
      <c r="G43">
        <v>8.0695399999999999</v>
      </c>
    </row>
    <row r="44" spans="1:7" x14ac:dyDescent="0.25">
      <c r="A44" t="s">
        <v>195</v>
      </c>
      <c r="B44" s="7" t="s">
        <v>122</v>
      </c>
      <c r="C44">
        <v>500000</v>
      </c>
      <c r="D44">
        <v>1.0449999999999999</v>
      </c>
      <c r="E44">
        <v>-4.0607145097390003</v>
      </c>
      <c r="F44">
        <v>-2.8078143220000001E-3</v>
      </c>
      <c r="G44">
        <v>9.0718399999999999</v>
      </c>
    </row>
    <row r="45" spans="1:7" x14ac:dyDescent="0.25">
      <c r="A45" t="s">
        <v>196</v>
      </c>
      <c r="B45" s="7" t="s">
        <v>122</v>
      </c>
      <c r="C45">
        <v>250000</v>
      </c>
      <c r="D45">
        <v>1.0225</v>
      </c>
      <c r="E45">
        <v>-1.4969720455469999</v>
      </c>
      <c r="F45">
        <v>-1.1396008219999999E-3</v>
      </c>
      <c r="G45">
        <v>8.0804299999999998</v>
      </c>
    </row>
    <row r="46" spans="1:7" x14ac:dyDescent="0.25">
      <c r="A46" t="s">
        <v>197</v>
      </c>
      <c r="B46" s="7" t="s">
        <v>122</v>
      </c>
      <c r="C46">
        <v>500000</v>
      </c>
      <c r="D46">
        <v>1.0225</v>
      </c>
      <c r="E46">
        <v>-2.4636161096659999</v>
      </c>
      <c r="F46">
        <v>-1.834912099E-3</v>
      </c>
      <c r="G46">
        <v>9.1347799999999992</v>
      </c>
    </row>
    <row r="47" spans="1:7" x14ac:dyDescent="0.25">
      <c r="A47" t="s">
        <v>198</v>
      </c>
      <c r="B47" s="7" t="s">
        <v>128</v>
      </c>
      <c r="C47">
        <v>600000</v>
      </c>
      <c r="D47">
        <v>1.3260000000000001</v>
      </c>
      <c r="E47">
        <v>-5.8636958567708204</v>
      </c>
      <c r="F47">
        <v>-5.0834093390889122E-4</v>
      </c>
      <c r="G47">
        <v>8.2401</v>
      </c>
    </row>
    <row r="48" spans="1:7" x14ac:dyDescent="0.25">
      <c r="A48" t="s">
        <v>199</v>
      </c>
      <c r="B48" s="7" t="s">
        <v>123</v>
      </c>
      <c r="C48">
        <v>250000</v>
      </c>
      <c r="D48">
        <v>1.135</v>
      </c>
      <c r="E48">
        <v>16.909459983815001</v>
      </c>
      <c r="F48">
        <v>1.168836463E-3</v>
      </c>
      <c r="G48">
        <v>7.1673999999999998</v>
      </c>
    </row>
    <row r="49" spans="1:7" x14ac:dyDescent="0.25">
      <c r="A49" t="s">
        <v>200</v>
      </c>
      <c r="B49" s="7" t="s">
        <v>123</v>
      </c>
      <c r="C49">
        <v>500000</v>
      </c>
      <c r="D49">
        <v>1.135</v>
      </c>
      <c r="E49">
        <v>-16.315492853959</v>
      </c>
      <c r="F49">
        <v>-1.187867545E-3</v>
      </c>
      <c r="G49">
        <v>7.5574000000000003</v>
      </c>
    </row>
    <row r="50" spans="1:7" x14ac:dyDescent="0.25">
      <c r="A50" t="s">
        <v>201</v>
      </c>
      <c r="B50" s="7" t="s">
        <v>126</v>
      </c>
      <c r="C50">
        <v>200000</v>
      </c>
      <c r="D50">
        <v>113</v>
      </c>
      <c r="E50">
        <v>4.852254946710261E-5</v>
      </c>
      <c r="F50">
        <v>4.4328308959999999E-5</v>
      </c>
      <c r="G50">
        <v>11.161</v>
      </c>
    </row>
    <row r="51" spans="1:7" x14ac:dyDescent="0.25">
      <c r="A51" t="s">
        <v>202</v>
      </c>
      <c r="B51" s="7" t="s">
        <v>126</v>
      </c>
      <c r="C51">
        <v>175000</v>
      </c>
      <c r="D51">
        <v>116.25</v>
      </c>
      <c r="E51">
        <v>6.9780705288716481E-7</v>
      </c>
      <c r="F51">
        <v>6.6209490000000001E-7</v>
      </c>
      <c r="G51">
        <v>11.161</v>
      </c>
    </row>
    <row r="52" spans="1:7" x14ac:dyDescent="0.25">
      <c r="A52" t="s">
        <v>203</v>
      </c>
      <c r="B52" s="7" t="s">
        <v>127</v>
      </c>
      <c r="C52">
        <v>200000</v>
      </c>
      <c r="D52">
        <v>0.73799999999999999</v>
      </c>
      <c r="E52">
        <v>5.7976091169949999</v>
      </c>
      <c r="F52">
        <v>3.36912144E-4</v>
      </c>
      <c r="G52">
        <v>9.6073000000000004</v>
      </c>
    </row>
    <row r="53" spans="1:7" x14ac:dyDescent="0.25">
      <c r="A53" t="s">
        <v>204</v>
      </c>
      <c r="B53" s="7" t="s">
        <v>127</v>
      </c>
      <c r="C53">
        <v>400000</v>
      </c>
      <c r="D53">
        <v>0.73799999999999999</v>
      </c>
      <c r="E53">
        <v>5.9056840701760001</v>
      </c>
      <c r="F53">
        <v>3.4361722800000001E-4</v>
      </c>
      <c r="G53">
        <v>9.6073000000000004</v>
      </c>
    </row>
    <row r="54" spans="1:7" x14ac:dyDescent="0.25">
      <c r="A54" t="s">
        <v>205</v>
      </c>
      <c r="B54" s="7" t="s">
        <v>127</v>
      </c>
      <c r="C54">
        <v>400000</v>
      </c>
      <c r="D54">
        <v>0.73799999999999999</v>
      </c>
      <c r="E54">
        <v>-6.147568409712</v>
      </c>
      <c r="F54">
        <v>-3.7204181800000002E-4</v>
      </c>
      <c r="G54">
        <v>10.0022</v>
      </c>
    </row>
    <row r="55" spans="1:7" x14ac:dyDescent="0.25">
      <c r="A55" t="s">
        <v>206</v>
      </c>
      <c r="B55" s="7" t="s">
        <v>127</v>
      </c>
      <c r="C55">
        <v>200000</v>
      </c>
      <c r="D55">
        <v>0.73799999999999999</v>
      </c>
      <c r="E55">
        <v>-5.9682131128940004</v>
      </c>
      <c r="F55">
        <v>-3.6056115699999999E-4</v>
      </c>
      <c r="G55">
        <v>10.0022</v>
      </c>
    </row>
    <row r="56" spans="1:7" x14ac:dyDescent="0.25">
      <c r="A56" t="s">
        <v>207</v>
      </c>
      <c r="B56" s="7" t="s">
        <v>120</v>
      </c>
      <c r="C56">
        <v>350000</v>
      </c>
      <c r="D56">
        <v>0.69099999999999995</v>
      </c>
      <c r="E56">
        <v>5.6786575273400004</v>
      </c>
      <c r="F56">
        <v>3.7765075300000002E-4</v>
      </c>
      <c r="G56">
        <v>10.4903</v>
      </c>
    </row>
    <row r="57" spans="1:7" x14ac:dyDescent="0.25">
      <c r="A57" t="s">
        <v>208</v>
      </c>
      <c r="B57" s="7" t="s">
        <v>120</v>
      </c>
      <c r="C57">
        <v>700000</v>
      </c>
      <c r="D57">
        <v>0.69099999999999995</v>
      </c>
      <c r="E57">
        <v>-6.0699474966990001</v>
      </c>
      <c r="F57">
        <v>-4.27622231E-4</v>
      </c>
      <c r="G57">
        <v>11.106199999999999</v>
      </c>
    </row>
    <row r="58" spans="1:7" x14ac:dyDescent="0.25">
      <c r="A58" t="s">
        <v>209</v>
      </c>
      <c r="B58" s="7" t="s">
        <v>122</v>
      </c>
      <c r="C58">
        <v>250000</v>
      </c>
      <c r="D58">
        <v>1.0225</v>
      </c>
      <c r="E58">
        <v>-36.479989156145997</v>
      </c>
      <c r="F58">
        <v>-3.8014213779999999E-3</v>
      </c>
      <c r="G58">
        <v>7.31121</v>
      </c>
    </row>
    <row r="59" spans="1:7" x14ac:dyDescent="0.25">
      <c r="A59" t="s">
        <v>210</v>
      </c>
      <c r="B59" s="7" t="s">
        <v>122</v>
      </c>
      <c r="C59">
        <v>500000</v>
      </c>
      <c r="D59">
        <v>1.0225</v>
      </c>
      <c r="E59">
        <v>-5.4998468364819999</v>
      </c>
      <c r="F59">
        <v>-6.4371339500000002E-4</v>
      </c>
      <c r="G59">
        <v>8.2077600000000004</v>
      </c>
    </row>
    <row r="60" spans="1:7" x14ac:dyDescent="0.25">
      <c r="A60" t="s">
        <v>211</v>
      </c>
      <c r="B60" s="7" t="s">
        <v>123</v>
      </c>
      <c r="C60">
        <v>400000</v>
      </c>
      <c r="D60">
        <v>1.123</v>
      </c>
      <c r="E60">
        <v>12.842683878186</v>
      </c>
      <c r="F60">
        <v>1.410274376E-3</v>
      </c>
      <c r="G60">
        <v>7.2920999999999996</v>
      </c>
    </row>
    <row r="61" spans="1:7" x14ac:dyDescent="0.25">
      <c r="A61" t="s">
        <v>212</v>
      </c>
      <c r="B61" s="7" t="s">
        <v>123</v>
      </c>
      <c r="C61">
        <v>800000</v>
      </c>
      <c r="D61">
        <v>1.123</v>
      </c>
      <c r="E61">
        <v>-13.644863806942</v>
      </c>
      <c r="F61">
        <v>-1.561179318E-3</v>
      </c>
      <c r="G61">
        <v>7.5420999999999996</v>
      </c>
    </row>
    <row r="62" spans="1:7" x14ac:dyDescent="0.25">
      <c r="A62" t="s">
        <v>213</v>
      </c>
      <c r="B62" s="7" t="s">
        <v>122</v>
      </c>
      <c r="C62">
        <v>250000</v>
      </c>
      <c r="D62">
        <v>1.0449999999999999</v>
      </c>
      <c r="E62">
        <v>-2.6080990008749998</v>
      </c>
      <c r="F62">
        <v>-3.2871523500000002E-4</v>
      </c>
      <c r="G62">
        <v>7.4456899999999999</v>
      </c>
    </row>
    <row r="63" spans="1:7" x14ac:dyDescent="0.25">
      <c r="A63" t="s">
        <v>214</v>
      </c>
      <c r="B63" s="7" t="s">
        <v>122</v>
      </c>
      <c r="C63">
        <v>500000</v>
      </c>
      <c r="D63">
        <v>1.0449999999999999</v>
      </c>
      <c r="E63">
        <v>-10.480019276638</v>
      </c>
      <c r="F63">
        <v>-1.330739494E-3</v>
      </c>
      <c r="G63">
        <v>8.3008600000000001</v>
      </c>
    </row>
    <row r="64" spans="1:7" x14ac:dyDescent="0.25">
      <c r="A64" t="s">
        <v>215</v>
      </c>
      <c r="B64" s="7" t="s">
        <v>128</v>
      </c>
      <c r="C64">
        <v>300000</v>
      </c>
      <c r="D64">
        <v>1.3260000000000001</v>
      </c>
      <c r="E64">
        <v>5.9063387345853249</v>
      </c>
      <c r="F64">
        <v>1.1158669791562178E-3</v>
      </c>
      <c r="G64">
        <v>8.0136000000000003</v>
      </c>
    </row>
    <row r="65" spans="1:7" x14ac:dyDescent="0.25">
      <c r="A65" t="s">
        <v>216</v>
      </c>
      <c r="B65" s="7" t="s">
        <v>128</v>
      </c>
      <c r="C65">
        <v>600000</v>
      </c>
      <c r="D65">
        <v>1.3260000000000001</v>
      </c>
      <c r="E65">
        <v>-6.5951580514011363</v>
      </c>
      <c r="F65">
        <v>-1.299004920893441E-3</v>
      </c>
      <c r="G65">
        <v>8.3132000000000001</v>
      </c>
    </row>
    <row r="66" spans="1:7" x14ac:dyDescent="0.25">
      <c r="A66" t="s">
        <v>217</v>
      </c>
      <c r="B66" s="7" t="s">
        <v>123</v>
      </c>
      <c r="C66">
        <v>250000</v>
      </c>
      <c r="D66">
        <v>1.135</v>
      </c>
      <c r="E66">
        <v>8.1379074057099992</v>
      </c>
      <c r="F66">
        <v>1.1460757130000001E-3</v>
      </c>
      <c r="G66">
        <v>7.4421999999999997</v>
      </c>
    </row>
    <row r="67" spans="1:7" x14ac:dyDescent="0.25">
      <c r="A67" t="s">
        <v>218</v>
      </c>
      <c r="B67" s="7" t="s">
        <v>123</v>
      </c>
      <c r="C67">
        <v>500000</v>
      </c>
      <c r="D67">
        <v>1.135</v>
      </c>
      <c r="E67">
        <v>-11.753062910383999</v>
      </c>
      <c r="F67">
        <v>-1.7476722499999999E-3</v>
      </c>
      <c r="G67">
        <v>7.6921999999999997</v>
      </c>
    </row>
    <row r="68" spans="1:7" x14ac:dyDescent="0.25">
      <c r="A68" t="s">
        <v>219</v>
      </c>
      <c r="B68" s="7" t="s">
        <v>126</v>
      </c>
      <c r="C68">
        <v>200000</v>
      </c>
      <c r="D68">
        <v>113</v>
      </c>
      <c r="E68">
        <v>3.4839859176997875E-3</v>
      </c>
      <c r="F68">
        <v>6.6516739004000005E-3</v>
      </c>
      <c r="G68">
        <v>12.3794</v>
      </c>
    </row>
    <row r="69" spans="1:7" x14ac:dyDescent="0.25">
      <c r="A69" t="s">
        <v>220</v>
      </c>
      <c r="B69" s="7" t="s">
        <v>126</v>
      </c>
      <c r="C69">
        <v>175000</v>
      </c>
      <c r="D69">
        <v>116.25</v>
      </c>
      <c r="E69">
        <v>6.3859434105588962E-4</v>
      </c>
      <c r="F69">
        <v>1.2365493434999999E-3</v>
      </c>
      <c r="G69">
        <v>12.3794</v>
      </c>
    </row>
    <row r="70" spans="1:7" x14ac:dyDescent="0.25">
      <c r="A70" t="s">
        <v>221</v>
      </c>
      <c r="B70" s="7" t="s">
        <v>120</v>
      </c>
      <c r="C70">
        <v>350000</v>
      </c>
      <c r="D70">
        <v>0.69099999999999995</v>
      </c>
      <c r="E70">
        <v>4.6686489896310004</v>
      </c>
      <c r="F70">
        <v>5.4500224400000005E-4</v>
      </c>
      <c r="G70">
        <v>11.326499999999999</v>
      </c>
    </row>
    <row r="71" spans="1:7" x14ac:dyDescent="0.25">
      <c r="A71" t="s">
        <v>222</v>
      </c>
      <c r="B71" s="7" t="s">
        <v>120</v>
      </c>
      <c r="C71">
        <v>700000</v>
      </c>
      <c r="D71">
        <v>0.69099999999999995</v>
      </c>
      <c r="E71">
        <v>-6.6851687370850001</v>
      </c>
      <c r="F71">
        <v>-8.2795640700000003E-4</v>
      </c>
      <c r="G71">
        <v>11.8765</v>
      </c>
    </row>
    <row r="72" spans="1:7" x14ac:dyDescent="0.25">
      <c r="A72" t="s">
        <v>223</v>
      </c>
      <c r="B72" s="7" t="s">
        <v>122</v>
      </c>
      <c r="C72">
        <v>250000</v>
      </c>
      <c r="D72">
        <v>1.0225</v>
      </c>
      <c r="E72">
        <v>-17.909471512566999</v>
      </c>
      <c r="F72">
        <v>-3.437767097E-3</v>
      </c>
      <c r="G72">
        <v>8.1002299999999998</v>
      </c>
    </row>
    <row r="73" spans="1:7" x14ac:dyDescent="0.25">
      <c r="A73" t="s">
        <v>224</v>
      </c>
      <c r="B73" s="7" t="s">
        <v>122</v>
      </c>
      <c r="C73">
        <v>500000</v>
      </c>
      <c r="D73">
        <v>1.0225</v>
      </c>
      <c r="E73">
        <v>-5.5935519275820003</v>
      </c>
      <c r="F73">
        <v>-1.1633559009999999E-3</v>
      </c>
      <c r="G73">
        <v>8.7997700000000005</v>
      </c>
    </row>
    <row r="74" spans="1:7" x14ac:dyDescent="0.25">
      <c r="A74" t="s">
        <v>225</v>
      </c>
      <c r="B74" s="7" t="s">
        <v>122</v>
      </c>
      <c r="C74">
        <v>250000</v>
      </c>
      <c r="D74">
        <v>1.0449999999999999</v>
      </c>
      <c r="E74">
        <v>-8.3705561585449999</v>
      </c>
      <c r="F74">
        <v>-1.6271704280000001E-3</v>
      </c>
      <c r="G74">
        <v>8.1002299999999998</v>
      </c>
    </row>
    <row r="75" spans="1:7" x14ac:dyDescent="0.25">
      <c r="A75" t="s">
        <v>226</v>
      </c>
      <c r="B75" s="7" t="s">
        <v>122</v>
      </c>
      <c r="C75">
        <v>500000</v>
      </c>
      <c r="D75">
        <v>1.0449999999999999</v>
      </c>
      <c r="E75">
        <v>-8.4874997272569992</v>
      </c>
      <c r="F75">
        <v>-1.7622862720000001E-3</v>
      </c>
      <c r="G75">
        <v>8.7997700000000005</v>
      </c>
    </row>
    <row r="76" spans="1:7" x14ac:dyDescent="0.25">
      <c r="A76" t="s">
        <v>227</v>
      </c>
      <c r="B76" s="7" t="s">
        <v>123</v>
      </c>
      <c r="C76">
        <v>400000</v>
      </c>
      <c r="D76">
        <v>1.123</v>
      </c>
      <c r="E76">
        <v>3.4637239029010001</v>
      </c>
      <c r="F76">
        <v>6.8196920599999998E-4</v>
      </c>
      <c r="G76">
        <v>7.8507999999999996</v>
      </c>
    </row>
    <row r="77" spans="1:7" x14ac:dyDescent="0.25">
      <c r="A77" t="s">
        <v>228</v>
      </c>
      <c r="B77" s="7" t="s">
        <v>123</v>
      </c>
      <c r="C77">
        <v>800000</v>
      </c>
      <c r="D77">
        <v>1.123</v>
      </c>
      <c r="E77">
        <v>-9.7207068664810006</v>
      </c>
      <c r="F77">
        <v>-2.0577779399999999E-3</v>
      </c>
      <c r="G77">
        <v>8.1007999999999996</v>
      </c>
    </row>
    <row r="78" spans="1:7" x14ac:dyDescent="0.25">
      <c r="A78" t="s">
        <v>229</v>
      </c>
      <c r="B78" s="7" t="s">
        <v>128</v>
      </c>
      <c r="C78">
        <v>300000</v>
      </c>
      <c r="D78">
        <v>1.3260000000000001</v>
      </c>
      <c r="E78">
        <v>2.734091458306473</v>
      </c>
      <c r="F78">
        <v>8.6286598264460868E-4</v>
      </c>
      <c r="G78">
        <v>8.5394000000000005</v>
      </c>
    </row>
    <row r="79" spans="1:7" x14ac:dyDescent="0.25">
      <c r="A79" t="s">
        <v>230</v>
      </c>
      <c r="B79" s="7" t="s">
        <v>128</v>
      </c>
      <c r="C79">
        <v>600000</v>
      </c>
      <c r="D79">
        <v>1.3260000000000001</v>
      </c>
      <c r="E79">
        <v>-5.8945593063789854</v>
      </c>
      <c r="F79">
        <v>-1.9715467586979528E-3</v>
      </c>
      <c r="G79">
        <v>8.8393999999999995</v>
      </c>
    </row>
    <row r="80" spans="1:7" x14ac:dyDescent="0.25">
      <c r="A80" t="s">
        <v>231</v>
      </c>
      <c r="B80" s="7" t="s">
        <v>123</v>
      </c>
      <c r="C80">
        <v>250000</v>
      </c>
      <c r="D80">
        <v>1.135</v>
      </c>
      <c r="E80">
        <v>-0.927504599368</v>
      </c>
      <c r="F80">
        <v>-2.51524647E-4</v>
      </c>
      <c r="G80">
        <v>8.1315000000000008</v>
      </c>
    </row>
    <row r="81" spans="1:7" x14ac:dyDescent="0.25">
      <c r="A81" t="s">
        <v>232</v>
      </c>
      <c r="B81" s="7" t="s">
        <v>123</v>
      </c>
      <c r="C81">
        <v>500000</v>
      </c>
      <c r="D81">
        <v>1.135</v>
      </c>
      <c r="E81">
        <v>-8.6840588641770005</v>
      </c>
      <c r="F81">
        <v>-2.2121827819999999E-3</v>
      </c>
      <c r="G81">
        <v>8.3815000000000008</v>
      </c>
    </row>
    <row r="82" spans="1:7" x14ac:dyDescent="0.25">
      <c r="A82" t="s">
        <v>233</v>
      </c>
      <c r="B82" s="7" t="s">
        <v>126</v>
      </c>
      <c r="C82">
        <v>200000</v>
      </c>
      <c r="D82">
        <v>113</v>
      </c>
      <c r="E82">
        <v>7.6911216730375254E-3</v>
      </c>
      <c r="F82">
        <v>2.3632329299759999E-2</v>
      </c>
      <c r="G82">
        <v>13.0351</v>
      </c>
    </row>
    <row r="83" spans="1:7" x14ac:dyDescent="0.25">
      <c r="A83" t="s">
        <v>234</v>
      </c>
      <c r="B83" s="7" t="s">
        <v>126</v>
      </c>
      <c r="C83">
        <v>4400000</v>
      </c>
      <c r="D83">
        <v>113</v>
      </c>
      <c r="E83">
        <v>-1.0830079843425046E-2</v>
      </c>
      <c r="F83">
        <v>-3.4275176904800003E-2</v>
      </c>
      <c r="G83">
        <v>13.39</v>
      </c>
    </row>
    <row r="84" spans="1:7" x14ac:dyDescent="0.25">
      <c r="A84" t="s">
        <v>235</v>
      </c>
      <c r="B84" s="7" t="s">
        <v>126</v>
      </c>
      <c r="C84">
        <v>175000</v>
      </c>
      <c r="D84">
        <v>116.25</v>
      </c>
      <c r="E84">
        <v>2.8289384271657672E-3</v>
      </c>
      <c r="F84">
        <v>8.7623265263999991E-3</v>
      </c>
      <c r="G84">
        <v>13.0351</v>
      </c>
    </row>
    <row r="85" spans="1:7" x14ac:dyDescent="0.25">
      <c r="A85" t="s">
        <v>236</v>
      </c>
      <c r="B85" s="7" t="s">
        <v>126</v>
      </c>
      <c r="C85">
        <v>4200000</v>
      </c>
      <c r="D85">
        <v>116.25</v>
      </c>
      <c r="E85">
        <v>-4.2022817447126938E-3</v>
      </c>
      <c r="F85">
        <v>-1.33994185077E-2</v>
      </c>
      <c r="G85">
        <v>13.39</v>
      </c>
    </row>
    <row r="86" spans="1:7" x14ac:dyDescent="0.25">
      <c r="A86" t="s">
        <v>237</v>
      </c>
      <c r="B86" s="7" t="s">
        <v>120</v>
      </c>
      <c r="C86">
        <v>350000</v>
      </c>
      <c r="D86">
        <v>0.69099999999999995</v>
      </c>
      <c r="E86">
        <v>1.8510935757989999</v>
      </c>
      <c r="F86">
        <v>3.1508421499999999E-4</v>
      </c>
      <c r="G86">
        <v>11.7461</v>
      </c>
    </row>
    <row r="87" spans="1:7" x14ac:dyDescent="0.25">
      <c r="A87" t="s">
        <v>238</v>
      </c>
      <c r="B87" s="7" t="s">
        <v>120</v>
      </c>
      <c r="C87">
        <v>700000</v>
      </c>
      <c r="D87">
        <v>0.69099999999999995</v>
      </c>
      <c r="E87">
        <v>-6.2969140690550001</v>
      </c>
      <c r="F87">
        <v>-1.166450769E-3</v>
      </c>
      <c r="G87">
        <v>12.296099999999999</v>
      </c>
    </row>
    <row r="88" spans="1:7" x14ac:dyDescent="0.25">
      <c r="A88" t="s">
        <v>239</v>
      </c>
      <c r="B88" s="7" t="s">
        <v>122</v>
      </c>
      <c r="C88">
        <v>250000</v>
      </c>
      <c r="D88">
        <v>1.0225</v>
      </c>
      <c r="E88">
        <v>-10.447158429178</v>
      </c>
      <c r="F88">
        <v>-2.8411361340000001E-3</v>
      </c>
      <c r="G88">
        <v>8.2904599999999995</v>
      </c>
    </row>
    <row r="89" spans="1:7" x14ac:dyDescent="0.25">
      <c r="A89" t="s">
        <v>240</v>
      </c>
      <c r="B89" s="7" t="s">
        <v>122</v>
      </c>
      <c r="C89">
        <v>500000</v>
      </c>
      <c r="D89">
        <v>1.0225</v>
      </c>
      <c r="E89">
        <v>-4.9949705461029996</v>
      </c>
      <c r="F89">
        <v>-1.452722165E-3</v>
      </c>
      <c r="G89">
        <v>8.9481699999999993</v>
      </c>
    </row>
    <row r="90" spans="1:7" x14ac:dyDescent="0.25">
      <c r="A90" t="s">
        <v>241</v>
      </c>
      <c r="B90" s="7" t="s">
        <v>122</v>
      </c>
      <c r="C90">
        <v>250000</v>
      </c>
      <c r="D90">
        <v>1.0449999999999999</v>
      </c>
      <c r="E90">
        <v>-7.8558661054290004</v>
      </c>
      <c r="F90">
        <v>-2.1393388980000001E-3</v>
      </c>
      <c r="G90">
        <v>8.2620000000000005</v>
      </c>
    </row>
    <row r="91" spans="1:7" x14ac:dyDescent="0.25">
      <c r="A91" t="s">
        <v>242</v>
      </c>
      <c r="B91" s="7" t="s">
        <v>122</v>
      </c>
      <c r="C91">
        <v>500000</v>
      </c>
      <c r="D91">
        <v>1.0449999999999999</v>
      </c>
      <c r="E91">
        <v>-7.1798739110729999</v>
      </c>
      <c r="F91">
        <v>-2.0945366700000001E-3</v>
      </c>
      <c r="G91">
        <v>8.9481699999999993</v>
      </c>
    </row>
    <row r="92" spans="1:7" x14ac:dyDescent="0.25">
      <c r="A92" t="s">
        <v>243</v>
      </c>
      <c r="B92" s="7" t="s">
        <v>123</v>
      </c>
      <c r="C92">
        <v>400000</v>
      </c>
      <c r="D92">
        <v>1.123</v>
      </c>
      <c r="E92">
        <v>-0.91388834300599997</v>
      </c>
      <c r="F92">
        <v>-2.84542525E-4</v>
      </c>
      <c r="G92">
        <v>8.2317999999999998</v>
      </c>
    </row>
    <row r="93" spans="1:7" x14ac:dyDescent="0.25">
      <c r="A93" t="s">
        <v>244</v>
      </c>
      <c r="B93" s="7" t="s">
        <v>123</v>
      </c>
      <c r="C93">
        <v>800000</v>
      </c>
      <c r="D93">
        <v>1.123</v>
      </c>
      <c r="E93">
        <v>-7.8169282789440002</v>
      </c>
      <c r="F93">
        <v>-2.404521486E-3</v>
      </c>
      <c r="G93">
        <v>8.4817999999999998</v>
      </c>
    </row>
    <row r="94" spans="1:7" x14ac:dyDescent="0.25">
      <c r="A94" t="s">
        <v>245</v>
      </c>
      <c r="B94" s="7" t="s">
        <v>128</v>
      </c>
      <c r="C94">
        <v>300000</v>
      </c>
      <c r="D94">
        <v>1.3260000000000001</v>
      </c>
      <c r="E94">
        <v>0.74018645111045112</v>
      </c>
      <c r="F94">
        <v>3.1025242030648326E-4</v>
      </c>
      <c r="G94">
        <v>8.7429000000000006</v>
      </c>
    </row>
    <row r="95" spans="1:7" x14ac:dyDescent="0.25">
      <c r="A95" t="s">
        <v>246</v>
      </c>
      <c r="B95" s="7" t="s">
        <v>128</v>
      </c>
      <c r="C95">
        <v>600000</v>
      </c>
      <c r="D95">
        <v>1.3260000000000001</v>
      </c>
      <c r="E95">
        <v>-5.2778464646007039</v>
      </c>
      <c r="F95">
        <v>-2.4419298278052291E-3</v>
      </c>
      <c r="G95">
        <v>9.0428999999999995</v>
      </c>
    </row>
    <row r="96" spans="1:7" x14ac:dyDescent="0.25">
      <c r="A96" t="s">
        <v>247</v>
      </c>
      <c r="B96" s="7" t="s">
        <v>134</v>
      </c>
      <c r="C96">
        <v>4000000</v>
      </c>
      <c r="D96">
        <v>90</v>
      </c>
      <c r="E96">
        <v>-1.3354639814757431E-2</v>
      </c>
      <c r="F96">
        <v>-4.3263501358103994E-2</v>
      </c>
      <c r="G96">
        <v>15.2859</v>
      </c>
    </row>
    <row r="97" spans="1:7" x14ac:dyDescent="0.25">
      <c r="A97" t="s">
        <v>248</v>
      </c>
      <c r="B97" s="7" t="s">
        <v>122</v>
      </c>
      <c r="C97">
        <v>250000</v>
      </c>
      <c r="D97">
        <v>1.0225</v>
      </c>
      <c r="E97">
        <v>-7.0950940759629999</v>
      </c>
      <c r="F97">
        <v>-2.4372757260000002E-3</v>
      </c>
      <c r="G97">
        <v>8.2059999999999995</v>
      </c>
    </row>
    <row r="98" spans="1:7" x14ac:dyDescent="0.25">
      <c r="A98" t="s">
        <v>249</v>
      </c>
      <c r="B98" s="7" t="s">
        <v>122</v>
      </c>
      <c r="C98">
        <v>500000</v>
      </c>
      <c r="D98">
        <v>1.0225</v>
      </c>
      <c r="E98">
        <v>-4.4601381182919999</v>
      </c>
      <c r="F98">
        <v>-1.618053302E-3</v>
      </c>
      <c r="G98">
        <v>8.8623799999999999</v>
      </c>
    </row>
    <row r="99" spans="1:7" x14ac:dyDescent="0.25">
      <c r="A99" t="s">
        <v>250</v>
      </c>
      <c r="B99" s="7" t="s">
        <v>122</v>
      </c>
      <c r="C99">
        <v>250000</v>
      </c>
      <c r="D99">
        <v>1.0449999999999999</v>
      </c>
      <c r="E99">
        <v>-6.3971090648000004</v>
      </c>
      <c r="F99">
        <v>-2.2685628899999999E-3</v>
      </c>
      <c r="G99">
        <v>8.1959999999999997</v>
      </c>
    </row>
    <row r="100" spans="1:7" x14ac:dyDescent="0.25">
      <c r="A100" t="s">
        <v>251</v>
      </c>
      <c r="B100" s="7" t="s">
        <v>122</v>
      </c>
      <c r="C100">
        <v>500000</v>
      </c>
      <c r="D100">
        <v>1.0449999999999999</v>
      </c>
      <c r="E100">
        <v>-6.2462432318629997</v>
      </c>
      <c r="F100">
        <v>-2.3636741599999999E-3</v>
      </c>
      <c r="G100">
        <v>8.8470600000000008</v>
      </c>
    </row>
    <row r="101" spans="1:7" x14ac:dyDescent="0.25">
      <c r="A101" t="s">
        <v>252</v>
      </c>
      <c r="B101" s="7" t="s">
        <v>128</v>
      </c>
      <c r="C101">
        <v>300000</v>
      </c>
      <c r="D101">
        <v>1.3260000000000001</v>
      </c>
      <c r="E101">
        <v>-0.13585314110918553</v>
      </c>
      <c r="F101">
        <v>-9.2133332626982402E-5</v>
      </c>
      <c r="G101">
        <v>8.7261000000000006</v>
      </c>
    </row>
    <row r="102" spans="1:7" x14ac:dyDescent="0.25">
      <c r="A102" t="s">
        <v>253</v>
      </c>
      <c r="B102" s="7" t="s">
        <v>128</v>
      </c>
      <c r="C102">
        <v>600000</v>
      </c>
      <c r="D102">
        <v>1.3260000000000001</v>
      </c>
      <c r="E102">
        <v>-4.8215372995245191</v>
      </c>
      <c r="F102">
        <v>-2.7989764441088585E-3</v>
      </c>
      <c r="G102">
        <v>9.0260999999999996</v>
      </c>
    </row>
    <row r="103" spans="1:7" x14ac:dyDescent="0.25">
      <c r="A103" t="s">
        <v>254</v>
      </c>
      <c r="B103" s="7" t="s">
        <v>122</v>
      </c>
      <c r="C103">
        <v>250000</v>
      </c>
      <c r="D103">
        <v>1.0225</v>
      </c>
      <c r="E103">
        <v>-4.7467838158909998</v>
      </c>
      <c r="F103">
        <v>-2.0453460139999999E-3</v>
      </c>
      <c r="G103">
        <v>8.1379999999999999</v>
      </c>
    </row>
    <row r="104" spans="1:7" x14ac:dyDescent="0.25">
      <c r="A104" t="s">
        <v>255</v>
      </c>
      <c r="B104" s="7" t="s">
        <v>122</v>
      </c>
      <c r="C104">
        <v>500000</v>
      </c>
      <c r="D104">
        <v>1.0225</v>
      </c>
      <c r="E104">
        <v>-3.8954577012030001</v>
      </c>
      <c r="F104">
        <v>-1.7429750529999999E-3</v>
      </c>
      <c r="G104">
        <v>8.7582100000000001</v>
      </c>
    </row>
    <row r="105" spans="1:7" x14ac:dyDescent="0.25">
      <c r="A105" t="s">
        <v>256</v>
      </c>
      <c r="B105" s="7" t="s">
        <v>122</v>
      </c>
      <c r="C105">
        <v>250000</v>
      </c>
      <c r="D105">
        <v>1.0449999999999999</v>
      </c>
      <c r="E105">
        <v>-5.2318289457149998</v>
      </c>
      <c r="F105">
        <v>-2.2339950049999999E-3</v>
      </c>
      <c r="G105">
        <v>8.1379999999999999</v>
      </c>
    </row>
    <row r="106" spans="1:7" x14ac:dyDescent="0.25">
      <c r="A106" t="s">
        <v>257</v>
      </c>
      <c r="B106" s="7" t="s">
        <v>122</v>
      </c>
      <c r="C106">
        <v>500000</v>
      </c>
      <c r="D106">
        <v>1.0449999999999999</v>
      </c>
      <c r="E106">
        <v>-5.6031372814070002</v>
      </c>
      <c r="F106">
        <v>-2.5389611020000002E-3</v>
      </c>
      <c r="G106">
        <v>8.7582100000000001</v>
      </c>
    </row>
    <row r="107" spans="1:7" x14ac:dyDescent="0.25">
      <c r="A107" t="s">
        <v>258</v>
      </c>
      <c r="B107" s="7" t="s">
        <v>128</v>
      </c>
      <c r="C107">
        <v>300000</v>
      </c>
      <c r="D107">
        <v>1.3260000000000001</v>
      </c>
      <c r="E107">
        <v>-0.58913007020324404</v>
      </c>
      <c r="F107">
        <v>-4.1580020682963358E-4</v>
      </c>
      <c r="G107">
        <v>8.6937999999999995</v>
      </c>
    </row>
    <row r="108" spans="1:7" x14ac:dyDescent="0.25">
      <c r="A108" t="s">
        <v>259</v>
      </c>
      <c r="B108" s="7" t="s">
        <v>128</v>
      </c>
      <c r="C108">
        <v>600000</v>
      </c>
      <c r="D108">
        <v>1.3260000000000001</v>
      </c>
      <c r="E108">
        <v>-4.3724097358922158</v>
      </c>
      <c r="F108">
        <v>-3.1251401888148941E-3</v>
      </c>
      <c r="G108">
        <v>8.9938000000000002</v>
      </c>
    </row>
    <row r="109" spans="1:7" x14ac:dyDescent="0.25">
      <c r="A109" t="s">
        <v>260</v>
      </c>
      <c r="B109" s="7" t="s">
        <v>123</v>
      </c>
      <c r="C109">
        <v>2000000</v>
      </c>
      <c r="D109">
        <v>1.1499999999999999</v>
      </c>
      <c r="E109">
        <v>-10.04882700748</v>
      </c>
      <c r="F109">
        <v>-1.229025965E-3</v>
      </c>
      <c r="G109">
        <v>7.6009000000000002</v>
      </c>
    </row>
    <row r="110" spans="1:7" x14ac:dyDescent="0.25">
      <c r="A110" t="s">
        <v>261</v>
      </c>
      <c r="B110" s="7" t="s">
        <v>120</v>
      </c>
      <c r="C110">
        <v>4000000</v>
      </c>
      <c r="D110">
        <v>0.64500000000000002</v>
      </c>
      <c r="E110">
        <v>-0.566415541749</v>
      </c>
      <c r="F110">
        <v>-6.1208926000000001E-5</v>
      </c>
      <c r="G110">
        <v>11.7057</v>
      </c>
    </row>
    <row r="111" spans="1:7" x14ac:dyDescent="0.25">
      <c r="A111" t="s">
        <v>262</v>
      </c>
      <c r="B111" s="7" t="s">
        <v>120</v>
      </c>
      <c r="C111">
        <v>2000000</v>
      </c>
      <c r="D111">
        <v>0.70499999999999996</v>
      </c>
      <c r="E111">
        <v>9.6746222971780007</v>
      </c>
      <c r="F111">
        <v>9.9535796299999994E-4</v>
      </c>
      <c r="G111">
        <v>11.1557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 filterMode="1"/>
  <dimension ref="A1:P1047561"/>
  <sheetViews>
    <sheetView workbookViewId="0">
      <selection activeCell="J115" sqref="J115"/>
    </sheetView>
  </sheetViews>
  <sheetFormatPr defaultRowHeight="15" x14ac:dyDescent="0.25"/>
  <cols>
    <col min="1" max="1" width="16.140625" bestFit="1" customWidth="1"/>
    <col min="2" max="3" width="8.7109375" bestFit="1" customWidth="1"/>
    <col min="4" max="4" width="12" bestFit="1" customWidth="1"/>
    <col min="5" max="5" width="7" bestFit="1" customWidth="1"/>
    <col min="6" max="6" width="5.28515625" bestFit="1" customWidth="1"/>
    <col min="7" max="7" width="13.140625" bestFit="1" customWidth="1"/>
    <col min="8" max="8" width="12.7109375" bestFit="1" customWidth="1"/>
    <col min="9" max="9" width="7" bestFit="1" customWidth="1"/>
    <col min="10" max="10" width="15" bestFit="1" customWidth="1"/>
    <col min="11" max="11" width="14" bestFit="1" customWidth="1"/>
    <col min="12" max="12" width="12.7109375" bestFit="1" customWidth="1"/>
    <col min="13" max="13" width="9" bestFit="1" customWidth="1"/>
    <col min="14" max="14" width="12.42578125" bestFit="1" customWidth="1"/>
  </cols>
  <sheetData>
    <row r="1" spans="1:16" ht="18" x14ac:dyDescent="0.35">
      <c r="A1" s="1" t="s">
        <v>0</v>
      </c>
      <c r="B1" s="11" t="s">
        <v>119</v>
      </c>
      <c r="C1" s="11" t="s">
        <v>142</v>
      </c>
      <c r="D1" s="11" t="s">
        <v>115</v>
      </c>
      <c r="E1" s="11" t="s">
        <v>116</v>
      </c>
      <c r="F1" s="11" t="s">
        <v>139</v>
      </c>
      <c r="G1" s="11" t="s">
        <v>145</v>
      </c>
      <c r="H1" s="11" t="s">
        <v>111</v>
      </c>
      <c r="I1" s="11" t="s">
        <v>114</v>
      </c>
      <c r="J1" s="12" t="s">
        <v>117</v>
      </c>
      <c r="K1" s="11" t="s">
        <v>146</v>
      </c>
      <c r="L1" s="11" t="s">
        <v>112</v>
      </c>
      <c r="M1" s="13" t="s">
        <v>118</v>
      </c>
      <c r="N1" s="12" t="s">
        <v>140</v>
      </c>
    </row>
    <row r="2" spans="1:16" hidden="1" x14ac:dyDescent="0.25">
      <c r="A2" s="1" t="s">
        <v>1</v>
      </c>
      <c r="B2" s="7" t="s">
        <v>120</v>
      </c>
      <c r="C2">
        <v>2000000</v>
      </c>
      <c r="D2">
        <v>0.72714999999999996</v>
      </c>
      <c r="E2">
        <v>0.73499999999999999</v>
      </c>
      <c r="F2">
        <v>0</v>
      </c>
      <c r="G2">
        <v>0.72714999999999996</v>
      </c>
      <c r="H2">
        <v>-10.933888670311999</v>
      </c>
      <c r="I2">
        <v>14.9</v>
      </c>
      <c r="J2" s="14">
        <v>-18049.190833713761</v>
      </c>
      <c r="K2">
        <v>1</v>
      </c>
      <c r="L2">
        <v>-1.1815558260000001E-3</v>
      </c>
      <c r="M2">
        <v>11.7887</v>
      </c>
      <c r="N2" s="14">
        <v>-13929.007165966201</v>
      </c>
      <c r="O2">
        <v>-24821.826079999999</v>
      </c>
      <c r="P2" s="23">
        <f>O2/J2</f>
        <v>1.3752320704391774</v>
      </c>
    </row>
    <row r="3" spans="1:16" hidden="1" x14ac:dyDescent="0.25">
      <c r="A3" s="1" t="s">
        <v>2</v>
      </c>
      <c r="B3" s="7" t="s">
        <v>122</v>
      </c>
      <c r="C3">
        <v>250000</v>
      </c>
      <c r="D3">
        <v>1.0623667743931788</v>
      </c>
      <c r="E3">
        <v>1.0225</v>
      </c>
      <c r="F3">
        <v>0</v>
      </c>
      <c r="G3">
        <v>0.77249999999999996</v>
      </c>
      <c r="H3">
        <v>-3.5229594877360002</v>
      </c>
      <c r="I3">
        <v>9.9</v>
      </c>
      <c r="J3" s="14">
        <v>-498.10804306110134</v>
      </c>
      <c r="K3">
        <v>0.72714999999999996</v>
      </c>
      <c r="L3">
        <v>-1.777298069E-3</v>
      </c>
      <c r="M3">
        <v>8.1396599999999992</v>
      </c>
      <c r="N3" s="14">
        <v>-1314.9237055662713</v>
      </c>
      <c r="O3" s="24">
        <v>-644.80005600000004</v>
      </c>
      <c r="P3" s="23">
        <f>O3/J3</f>
        <v>1.2944983823939267</v>
      </c>
    </row>
    <row r="4" spans="1:16" hidden="1" x14ac:dyDescent="0.25">
      <c r="A4" s="1" t="s">
        <v>3</v>
      </c>
      <c r="B4" s="7" t="s">
        <v>120</v>
      </c>
      <c r="C4">
        <v>4000000</v>
      </c>
      <c r="D4">
        <v>0.72714999999999996</v>
      </c>
      <c r="E4">
        <v>0.64500000000000002</v>
      </c>
      <c r="F4">
        <v>0</v>
      </c>
      <c r="G4">
        <v>0.72714999999999996</v>
      </c>
      <c r="H4">
        <v>-0.71125180091499995</v>
      </c>
      <c r="I4">
        <v>14.9</v>
      </c>
      <c r="J4" s="14">
        <v>-2348.207462619263</v>
      </c>
      <c r="K4">
        <v>1</v>
      </c>
      <c r="L4">
        <v>-8.3645503999999995E-5</v>
      </c>
      <c r="M4">
        <v>11.8855</v>
      </c>
      <c r="N4" s="14">
        <v>-1988.3372755840003</v>
      </c>
    </row>
    <row r="5" spans="1:16" hidden="1" x14ac:dyDescent="0.25">
      <c r="A5" s="1" t="s">
        <v>4</v>
      </c>
      <c r="B5" s="7" t="s">
        <v>120</v>
      </c>
      <c r="C5">
        <v>2000000</v>
      </c>
      <c r="D5">
        <v>0.72714999999999996</v>
      </c>
      <c r="E5">
        <v>0.70499999999999996</v>
      </c>
      <c r="F5">
        <v>0</v>
      </c>
      <c r="G5">
        <v>0.72714999999999996</v>
      </c>
      <c r="H5">
        <v>9.4025217349039991</v>
      </c>
      <c r="I5">
        <v>14.9</v>
      </c>
      <c r="J5" s="14">
        <v>15521.276485302009</v>
      </c>
      <c r="K5">
        <v>1</v>
      </c>
      <c r="L5">
        <v>1.0533127299999999E-3</v>
      </c>
      <c r="M5">
        <v>11.3355</v>
      </c>
      <c r="N5" s="14">
        <v>11939.826450914999</v>
      </c>
    </row>
    <row r="6" spans="1:16" hidden="1" x14ac:dyDescent="0.25">
      <c r="A6" s="1" t="s">
        <v>5</v>
      </c>
      <c r="B6" s="7" t="s">
        <v>120</v>
      </c>
      <c r="C6">
        <v>2000000</v>
      </c>
      <c r="D6">
        <v>0.72714999999999996</v>
      </c>
      <c r="E6">
        <v>0.73499999999999999</v>
      </c>
      <c r="F6">
        <v>0</v>
      </c>
      <c r="G6">
        <v>0.72714999999999996</v>
      </c>
      <c r="H6">
        <v>-10.447982324476</v>
      </c>
      <c r="I6">
        <v>14.9</v>
      </c>
      <c r="J6" s="14">
        <v>-17247.07763979405</v>
      </c>
      <c r="K6">
        <v>1</v>
      </c>
      <c r="L6">
        <v>-1.2287163920000001E-3</v>
      </c>
      <c r="M6">
        <v>11.8855</v>
      </c>
      <c r="N6" s="14">
        <v>-14603.908677116</v>
      </c>
    </row>
    <row r="7" spans="1:16" hidden="1" x14ac:dyDescent="0.25">
      <c r="A7" s="1" t="s">
        <v>6</v>
      </c>
      <c r="B7" s="7" t="s">
        <v>126</v>
      </c>
      <c r="C7">
        <v>3000000</v>
      </c>
      <c r="D7">
        <v>99.92</v>
      </c>
      <c r="E7">
        <v>99.75</v>
      </c>
      <c r="F7">
        <v>1</v>
      </c>
      <c r="G7">
        <v>1</v>
      </c>
      <c r="H7">
        <v>-6.3397493172389366E-2</v>
      </c>
      <c r="I7">
        <v>15.25</v>
      </c>
      <c r="J7" s="14">
        <v>-31075.49053609962</v>
      </c>
      <c r="K7">
        <v>1.0008006405124099E-2</v>
      </c>
      <c r="L7">
        <v>-0.19776293967864</v>
      </c>
      <c r="M7">
        <v>13.39</v>
      </c>
      <c r="N7" s="14">
        <v>-39752.488425195006</v>
      </c>
    </row>
    <row r="8" spans="1:16" hidden="1" x14ac:dyDescent="0.25">
      <c r="A8" s="1" t="s">
        <v>7</v>
      </c>
      <c r="B8" s="7" t="s">
        <v>126</v>
      </c>
      <c r="C8">
        <v>3000000</v>
      </c>
      <c r="D8">
        <v>99.92</v>
      </c>
      <c r="E8">
        <v>105</v>
      </c>
      <c r="F8">
        <v>1</v>
      </c>
      <c r="G8">
        <v>1</v>
      </c>
      <c r="H8">
        <v>4.9690487233198695E-2</v>
      </c>
      <c r="I8">
        <v>15.25</v>
      </c>
      <c r="J8" s="14">
        <v>24356.740124575623</v>
      </c>
      <c r="K8">
        <v>1.0008006405124099E-2</v>
      </c>
      <c r="L8">
        <v>0.15132586538160001</v>
      </c>
      <c r="M8">
        <v>13.0351</v>
      </c>
      <c r="N8" s="14">
        <v>29611.906342609494</v>
      </c>
    </row>
    <row r="9" spans="1:16" hidden="1" x14ac:dyDescent="0.25">
      <c r="A9" s="1" t="s">
        <v>8</v>
      </c>
      <c r="B9" s="7" t="s">
        <v>126</v>
      </c>
      <c r="C9">
        <v>6000000</v>
      </c>
      <c r="D9">
        <v>99.92</v>
      </c>
      <c r="E9">
        <v>111.2</v>
      </c>
      <c r="F9">
        <v>1</v>
      </c>
      <c r="G9">
        <v>1</v>
      </c>
      <c r="H9">
        <v>-1.692980175132822E-2</v>
      </c>
      <c r="I9">
        <v>15.25</v>
      </c>
      <c r="J9" s="14">
        <v>-16596.930502311054</v>
      </c>
      <c r="K9">
        <v>1.0008006405124099E-2</v>
      </c>
      <c r="L9">
        <v>-5.2811032867583999E-2</v>
      </c>
      <c r="M9">
        <v>13.39</v>
      </c>
      <c r="N9" s="14">
        <v>-21231.176844384005</v>
      </c>
    </row>
    <row r="10" spans="1:16" x14ac:dyDescent="0.25">
      <c r="A10" s="1" t="s">
        <v>9</v>
      </c>
      <c r="B10" s="7" t="s">
        <v>129</v>
      </c>
      <c r="C10">
        <v>5000000</v>
      </c>
      <c r="D10">
        <v>1.2979499999999999</v>
      </c>
      <c r="E10">
        <v>1.23</v>
      </c>
      <c r="F10">
        <v>0</v>
      </c>
      <c r="G10">
        <v>1.2979499999999999</v>
      </c>
      <c r="H10">
        <v>-3.2882648016</v>
      </c>
      <c r="I10">
        <v>11.548</v>
      </c>
      <c r="J10" s="14">
        <v>-25971.605878065995</v>
      </c>
      <c r="K10">
        <v>1</v>
      </c>
      <c r="L10">
        <v>-2.425448362E-3</v>
      </c>
      <c r="M10">
        <v>10.6145</v>
      </c>
      <c r="N10" s="14">
        <v>-64362.304096122498</v>
      </c>
    </row>
    <row r="11" spans="1:16" x14ac:dyDescent="0.25">
      <c r="A11" s="1" t="s">
        <v>10</v>
      </c>
      <c r="B11" s="7" t="s">
        <v>129</v>
      </c>
      <c r="C11">
        <v>5000000</v>
      </c>
      <c r="D11">
        <v>1.2979499999999999</v>
      </c>
      <c r="E11">
        <v>1.3</v>
      </c>
      <c r="F11">
        <v>0</v>
      </c>
      <c r="G11">
        <v>1.2979499999999999</v>
      </c>
      <c r="H11">
        <v>4.707291095175</v>
      </c>
      <c r="I11">
        <v>11.548</v>
      </c>
      <c r="J11" s="14">
        <v>37179.459822617573</v>
      </c>
      <c r="K11">
        <v>1</v>
      </c>
      <c r="L11">
        <v>3.2977536390000001E-3</v>
      </c>
      <c r="M11">
        <v>10.1145</v>
      </c>
      <c r="N11" s="14">
        <v>83387.822954163741</v>
      </c>
    </row>
    <row r="12" spans="1:16" x14ac:dyDescent="0.25">
      <c r="A12" s="1" t="s">
        <v>11</v>
      </c>
      <c r="B12" s="7" t="s">
        <v>129</v>
      </c>
      <c r="C12">
        <v>5000000</v>
      </c>
      <c r="D12">
        <v>1.2979499999999999</v>
      </c>
      <c r="E12">
        <v>1.37</v>
      </c>
      <c r="F12">
        <v>0</v>
      </c>
      <c r="G12">
        <v>1.2979499999999999</v>
      </c>
      <c r="H12">
        <v>-3.3030022787269999</v>
      </c>
      <c r="I12">
        <v>11.548</v>
      </c>
      <c r="J12" s="14">
        <v>-26088.00646338176</v>
      </c>
      <c r="K12">
        <v>1</v>
      </c>
      <c r="L12">
        <v>-2.436318833E-3</v>
      </c>
      <c r="M12">
        <v>10.6145</v>
      </c>
      <c r="N12" s="14">
        <v>-64650.765632196242</v>
      </c>
    </row>
    <row r="13" spans="1:16" hidden="1" x14ac:dyDescent="0.25">
      <c r="A13" s="1" t="s">
        <v>12</v>
      </c>
      <c r="B13" s="7" t="s">
        <v>130</v>
      </c>
      <c r="C13">
        <v>2000000</v>
      </c>
      <c r="D13">
        <v>129.69116399999999</v>
      </c>
      <c r="E13">
        <v>152</v>
      </c>
      <c r="F13">
        <v>1</v>
      </c>
      <c r="G13">
        <v>1.2979499999999999</v>
      </c>
      <c r="H13">
        <v>-8.3901778947156544E-3</v>
      </c>
      <c r="I13">
        <v>17</v>
      </c>
      <c r="J13" s="14">
        <v>-5739.8414778230417</v>
      </c>
      <c r="K13">
        <v>1.0008006405124099E-2</v>
      </c>
      <c r="L13">
        <v>-8.631450684680976E-2</v>
      </c>
      <c r="M13">
        <v>15.08249</v>
      </c>
      <c r="N13" s="14">
        <v>-13028.799903642313</v>
      </c>
    </row>
    <row r="14" spans="1:16" hidden="1" x14ac:dyDescent="0.25">
      <c r="A14" s="1" t="s">
        <v>13</v>
      </c>
      <c r="B14" s="7" t="s">
        <v>131</v>
      </c>
      <c r="C14">
        <v>2000000</v>
      </c>
      <c r="D14">
        <v>0.96189999999999998</v>
      </c>
      <c r="E14">
        <v>0.96</v>
      </c>
      <c r="F14">
        <v>1</v>
      </c>
      <c r="G14">
        <v>1</v>
      </c>
      <c r="H14">
        <v>7.6305376436444172</v>
      </c>
      <c r="I14">
        <v>10.183999999999999</v>
      </c>
      <c r="J14" s="14">
        <v>10704.943529957938</v>
      </c>
      <c r="K14">
        <v>1.0396091069757771</v>
      </c>
      <c r="L14">
        <v>2.5967815034760957E-3</v>
      </c>
      <c r="M14">
        <v>8.1971000000000007</v>
      </c>
      <c r="N14" s="14">
        <v>22129.20018935846</v>
      </c>
    </row>
    <row r="15" spans="1:16" hidden="1" x14ac:dyDescent="0.25">
      <c r="A15" s="1" t="s">
        <v>14</v>
      </c>
      <c r="B15" s="7" t="s">
        <v>132</v>
      </c>
      <c r="C15">
        <v>5000000</v>
      </c>
      <c r="D15">
        <v>1.3371500000000001</v>
      </c>
      <c r="E15">
        <v>1.3</v>
      </c>
      <c r="F15">
        <v>1</v>
      </c>
      <c r="G15">
        <v>1</v>
      </c>
      <c r="H15">
        <v>-5.0836609209022159</v>
      </c>
      <c r="I15">
        <v>5.4749999999999996</v>
      </c>
      <c r="J15" s="14">
        <v>-7163.5367844939556</v>
      </c>
      <c r="K15">
        <v>0.74785925288860633</v>
      </c>
      <c r="L15">
        <v>-3.1212799553978253E-3</v>
      </c>
      <c r="M15">
        <v>6.2801999999999998</v>
      </c>
      <c r="N15" s="14">
        <v>-36649.333238397747</v>
      </c>
    </row>
    <row r="16" spans="1:16" hidden="1" x14ac:dyDescent="0.25">
      <c r="A16" s="1" t="s">
        <v>15</v>
      </c>
      <c r="B16" s="7" t="s">
        <v>132</v>
      </c>
      <c r="C16">
        <v>5000000</v>
      </c>
      <c r="D16">
        <v>1.3371500000000001</v>
      </c>
      <c r="E16">
        <v>1.5</v>
      </c>
      <c r="F16">
        <v>1</v>
      </c>
      <c r="G16">
        <v>1</v>
      </c>
      <c r="H16">
        <v>-0.35589407026619585</v>
      </c>
      <c r="I16">
        <v>5.4749999999999996</v>
      </c>
      <c r="J16" s="14">
        <v>-501.5008481884957</v>
      </c>
      <c r="K16">
        <v>0.74785925288860633</v>
      </c>
      <c r="L16">
        <v>-2.1851280955447502E-4</v>
      </c>
      <c r="M16">
        <v>6.2801999999999998</v>
      </c>
      <c r="N16" s="14">
        <v>-2565.7258844632497</v>
      </c>
    </row>
    <row r="17" spans="1:14" hidden="1" x14ac:dyDescent="0.25">
      <c r="A17" s="1" t="s">
        <v>16</v>
      </c>
      <c r="B17" s="7" t="s">
        <v>133</v>
      </c>
      <c r="C17">
        <v>300000</v>
      </c>
      <c r="D17">
        <v>19.885000000000002</v>
      </c>
      <c r="E17">
        <v>11</v>
      </c>
      <c r="F17">
        <v>0</v>
      </c>
      <c r="G17">
        <v>19.885000000000002</v>
      </c>
      <c r="H17">
        <v>-1.7345958339999999E-3</v>
      </c>
      <c r="I17">
        <v>21.35</v>
      </c>
      <c r="J17" s="14">
        <v>-659.47607256501715</v>
      </c>
      <c r="K17">
        <v>1</v>
      </c>
      <c r="L17">
        <v>-1.178615716E-3</v>
      </c>
      <c r="M17">
        <v>28.594200000000001</v>
      </c>
      <c r="N17" s="14">
        <v>-5055.2360259670804</v>
      </c>
    </row>
    <row r="18" spans="1:14" hidden="1" x14ac:dyDescent="0.25">
      <c r="A18" s="1" t="s">
        <v>17</v>
      </c>
      <c r="B18" s="7" t="s">
        <v>121</v>
      </c>
      <c r="C18">
        <v>1000000</v>
      </c>
      <c r="D18">
        <v>13.24</v>
      </c>
      <c r="E18">
        <v>22</v>
      </c>
      <c r="F18">
        <v>1</v>
      </c>
      <c r="G18">
        <v>1</v>
      </c>
      <c r="H18">
        <v>-5.256518263004605E-3</v>
      </c>
      <c r="I18">
        <v>25.495000000000001</v>
      </c>
      <c r="J18" s="14">
        <v>-318.07441356901995</v>
      </c>
      <c r="K18">
        <v>7.5528700906344406E-2</v>
      </c>
      <c r="L18">
        <v>-1.33501109896E-3</v>
      </c>
      <c r="M18">
        <v>18.3139</v>
      </c>
      <c r="N18" s="14">
        <v>-923.31041409529996</v>
      </c>
    </row>
    <row r="19" spans="1:14" hidden="1" x14ac:dyDescent="0.25">
      <c r="A19" s="1" t="s">
        <v>18</v>
      </c>
      <c r="B19" s="7" t="s">
        <v>125</v>
      </c>
      <c r="C19">
        <v>1818.18</v>
      </c>
      <c r="D19">
        <v>1349.4749999999999</v>
      </c>
      <c r="E19">
        <v>1100</v>
      </c>
      <c r="F19">
        <v>0</v>
      </c>
      <c r="G19">
        <v>1349.4749999999999</v>
      </c>
      <c r="H19">
        <v>-6.7975675800000001E-4</v>
      </c>
      <c r="I19">
        <v>3.3946999999999998</v>
      </c>
      <c r="J19" s="14">
        <v>-182.37085635281483</v>
      </c>
      <c r="K19">
        <v>1</v>
      </c>
      <c r="L19">
        <v>-1.891531170271</v>
      </c>
      <c r="M19">
        <v>17.454599999999999</v>
      </c>
      <c r="N19" s="14">
        <v>-30014.442680629301</v>
      </c>
    </row>
    <row r="20" spans="1:14" hidden="1" x14ac:dyDescent="0.25">
      <c r="A20" s="1" t="s">
        <v>19</v>
      </c>
      <c r="B20" s="7" t="s">
        <v>125</v>
      </c>
      <c r="C20">
        <v>1176.47</v>
      </c>
      <c r="D20">
        <v>1349.4749999999999</v>
      </c>
      <c r="E20">
        <v>1700</v>
      </c>
      <c r="F20">
        <v>0</v>
      </c>
      <c r="G20">
        <v>1349.4749999999999</v>
      </c>
      <c r="H20">
        <v>-7.9265055199999996E-4</v>
      </c>
      <c r="I20">
        <v>3.3946999999999998</v>
      </c>
      <c r="J20" s="14">
        <v>-137.60292027225941</v>
      </c>
      <c r="K20">
        <v>1</v>
      </c>
      <c r="L20">
        <v>-2.2056760881340001</v>
      </c>
      <c r="M20">
        <v>17.454599999999999</v>
      </c>
      <c r="N20" s="14">
        <v>-22646.573293145171</v>
      </c>
    </row>
    <row r="21" spans="1:14" hidden="1" x14ac:dyDescent="0.25">
      <c r="A21" s="1" t="s">
        <v>20</v>
      </c>
      <c r="B21" s="7" t="s">
        <v>127</v>
      </c>
      <c r="C21">
        <v>200000</v>
      </c>
      <c r="D21">
        <v>0.77249999999999996</v>
      </c>
      <c r="E21">
        <v>0.73799999999999999</v>
      </c>
      <c r="F21">
        <v>0</v>
      </c>
      <c r="G21">
        <v>0.77249999999999996</v>
      </c>
      <c r="H21">
        <v>0.10354829383399999</v>
      </c>
      <c r="I21">
        <v>12.323</v>
      </c>
      <c r="J21" s="14">
        <v>13.195788800813226</v>
      </c>
      <c r="K21">
        <v>1</v>
      </c>
      <c r="L21">
        <v>1.176044E-6</v>
      </c>
      <c r="M21">
        <v>10.356400000000001</v>
      </c>
      <c r="N21" s="14">
        <v>1.21795820816</v>
      </c>
    </row>
    <row r="22" spans="1:14" hidden="1" x14ac:dyDescent="0.25">
      <c r="A22" s="1" t="s">
        <v>21</v>
      </c>
      <c r="B22" s="7" t="s">
        <v>127</v>
      </c>
      <c r="C22">
        <v>400000</v>
      </c>
      <c r="D22">
        <v>0.77249999999999996</v>
      </c>
      <c r="E22">
        <v>0.73799999999999999</v>
      </c>
      <c r="F22">
        <v>0</v>
      </c>
      <c r="G22">
        <v>0.77249999999999996</v>
      </c>
      <c r="H22">
        <v>0.103548318168</v>
      </c>
      <c r="I22">
        <v>12.323</v>
      </c>
      <c r="J22" s="14">
        <v>26.391583803685656</v>
      </c>
      <c r="K22">
        <v>1</v>
      </c>
      <c r="L22">
        <v>1.176044E-6</v>
      </c>
      <c r="M22">
        <v>10.356400000000001</v>
      </c>
      <c r="N22" s="14">
        <v>2.43591641632</v>
      </c>
    </row>
    <row r="23" spans="1:14" hidden="1" x14ac:dyDescent="0.25">
      <c r="A23" s="1" t="s">
        <v>22</v>
      </c>
      <c r="B23" s="7" t="s">
        <v>127</v>
      </c>
      <c r="C23">
        <v>400000</v>
      </c>
      <c r="D23">
        <v>0.77249999999999996</v>
      </c>
      <c r="E23">
        <v>0.73799999999999999</v>
      </c>
      <c r="F23">
        <v>0</v>
      </c>
      <c r="G23">
        <v>0.77249999999999996</v>
      </c>
      <c r="H23">
        <v>-0.51565749263500005</v>
      </c>
      <c r="I23">
        <v>12.323</v>
      </c>
      <c r="J23" s="14">
        <v>-131.42674040147452</v>
      </c>
      <c r="K23">
        <v>1</v>
      </c>
      <c r="L23">
        <v>-6.8219919999999999E-6</v>
      </c>
      <c r="M23">
        <v>12.2057</v>
      </c>
      <c r="N23" s="14">
        <v>-16.653437550879996</v>
      </c>
    </row>
    <row r="24" spans="1:14" hidden="1" x14ac:dyDescent="0.25">
      <c r="A24" s="1" t="s">
        <v>23</v>
      </c>
      <c r="B24" s="7" t="s">
        <v>127</v>
      </c>
      <c r="C24">
        <v>200000</v>
      </c>
      <c r="D24">
        <v>0.77249999999999996</v>
      </c>
      <c r="E24">
        <v>0.73799999999999999</v>
      </c>
      <c r="F24">
        <v>0</v>
      </c>
      <c r="G24">
        <v>0.77249999999999996</v>
      </c>
      <c r="H24">
        <v>-0.515657440031</v>
      </c>
      <c r="I24">
        <v>12.323</v>
      </c>
      <c r="J24" s="14">
        <v>-65.713363497089631</v>
      </c>
      <c r="K24">
        <v>1</v>
      </c>
      <c r="L24">
        <v>-6.8219919999999999E-6</v>
      </c>
      <c r="M24">
        <v>12.2057</v>
      </c>
      <c r="N24" s="14">
        <v>-8.3267187754399981</v>
      </c>
    </row>
    <row r="25" spans="1:14" hidden="1" x14ac:dyDescent="0.25">
      <c r="A25" s="1" t="s">
        <v>24</v>
      </c>
      <c r="B25" s="7" t="s">
        <v>120</v>
      </c>
      <c r="C25">
        <v>350000</v>
      </c>
      <c r="D25">
        <v>0.72714999999999996</v>
      </c>
      <c r="E25">
        <v>0.69099999999999995</v>
      </c>
      <c r="F25">
        <v>0</v>
      </c>
      <c r="G25">
        <v>0.72714999999999996</v>
      </c>
      <c r="H25">
        <v>0.81238882088800002</v>
      </c>
      <c r="I25">
        <v>14.9</v>
      </c>
      <c r="J25" s="14">
        <v>234.68486169603941</v>
      </c>
      <c r="K25">
        <v>1</v>
      </c>
      <c r="L25">
        <v>1.6567615000000001E-5</v>
      </c>
      <c r="M25">
        <v>9.9949999999999992</v>
      </c>
      <c r="N25" s="14">
        <v>28.978829586875005</v>
      </c>
    </row>
    <row r="26" spans="1:14" hidden="1" x14ac:dyDescent="0.25">
      <c r="A26" s="1" t="s">
        <v>25</v>
      </c>
      <c r="B26" s="7" t="s">
        <v>120</v>
      </c>
      <c r="C26">
        <v>700000</v>
      </c>
      <c r="D26">
        <v>0.72714999999999996</v>
      </c>
      <c r="E26">
        <v>0.69099999999999995</v>
      </c>
      <c r="F26">
        <v>0</v>
      </c>
      <c r="G26">
        <v>0.72714999999999996</v>
      </c>
      <c r="H26">
        <v>-1.595816398377</v>
      </c>
      <c r="I26">
        <v>14.9</v>
      </c>
      <c r="J26" s="14">
        <v>-922.00665768888098</v>
      </c>
      <c r="K26">
        <v>1</v>
      </c>
      <c r="L26">
        <v>-3.6584269999999999E-5</v>
      </c>
      <c r="M26">
        <v>11.324999999999999</v>
      </c>
      <c r="N26" s="14">
        <v>-145.01090021249999</v>
      </c>
    </row>
    <row r="27" spans="1:14" hidden="1" x14ac:dyDescent="0.25">
      <c r="A27" s="1" t="s">
        <v>26</v>
      </c>
      <c r="B27" s="7" t="s">
        <v>122</v>
      </c>
      <c r="C27">
        <v>250000</v>
      </c>
      <c r="D27">
        <v>1.0623667743931788</v>
      </c>
      <c r="E27">
        <v>1.0225</v>
      </c>
      <c r="F27">
        <v>0</v>
      </c>
      <c r="G27">
        <v>0.77249999999999996</v>
      </c>
      <c r="H27">
        <v>-32.784547964872999</v>
      </c>
      <c r="I27">
        <v>9.9</v>
      </c>
      <c r="J27" s="14">
        <v>-4635.377467800573</v>
      </c>
      <c r="K27">
        <v>0.72714999999999996</v>
      </c>
      <c r="L27">
        <v>-1.2337720730000001E-3</v>
      </c>
      <c r="M27">
        <v>6.88</v>
      </c>
      <c r="N27" s="14">
        <v>-771.53813207847702</v>
      </c>
    </row>
    <row r="28" spans="1:14" hidden="1" x14ac:dyDescent="0.25">
      <c r="A28" s="1" t="s">
        <v>27</v>
      </c>
      <c r="B28" s="7" t="s">
        <v>122</v>
      </c>
      <c r="C28">
        <v>500000</v>
      </c>
      <c r="D28">
        <v>1.0623667743931788</v>
      </c>
      <c r="E28">
        <v>1.0225</v>
      </c>
      <c r="F28">
        <v>0</v>
      </c>
      <c r="G28">
        <v>0.77249999999999996</v>
      </c>
      <c r="H28">
        <v>-2.396491482863</v>
      </c>
      <c r="I28">
        <v>9.9</v>
      </c>
      <c r="J28" s="14">
        <v>-677.67550941019454</v>
      </c>
      <c r="K28">
        <v>0.72714999999999996</v>
      </c>
      <c r="L28">
        <v>-1.07841139E-4</v>
      </c>
      <c r="M28">
        <v>8.2880000000000003</v>
      </c>
      <c r="N28" s="14">
        <v>-162.47936971181718</v>
      </c>
    </row>
    <row r="29" spans="1:14" hidden="1" x14ac:dyDescent="0.25">
      <c r="A29" s="1" t="s">
        <v>28</v>
      </c>
      <c r="B29" s="7" t="s">
        <v>122</v>
      </c>
      <c r="C29">
        <v>250000</v>
      </c>
      <c r="D29">
        <v>1.0623667743931788</v>
      </c>
      <c r="E29">
        <v>1.0449999999999999</v>
      </c>
      <c r="F29">
        <v>0</v>
      </c>
      <c r="G29">
        <v>0.77249999999999996</v>
      </c>
      <c r="H29">
        <v>14.322527359399</v>
      </c>
      <c r="I29">
        <v>9.9</v>
      </c>
      <c r="J29" s="14">
        <v>2025.0491382357709</v>
      </c>
      <c r="K29">
        <v>0.72714999999999996</v>
      </c>
      <c r="L29">
        <v>4.9560436000000005E-4</v>
      </c>
      <c r="M29">
        <v>6.87</v>
      </c>
      <c r="N29" s="14">
        <v>309.47521753367249</v>
      </c>
    </row>
    <row r="30" spans="1:14" hidden="1" x14ac:dyDescent="0.25">
      <c r="A30" s="1" t="s">
        <v>29</v>
      </c>
      <c r="B30" s="7" t="s">
        <v>122</v>
      </c>
      <c r="C30">
        <v>500000</v>
      </c>
      <c r="D30">
        <v>1.0623667743931788</v>
      </c>
      <c r="E30">
        <v>1.0449999999999999</v>
      </c>
      <c r="F30">
        <v>0</v>
      </c>
      <c r="G30">
        <v>0.77249999999999996</v>
      </c>
      <c r="H30">
        <v>-14.327735071766</v>
      </c>
      <c r="I30">
        <v>9.9</v>
      </c>
      <c r="J30" s="14">
        <v>-4051.5709039172907</v>
      </c>
      <c r="K30">
        <v>0.72714999999999996</v>
      </c>
      <c r="L30">
        <v>-5.9375739200000005E-4</v>
      </c>
      <c r="M30">
        <v>8.3019999999999996</v>
      </c>
      <c r="N30" s="14">
        <v>-896.09855209885643</v>
      </c>
    </row>
    <row r="31" spans="1:14" hidden="1" x14ac:dyDescent="0.25">
      <c r="A31" s="1" t="s">
        <v>30</v>
      </c>
      <c r="B31" s="7" t="s">
        <v>123</v>
      </c>
      <c r="C31">
        <v>400000</v>
      </c>
      <c r="D31">
        <v>1.1286</v>
      </c>
      <c r="E31">
        <v>1.123</v>
      </c>
      <c r="F31">
        <v>0</v>
      </c>
      <c r="G31">
        <v>1.1286</v>
      </c>
      <c r="H31">
        <v>24.808488290528</v>
      </c>
      <c r="I31">
        <v>9.85</v>
      </c>
      <c r="J31" s="14">
        <v>8622.7418695415654</v>
      </c>
      <c r="K31">
        <v>1</v>
      </c>
      <c r="L31">
        <v>9.4715112799999995E-4</v>
      </c>
      <c r="M31">
        <v>7.1731999999999996</v>
      </c>
      <c r="N31" s="14">
        <v>1358.8208942739197</v>
      </c>
    </row>
    <row r="32" spans="1:14" hidden="1" x14ac:dyDescent="0.25">
      <c r="A32" s="1" t="s">
        <v>31</v>
      </c>
      <c r="B32" s="7" t="s">
        <v>123</v>
      </c>
      <c r="C32">
        <v>800000</v>
      </c>
      <c r="D32">
        <v>1.1286</v>
      </c>
      <c r="E32">
        <v>1.123</v>
      </c>
      <c r="F32">
        <v>0</v>
      </c>
      <c r="G32">
        <v>1.1286</v>
      </c>
      <c r="H32">
        <v>-22.710222327097998</v>
      </c>
      <c r="I32">
        <v>9.85</v>
      </c>
      <c r="J32" s="14">
        <v>-15786.885733076469</v>
      </c>
      <c r="K32">
        <v>1</v>
      </c>
      <c r="L32">
        <v>-9.5060457499999995E-4</v>
      </c>
      <c r="M32">
        <v>7.8992000000000004</v>
      </c>
      <c r="N32" s="14">
        <v>-3003.6062635360004</v>
      </c>
    </row>
    <row r="33" spans="1:14" hidden="1" x14ac:dyDescent="0.25">
      <c r="A33" s="1" t="s">
        <v>32</v>
      </c>
      <c r="B33" s="7" t="s">
        <v>128</v>
      </c>
      <c r="C33">
        <v>300000</v>
      </c>
      <c r="D33">
        <v>1.2822</v>
      </c>
      <c r="E33">
        <v>1.3260000000000001</v>
      </c>
      <c r="F33">
        <v>1</v>
      </c>
      <c r="G33">
        <v>1</v>
      </c>
      <c r="H33">
        <v>5.4053525177766897</v>
      </c>
      <c r="I33">
        <v>10.621</v>
      </c>
      <c r="J33" s="14">
        <v>1649.1661309590488</v>
      </c>
      <c r="K33">
        <v>0.77990953049446265</v>
      </c>
      <c r="L33">
        <v>4.3523762800897083E-4</v>
      </c>
      <c r="M33">
        <v>7.6230000000000002</v>
      </c>
      <c r="N33" s="14">
        <v>388.13949910065338</v>
      </c>
    </row>
    <row r="34" spans="1:14" hidden="1" x14ac:dyDescent="0.25">
      <c r="A34" s="1" t="s">
        <v>33</v>
      </c>
      <c r="B34" s="7" t="s">
        <v>122</v>
      </c>
      <c r="C34">
        <v>500000</v>
      </c>
      <c r="D34">
        <v>1.0623667743931788</v>
      </c>
      <c r="E34">
        <v>1.0225</v>
      </c>
      <c r="F34">
        <v>0</v>
      </c>
      <c r="G34">
        <v>0.77249999999999996</v>
      </c>
      <c r="H34">
        <v>-3.491600724715</v>
      </c>
      <c r="I34">
        <v>9.9</v>
      </c>
      <c r="J34" s="14">
        <v>-987.3485120637539</v>
      </c>
      <c r="K34">
        <v>0.72714999999999996</v>
      </c>
      <c r="L34">
        <v>-1.803501084E-3</v>
      </c>
      <c r="M34">
        <v>8.7913800000000002</v>
      </c>
      <c r="N34" s="14">
        <v>-2882.2886880298074</v>
      </c>
    </row>
    <row r="35" spans="1:14" hidden="1" x14ac:dyDescent="0.25">
      <c r="A35" s="1" t="s">
        <v>34</v>
      </c>
      <c r="B35" s="7" t="s">
        <v>122</v>
      </c>
      <c r="C35">
        <v>250000</v>
      </c>
      <c r="D35">
        <v>1.0623667743931788</v>
      </c>
      <c r="E35">
        <v>1.0449999999999999</v>
      </c>
      <c r="F35">
        <v>0</v>
      </c>
      <c r="G35">
        <v>0.77249999999999996</v>
      </c>
      <c r="H35">
        <v>-4.285286056496</v>
      </c>
      <c r="I35">
        <v>9.9</v>
      </c>
      <c r="J35" s="14">
        <v>-605.89270441199085</v>
      </c>
      <c r="K35">
        <v>0.72714999999999996</v>
      </c>
      <c r="L35">
        <v>-2.1347641780000001E-3</v>
      </c>
      <c r="M35">
        <v>8.1396599999999992</v>
      </c>
      <c r="N35" s="14">
        <v>-1579.3929405579604</v>
      </c>
    </row>
    <row r="36" spans="1:14" hidden="1" x14ac:dyDescent="0.25">
      <c r="A36" s="1" t="s">
        <v>35</v>
      </c>
      <c r="B36" s="7" t="s">
        <v>122</v>
      </c>
      <c r="C36">
        <v>500000</v>
      </c>
      <c r="D36">
        <v>1.0623667743931788</v>
      </c>
      <c r="E36">
        <v>1.0449999999999999</v>
      </c>
      <c r="F36">
        <v>0</v>
      </c>
      <c r="G36">
        <v>0.77249999999999996</v>
      </c>
      <c r="H36">
        <v>-5.0675377419069996</v>
      </c>
      <c r="I36">
        <v>9.9</v>
      </c>
      <c r="J36" s="14">
        <v>-1432.9891198276093</v>
      </c>
      <c r="K36">
        <v>0.72714999999999996</v>
      </c>
      <c r="L36">
        <v>-2.6641589010000001E-3</v>
      </c>
      <c r="M36">
        <v>8.7913800000000002</v>
      </c>
      <c r="N36" s="14">
        <v>-4257.7601597195517</v>
      </c>
    </row>
    <row r="37" spans="1:14" hidden="1" x14ac:dyDescent="0.25">
      <c r="A37" s="1" t="s">
        <v>36</v>
      </c>
      <c r="B37" s="7" t="s">
        <v>122</v>
      </c>
      <c r="C37">
        <v>250000</v>
      </c>
      <c r="D37">
        <v>1.0623667743931788</v>
      </c>
      <c r="E37">
        <v>1.0225</v>
      </c>
      <c r="F37">
        <v>0</v>
      </c>
      <c r="G37">
        <v>0.77249999999999996</v>
      </c>
      <c r="H37">
        <v>-2.6100490326400001</v>
      </c>
      <c r="I37">
        <v>9.9</v>
      </c>
      <c r="J37" s="14">
        <v>-369.03246275401267</v>
      </c>
      <c r="K37">
        <v>0.72714999999999996</v>
      </c>
      <c r="L37">
        <v>-1.525803171E-3</v>
      </c>
      <c r="M37">
        <v>8.1063200000000002</v>
      </c>
      <c r="N37" s="14">
        <v>-1124.2328683329345</v>
      </c>
    </row>
    <row r="38" spans="1:14" hidden="1" x14ac:dyDescent="0.25">
      <c r="A38" s="1" t="s">
        <v>37</v>
      </c>
      <c r="B38" s="7" t="s">
        <v>122</v>
      </c>
      <c r="C38">
        <v>500000</v>
      </c>
      <c r="D38">
        <v>1.0623667743931788</v>
      </c>
      <c r="E38">
        <v>1.0225</v>
      </c>
      <c r="F38">
        <v>0</v>
      </c>
      <c r="G38">
        <v>0.77249999999999996</v>
      </c>
      <c r="H38">
        <v>-3.101139561628</v>
      </c>
      <c r="I38">
        <v>9.9</v>
      </c>
      <c r="J38" s="14">
        <v>-876.93461345737728</v>
      </c>
      <c r="K38">
        <v>0.72714999999999996</v>
      </c>
      <c r="L38">
        <v>-1.8311559729999999E-3</v>
      </c>
      <c r="M38">
        <v>8.9247099999999993</v>
      </c>
      <c r="N38" s="14">
        <v>-2970.8687674252383</v>
      </c>
    </row>
    <row r="39" spans="1:14" hidden="1" x14ac:dyDescent="0.25">
      <c r="A39" s="1" t="s">
        <v>38</v>
      </c>
      <c r="B39" s="7" t="s">
        <v>122</v>
      </c>
      <c r="C39">
        <v>250000</v>
      </c>
      <c r="D39">
        <v>1.0623667743931788</v>
      </c>
      <c r="E39">
        <v>1.0449999999999999</v>
      </c>
      <c r="F39">
        <v>0</v>
      </c>
      <c r="G39">
        <v>0.77249999999999996</v>
      </c>
      <c r="H39">
        <v>-3.3485142957809999</v>
      </c>
      <c r="I39">
        <v>9.9</v>
      </c>
      <c r="J39" s="14">
        <v>-473.44339576992166</v>
      </c>
      <c r="K39">
        <v>0.72714999999999996</v>
      </c>
      <c r="L39">
        <v>-1.96285128E-3</v>
      </c>
      <c r="M39">
        <v>6.2801999999999998</v>
      </c>
      <c r="N39" s="14">
        <v>-1120.4562191605262</v>
      </c>
    </row>
    <row r="40" spans="1:14" hidden="1" x14ac:dyDescent="0.25">
      <c r="A40" s="1" t="s">
        <v>39</v>
      </c>
      <c r="B40" s="7" t="s">
        <v>122</v>
      </c>
      <c r="C40">
        <v>500000</v>
      </c>
      <c r="D40">
        <v>1.0623667743931788</v>
      </c>
      <c r="E40">
        <v>1.0449999999999999</v>
      </c>
      <c r="F40">
        <v>0</v>
      </c>
      <c r="G40">
        <v>0.77249999999999996</v>
      </c>
      <c r="H40">
        <v>-4.4830676173260002</v>
      </c>
      <c r="I40">
        <v>9.9</v>
      </c>
      <c r="J40" s="14">
        <v>-1267.7137194171371</v>
      </c>
      <c r="K40">
        <v>0.72714999999999996</v>
      </c>
      <c r="L40">
        <v>-2.7587835339999999E-3</v>
      </c>
      <c r="M40">
        <v>6.2801999999999998</v>
      </c>
      <c r="N40" s="14">
        <v>-3149.5979338668544</v>
      </c>
    </row>
    <row r="41" spans="1:14" hidden="1" x14ac:dyDescent="0.25">
      <c r="A41" s="1" t="s">
        <v>40</v>
      </c>
      <c r="B41" s="7" t="s">
        <v>122</v>
      </c>
      <c r="C41">
        <v>250000</v>
      </c>
      <c r="D41">
        <v>1.0623667743931788</v>
      </c>
      <c r="E41">
        <v>1.0225</v>
      </c>
      <c r="F41">
        <v>0</v>
      </c>
      <c r="G41">
        <v>0.77249999999999996</v>
      </c>
      <c r="H41">
        <v>-1.9291439347929999</v>
      </c>
      <c r="I41">
        <v>9.9</v>
      </c>
      <c r="J41" s="14">
        <v>-272.7599092433681</v>
      </c>
      <c r="K41">
        <v>0.72714999999999996</v>
      </c>
      <c r="L41">
        <v>-1.301953443E-3</v>
      </c>
      <c r="M41">
        <v>8.0695399999999999</v>
      </c>
      <c r="N41" s="14">
        <v>-954.94477009247805</v>
      </c>
    </row>
    <row r="42" spans="1:14" hidden="1" x14ac:dyDescent="0.25">
      <c r="A42" s="1" t="s">
        <v>41</v>
      </c>
      <c r="B42" s="7" t="s">
        <v>122</v>
      </c>
      <c r="C42">
        <v>500000</v>
      </c>
      <c r="D42">
        <v>1.0623667743931788</v>
      </c>
      <c r="E42">
        <v>1.0225</v>
      </c>
      <c r="F42">
        <v>0</v>
      </c>
      <c r="G42">
        <v>0.77249999999999996</v>
      </c>
      <c r="H42">
        <v>-2.7402430357230001</v>
      </c>
      <c r="I42">
        <v>9.9</v>
      </c>
      <c r="J42" s="14">
        <v>-774.88094926289398</v>
      </c>
      <c r="K42">
        <v>0.72714999999999996</v>
      </c>
      <c r="L42">
        <v>-1.837895162E-3</v>
      </c>
      <c r="M42">
        <v>9.0718399999999999</v>
      </c>
      <c r="N42" s="14">
        <v>-3030.9595022468625</v>
      </c>
    </row>
    <row r="43" spans="1:14" hidden="1" x14ac:dyDescent="0.25">
      <c r="A43" s="1" t="s">
        <v>42</v>
      </c>
      <c r="B43" s="7" t="s">
        <v>122</v>
      </c>
      <c r="C43">
        <v>250000</v>
      </c>
      <c r="D43">
        <v>1.0623667743931788</v>
      </c>
      <c r="E43">
        <v>1.0449999999999999</v>
      </c>
      <c r="F43">
        <v>0</v>
      </c>
      <c r="G43">
        <v>0.77249999999999996</v>
      </c>
      <c r="H43">
        <v>-2.7362420630009998</v>
      </c>
      <c r="I43">
        <v>9.9</v>
      </c>
      <c r="J43" s="14">
        <v>-386.87478073123782</v>
      </c>
      <c r="K43">
        <v>0.72714999999999996</v>
      </c>
      <c r="L43">
        <v>-1.811876009E-3</v>
      </c>
      <c r="M43">
        <v>8.0695399999999999</v>
      </c>
      <c r="N43" s="14">
        <v>-1328.9580577195661</v>
      </c>
    </row>
    <row r="44" spans="1:14" hidden="1" x14ac:dyDescent="0.25">
      <c r="A44" s="1" t="s">
        <v>43</v>
      </c>
      <c r="B44" s="7" t="s">
        <v>122</v>
      </c>
      <c r="C44">
        <v>500000</v>
      </c>
      <c r="D44">
        <v>1.0623667743931788</v>
      </c>
      <c r="E44">
        <v>1.0449999999999999</v>
      </c>
      <c r="F44">
        <v>0</v>
      </c>
      <c r="G44">
        <v>0.77249999999999996</v>
      </c>
      <c r="H44">
        <v>-4.0607145097390003</v>
      </c>
      <c r="I44">
        <v>9.9</v>
      </c>
      <c r="J44" s="14">
        <v>-1148.2814746619567</v>
      </c>
      <c r="K44">
        <v>0.72714999999999996</v>
      </c>
      <c r="L44">
        <v>-2.8078143220000001E-3</v>
      </c>
      <c r="M44">
        <v>9.0718399999999999</v>
      </c>
      <c r="N44" s="14">
        <v>-4630.4988857741664</v>
      </c>
    </row>
    <row r="45" spans="1:14" hidden="1" x14ac:dyDescent="0.25">
      <c r="A45" s="1" t="s">
        <v>44</v>
      </c>
      <c r="B45" s="7" t="s">
        <v>122</v>
      </c>
      <c r="C45">
        <v>250000</v>
      </c>
      <c r="D45">
        <v>1.0623667743931788</v>
      </c>
      <c r="E45">
        <v>1.0225</v>
      </c>
      <c r="F45">
        <v>0</v>
      </c>
      <c r="G45">
        <v>0.77249999999999996</v>
      </c>
      <c r="H45">
        <v>-1.4969720455469999</v>
      </c>
      <c r="I45">
        <v>9.9</v>
      </c>
      <c r="J45" s="14">
        <v>-211.65551824264037</v>
      </c>
      <c r="K45">
        <v>0.72714999999999996</v>
      </c>
      <c r="L45">
        <v>-1.1396008219999999E-3</v>
      </c>
      <c r="M45">
        <v>8.0804299999999998</v>
      </c>
      <c r="N45" s="14">
        <v>-836.99188560912512</v>
      </c>
    </row>
    <row r="46" spans="1:14" hidden="1" x14ac:dyDescent="0.25">
      <c r="A46" s="1" t="s">
        <v>45</v>
      </c>
      <c r="B46" s="7" t="s">
        <v>122</v>
      </c>
      <c r="C46">
        <v>500000</v>
      </c>
      <c r="D46">
        <v>1.0623667743931788</v>
      </c>
      <c r="E46">
        <v>1.0225</v>
      </c>
      <c r="F46">
        <v>0</v>
      </c>
      <c r="G46">
        <v>0.77249999999999996</v>
      </c>
      <c r="H46">
        <v>-2.4636161096659999</v>
      </c>
      <c r="I46">
        <v>9.9</v>
      </c>
      <c r="J46" s="14">
        <v>-696.65688947683611</v>
      </c>
      <c r="K46">
        <v>0.72714999999999996</v>
      </c>
      <c r="L46">
        <v>-1.834912099E-3</v>
      </c>
      <c r="M46">
        <v>9.1347799999999992</v>
      </c>
      <c r="N46" s="14">
        <v>-3047.0345159059484</v>
      </c>
    </row>
    <row r="47" spans="1:14" hidden="1" x14ac:dyDescent="0.25">
      <c r="A47" s="1" t="s">
        <v>46</v>
      </c>
      <c r="B47" s="7" t="s">
        <v>128</v>
      </c>
      <c r="C47">
        <v>600000</v>
      </c>
      <c r="D47">
        <v>1.2822</v>
      </c>
      <c r="E47">
        <v>1.3260000000000001</v>
      </c>
      <c r="F47">
        <v>1</v>
      </c>
      <c r="G47">
        <v>1</v>
      </c>
      <c r="H47">
        <v>-5.8636958567708204</v>
      </c>
      <c r="I47">
        <v>10.621</v>
      </c>
      <c r="J47" s="14">
        <v>-3578.0121934429749</v>
      </c>
      <c r="K47">
        <v>0.77990953049446265</v>
      </c>
      <c r="L47">
        <v>-5.0834093390889122E-4</v>
      </c>
      <c r="M47">
        <v>8.2401</v>
      </c>
      <c r="N47" s="14">
        <v>-980.06086324348507</v>
      </c>
    </row>
    <row r="48" spans="1:14" hidden="1" x14ac:dyDescent="0.25">
      <c r="A48" s="1" t="s">
        <v>47</v>
      </c>
      <c r="B48" s="7" t="s">
        <v>123</v>
      </c>
      <c r="C48">
        <v>250000</v>
      </c>
      <c r="D48">
        <v>1.1286</v>
      </c>
      <c r="E48">
        <v>1.135</v>
      </c>
      <c r="F48">
        <v>0</v>
      </c>
      <c r="G48">
        <v>1.1286</v>
      </c>
      <c r="H48">
        <v>16.909459983815001</v>
      </c>
      <c r="I48">
        <v>9.85</v>
      </c>
      <c r="J48" s="14">
        <v>3673.2868123167905</v>
      </c>
      <c r="K48">
        <v>1</v>
      </c>
      <c r="L48">
        <v>1.168836463E-3</v>
      </c>
      <c r="M48">
        <v>7.1673999999999998</v>
      </c>
      <c r="N48" s="14">
        <v>1047.1898081132751</v>
      </c>
    </row>
    <row r="49" spans="1:14" hidden="1" x14ac:dyDescent="0.25">
      <c r="A49" s="1" t="s">
        <v>48</v>
      </c>
      <c r="B49" s="7" t="s">
        <v>123</v>
      </c>
      <c r="C49">
        <v>500000</v>
      </c>
      <c r="D49">
        <v>1.1286</v>
      </c>
      <c r="E49">
        <v>1.135</v>
      </c>
      <c r="F49">
        <v>0</v>
      </c>
      <c r="G49">
        <v>1.1286</v>
      </c>
      <c r="H49">
        <v>-16.315492853959</v>
      </c>
      <c r="I49">
        <v>9.85</v>
      </c>
      <c r="J49" s="14">
        <v>-7088.5155166705781</v>
      </c>
      <c r="K49">
        <v>1</v>
      </c>
      <c r="L49">
        <v>-1.187867545E-3</v>
      </c>
      <c r="M49">
        <v>7.5574000000000003</v>
      </c>
      <c r="N49" s="14">
        <v>-2244.2975461457499</v>
      </c>
    </row>
    <row r="50" spans="1:14" hidden="1" x14ac:dyDescent="0.25">
      <c r="A50" s="1" t="s">
        <v>49</v>
      </c>
      <c r="B50" s="7" t="s">
        <v>126</v>
      </c>
      <c r="C50">
        <v>200000</v>
      </c>
      <c r="D50">
        <v>99.92</v>
      </c>
      <c r="E50">
        <v>113</v>
      </c>
      <c r="F50">
        <v>1</v>
      </c>
      <c r="G50">
        <v>1</v>
      </c>
      <c r="H50">
        <v>4.852254946710261E-5</v>
      </c>
      <c r="I50">
        <v>15.25</v>
      </c>
      <c r="J50" s="14">
        <v>1.5856168767348793</v>
      </c>
      <c r="K50">
        <v>1.0008006405124099E-2</v>
      </c>
      <c r="L50">
        <v>4.4328308959999999E-5</v>
      </c>
      <c r="M50">
        <v>11.161</v>
      </c>
      <c r="N50" s="14">
        <v>0.49514437180000004</v>
      </c>
    </row>
    <row r="51" spans="1:14" hidden="1" x14ac:dyDescent="0.25">
      <c r="A51" s="1" t="s">
        <v>50</v>
      </c>
      <c r="B51" s="7" t="s">
        <v>126</v>
      </c>
      <c r="C51">
        <v>175000</v>
      </c>
      <c r="D51">
        <v>99.92</v>
      </c>
      <c r="E51">
        <v>116.25</v>
      </c>
      <c r="F51">
        <v>1</v>
      </c>
      <c r="G51">
        <v>1</v>
      </c>
      <c r="H51">
        <v>6.9780705288716481E-7</v>
      </c>
      <c r="I51">
        <v>15.25</v>
      </c>
      <c r="J51" s="14">
        <v>1.9952533830659265E-2</v>
      </c>
      <c r="K51">
        <v>1.0008006405124099E-2</v>
      </c>
      <c r="L51">
        <v>6.6209490000000001E-7</v>
      </c>
      <c r="M51">
        <v>11.161</v>
      </c>
      <c r="N51" s="14">
        <v>6.4711129218749993E-3</v>
      </c>
    </row>
    <row r="52" spans="1:14" hidden="1" x14ac:dyDescent="0.25">
      <c r="A52" s="1" t="s">
        <v>51</v>
      </c>
      <c r="B52" s="7" t="s">
        <v>127</v>
      </c>
      <c r="C52">
        <v>200000</v>
      </c>
      <c r="D52">
        <v>0.77249999999999996</v>
      </c>
      <c r="E52">
        <v>0.73799999999999999</v>
      </c>
      <c r="F52">
        <v>0</v>
      </c>
      <c r="G52">
        <v>0.77249999999999996</v>
      </c>
      <c r="H52">
        <v>5.7976091169949999</v>
      </c>
      <c r="I52">
        <v>12.323</v>
      </c>
      <c r="J52" s="14">
        <v>738.82458730010705</v>
      </c>
      <c r="K52">
        <v>1</v>
      </c>
      <c r="L52">
        <v>3.36912144E-4</v>
      </c>
      <c r="M52">
        <v>9.6073000000000004</v>
      </c>
      <c r="N52" s="14">
        <v>323.68160410512007</v>
      </c>
    </row>
    <row r="53" spans="1:14" hidden="1" x14ac:dyDescent="0.25">
      <c r="A53" s="1" t="s">
        <v>52</v>
      </c>
      <c r="B53" s="7" t="s">
        <v>127</v>
      </c>
      <c r="C53">
        <v>400000</v>
      </c>
      <c r="D53">
        <v>0.77249999999999996</v>
      </c>
      <c r="E53">
        <v>0.73799999999999999</v>
      </c>
      <c r="F53">
        <v>0</v>
      </c>
      <c r="G53">
        <v>0.77249999999999996</v>
      </c>
      <c r="H53">
        <v>5.9056840701760001</v>
      </c>
      <c r="I53">
        <v>12.323</v>
      </c>
      <c r="J53" s="14">
        <v>1505.1944716597779</v>
      </c>
      <c r="K53">
        <v>1</v>
      </c>
      <c r="L53">
        <v>3.4361722800000001E-4</v>
      </c>
      <c r="M53">
        <v>9.6073000000000004</v>
      </c>
      <c r="N53" s="14">
        <v>660.24675891288007</v>
      </c>
    </row>
    <row r="54" spans="1:14" hidden="1" x14ac:dyDescent="0.25">
      <c r="A54" s="1" t="s">
        <v>53</v>
      </c>
      <c r="B54" s="7" t="s">
        <v>127</v>
      </c>
      <c r="C54">
        <v>400000</v>
      </c>
      <c r="D54">
        <v>0.77249999999999996</v>
      </c>
      <c r="E54">
        <v>0.73799999999999999</v>
      </c>
      <c r="F54">
        <v>0</v>
      </c>
      <c r="G54">
        <v>0.77249999999999996</v>
      </c>
      <c r="H54">
        <v>-6.147568409712</v>
      </c>
      <c r="I54">
        <v>12.323</v>
      </c>
      <c r="J54" s="14">
        <v>-1566.8440564198738</v>
      </c>
      <c r="K54">
        <v>1</v>
      </c>
      <c r="L54">
        <v>-3.7204181800000002E-4</v>
      </c>
      <c r="M54">
        <v>10.0022</v>
      </c>
      <c r="N54" s="14">
        <v>-744.24733439991996</v>
      </c>
    </row>
    <row r="55" spans="1:14" hidden="1" x14ac:dyDescent="0.25">
      <c r="A55" s="1" t="s">
        <v>54</v>
      </c>
      <c r="B55" s="7" t="s">
        <v>127</v>
      </c>
      <c r="C55">
        <v>200000</v>
      </c>
      <c r="D55">
        <v>0.77249999999999996</v>
      </c>
      <c r="E55">
        <v>0.73799999999999999</v>
      </c>
      <c r="F55">
        <v>0</v>
      </c>
      <c r="G55">
        <v>0.77249999999999996</v>
      </c>
      <c r="H55">
        <v>-5.9682131128940004</v>
      </c>
      <c r="I55">
        <v>12.323</v>
      </c>
      <c r="J55" s="14">
        <v>-760.56569200693161</v>
      </c>
      <c r="K55">
        <v>1</v>
      </c>
      <c r="L55">
        <v>-3.6056115699999999E-4</v>
      </c>
      <c r="M55">
        <v>10.0022</v>
      </c>
      <c r="N55" s="14">
        <v>-360.64048045454001</v>
      </c>
    </row>
    <row r="56" spans="1:14" hidden="1" x14ac:dyDescent="0.25">
      <c r="A56" s="1" t="s">
        <v>55</v>
      </c>
      <c r="B56" s="7" t="s">
        <v>120</v>
      </c>
      <c r="C56">
        <v>350000</v>
      </c>
      <c r="D56">
        <v>0.72714999999999996</v>
      </c>
      <c r="E56">
        <v>0.69099999999999995</v>
      </c>
      <c r="F56">
        <v>0</v>
      </c>
      <c r="G56">
        <v>0.72714999999999996</v>
      </c>
      <c r="H56">
        <v>5.6786575273400004</v>
      </c>
      <c r="I56">
        <v>14.9</v>
      </c>
      <c r="J56" s="14">
        <v>1640.4644206775624</v>
      </c>
      <c r="K56">
        <v>1</v>
      </c>
      <c r="L56">
        <v>3.7765075300000002E-4</v>
      </c>
      <c r="M56">
        <v>10.4903</v>
      </c>
      <c r="N56" s="14">
        <v>693.2921964842825</v>
      </c>
    </row>
    <row r="57" spans="1:14" hidden="1" x14ac:dyDescent="0.25">
      <c r="A57" s="1" t="s">
        <v>56</v>
      </c>
      <c r="B57" s="7" t="s">
        <v>120</v>
      </c>
      <c r="C57">
        <v>700000</v>
      </c>
      <c r="D57">
        <v>0.72714999999999996</v>
      </c>
      <c r="E57">
        <v>0.69099999999999995</v>
      </c>
      <c r="F57">
        <v>0</v>
      </c>
      <c r="G57">
        <v>0.72714999999999996</v>
      </c>
      <c r="H57">
        <v>-6.0699474966990001</v>
      </c>
      <c r="I57">
        <v>14.9</v>
      </c>
      <c r="J57" s="14">
        <v>-3507.0024405503664</v>
      </c>
      <c r="K57">
        <v>1</v>
      </c>
      <c r="L57">
        <v>-4.27622231E-4</v>
      </c>
      <c r="M57">
        <v>11.106199999999999</v>
      </c>
      <c r="N57" s="14">
        <v>-1662.24030767627</v>
      </c>
    </row>
    <row r="58" spans="1:14" hidden="1" x14ac:dyDescent="0.25">
      <c r="A58" s="1" t="s">
        <v>57</v>
      </c>
      <c r="B58" s="7" t="s">
        <v>122</v>
      </c>
      <c r="C58">
        <v>250000</v>
      </c>
      <c r="D58">
        <v>1.0623667743931788</v>
      </c>
      <c r="E58">
        <v>1.0225</v>
      </c>
      <c r="F58">
        <v>0</v>
      </c>
      <c r="G58">
        <v>0.77249999999999996</v>
      </c>
      <c r="H58">
        <v>-36.479989156145997</v>
      </c>
      <c r="I58">
        <v>9.9</v>
      </c>
      <c r="J58" s="14">
        <v>-5157.8725423083142</v>
      </c>
      <c r="K58">
        <v>0.72714999999999996</v>
      </c>
      <c r="L58">
        <v>-3.8014213779999999E-3</v>
      </c>
      <c r="M58">
        <v>7.31121</v>
      </c>
      <c r="N58" s="14">
        <v>-2526.2090841805502</v>
      </c>
    </row>
    <row r="59" spans="1:14" hidden="1" x14ac:dyDescent="0.25">
      <c r="A59" s="1" t="s">
        <v>58</v>
      </c>
      <c r="B59" s="7" t="s">
        <v>122</v>
      </c>
      <c r="C59">
        <v>500000</v>
      </c>
      <c r="D59">
        <v>1.0623667743931788</v>
      </c>
      <c r="E59">
        <v>1.0225</v>
      </c>
      <c r="F59">
        <v>0</v>
      </c>
      <c r="G59">
        <v>0.77249999999999996</v>
      </c>
      <c r="H59">
        <v>-5.4998468364819999</v>
      </c>
      <c r="I59">
        <v>9.9</v>
      </c>
      <c r="J59" s="14">
        <v>-1555.2367005028298</v>
      </c>
      <c r="K59">
        <v>0.72714999999999996</v>
      </c>
      <c r="L59">
        <v>-6.4371339500000002E-4</v>
      </c>
      <c r="M59">
        <v>8.2077600000000004</v>
      </c>
      <c r="N59" s="14">
        <v>-960.46426792585044</v>
      </c>
    </row>
    <row r="60" spans="1:14" hidden="1" x14ac:dyDescent="0.25">
      <c r="A60" s="1" t="s">
        <v>59</v>
      </c>
      <c r="B60" s="7" t="s">
        <v>123</v>
      </c>
      <c r="C60">
        <v>400000</v>
      </c>
      <c r="D60">
        <v>1.1286</v>
      </c>
      <c r="E60">
        <v>1.123</v>
      </c>
      <c r="F60">
        <v>0</v>
      </c>
      <c r="G60">
        <v>1.1286</v>
      </c>
      <c r="H60">
        <v>12.842683878186</v>
      </c>
      <c r="I60">
        <v>9.85</v>
      </c>
      <c r="J60" s="14">
        <v>4463.7604152608365</v>
      </c>
      <c r="K60">
        <v>1</v>
      </c>
      <c r="L60">
        <v>1.410274376E-3</v>
      </c>
      <c r="M60">
        <v>7.2920999999999996</v>
      </c>
      <c r="N60" s="14">
        <v>2056.7723554459199</v>
      </c>
    </row>
    <row r="61" spans="1:14" hidden="1" x14ac:dyDescent="0.25">
      <c r="A61" s="1" t="s">
        <v>60</v>
      </c>
      <c r="B61" s="7" t="s">
        <v>123</v>
      </c>
      <c r="C61">
        <v>800000</v>
      </c>
      <c r="D61">
        <v>1.1286</v>
      </c>
      <c r="E61">
        <v>1.123</v>
      </c>
      <c r="F61">
        <v>0</v>
      </c>
      <c r="G61">
        <v>1.1286</v>
      </c>
      <c r="H61">
        <v>-13.644863806942</v>
      </c>
      <c r="I61">
        <v>9.85</v>
      </c>
      <c r="J61" s="14">
        <v>-9485.1517814757608</v>
      </c>
      <c r="K61">
        <v>1</v>
      </c>
      <c r="L61">
        <v>-1.561179318E-3</v>
      </c>
      <c r="M61">
        <v>7.5420999999999996</v>
      </c>
      <c r="N61" s="14">
        <v>-4709.82821371512</v>
      </c>
    </row>
    <row r="62" spans="1:14" hidden="1" x14ac:dyDescent="0.25">
      <c r="A62" s="1" t="s">
        <v>61</v>
      </c>
      <c r="B62" s="7" t="s">
        <v>122</v>
      </c>
      <c r="C62">
        <v>250000</v>
      </c>
      <c r="D62">
        <v>1.0623667743931788</v>
      </c>
      <c r="E62">
        <v>1.0449999999999999</v>
      </c>
      <c r="F62">
        <v>0</v>
      </c>
      <c r="G62">
        <v>0.77249999999999996</v>
      </c>
      <c r="H62">
        <v>-2.6080990008749998</v>
      </c>
      <c r="I62">
        <v>9.9</v>
      </c>
      <c r="J62" s="14">
        <v>-368.75674953342286</v>
      </c>
      <c r="K62">
        <v>0.72714999999999996</v>
      </c>
      <c r="L62">
        <v>-3.2871523500000002E-4</v>
      </c>
      <c r="M62">
        <v>7.4456899999999999</v>
      </c>
      <c r="N62" s="14">
        <v>-222.46352004375885</v>
      </c>
    </row>
    <row r="63" spans="1:14" hidden="1" x14ac:dyDescent="0.25">
      <c r="A63" s="1" t="s">
        <v>62</v>
      </c>
      <c r="B63" s="7" t="s">
        <v>122</v>
      </c>
      <c r="C63">
        <v>500000</v>
      </c>
      <c r="D63">
        <v>1.0623667743931788</v>
      </c>
      <c r="E63">
        <v>1.0449999999999999</v>
      </c>
      <c r="F63">
        <v>0</v>
      </c>
      <c r="G63">
        <v>0.77249999999999996</v>
      </c>
      <c r="H63">
        <v>-10.480019276638</v>
      </c>
      <c r="I63">
        <v>9.9</v>
      </c>
      <c r="J63" s="14">
        <v>-2963.5208189597879</v>
      </c>
      <c r="K63">
        <v>0.72714999999999996</v>
      </c>
      <c r="L63">
        <v>-1.330739494E-3</v>
      </c>
      <c r="M63">
        <v>8.3008600000000001</v>
      </c>
      <c r="N63" s="14">
        <v>-2008.0760320068157</v>
      </c>
    </row>
    <row r="64" spans="1:14" hidden="1" x14ac:dyDescent="0.25">
      <c r="A64" s="1" t="s">
        <v>63</v>
      </c>
      <c r="B64" s="7" t="s">
        <v>128</v>
      </c>
      <c r="C64">
        <v>300000</v>
      </c>
      <c r="D64">
        <v>1.2822</v>
      </c>
      <c r="E64">
        <v>1.3260000000000001</v>
      </c>
      <c r="F64">
        <v>1</v>
      </c>
      <c r="G64">
        <v>1</v>
      </c>
      <c r="H64">
        <v>5.9063387345853249</v>
      </c>
      <c r="I64">
        <v>10.621</v>
      </c>
      <c r="J64" s="14">
        <v>1802.0163841332751</v>
      </c>
      <c r="K64">
        <v>0.77990953049446265</v>
      </c>
      <c r="L64">
        <v>1.1158669791562178E-3</v>
      </c>
      <c r="M64">
        <v>8.0136000000000003</v>
      </c>
      <c r="N64" s="14">
        <v>1046.1057117648886</v>
      </c>
    </row>
    <row r="65" spans="1:14" hidden="1" x14ac:dyDescent="0.25">
      <c r="A65" s="1" t="s">
        <v>64</v>
      </c>
      <c r="B65" s="7" t="s">
        <v>128</v>
      </c>
      <c r="C65">
        <v>600000</v>
      </c>
      <c r="D65">
        <v>1.2822</v>
      </c>
      <c r="E65">
        <v>1.3260000000000001</v>
      </c>
      <c r="F65">
        <v>1</v>
      </c>
      <c r="G65">
        <v>1</v>
      </c>
      <c r="H65">
        <v>-6.5951580514011363</v>
      </c>
      <c r="I65">
        <v>10.621</v>
      </c>
      <c r="J65" s="14">
        <v>-4024.3485511528929</v>
      </c>
      <c r="K65">
        <v>0.77990953049446265</v>
      </c>
      <c r="L65">
        <v>-1.299004920893441E-3</v>
      </c>
      <c r="M65">
        <v>8.3132000000000001</v>
      </c>
      <c r="N65" s="14">
        <v>-2526.6466327494977</v>
      </c>
    </row>
    <row r="66" spans="1:14" hidden="1" x14ac:dyDescent="0.25">
      <c r="A66" s="1" t="s">
        <v>65</v>
      </c>
      <c r="B66" s="7" t="s">
        <v>123</v>
      </c>
      <c r="C66">
        <v>250000</v>
      </c>
      <c r="D66">
        <v>1.1286</v>
      </c>
      <c r="E66">
        <v>1.135</v>
      </c>
      <c r="F66">
        <v>0</v>
      </c>
      <c r="G66">
        <v>1.1286</v>
      </c>
      <c r="H66">
        <v>8.1379074057099992</v>
      </c>
      <c r="I66">
        <v>9.85</v>
      </c>
      <c r="J66" s="14">
        <v>1767.8191959921746</v>
      </c>
      <c r="K66">
        <v>1</v>
      </c>
      <c r="L66">
        <v>1.1460757130000001E-3</v>
      </c>
      <c r="M66">
        <v>7.4421999999999997</v>
      </c>
      <c r="N66" s="14">
        <v>1066.1655839110751</v>
      </c>
    </row>
    <row r="67" spans="1:14" hidden="1" x14ac:dyDescent="0.25">
      <c r="A67" s="1" t="s">
        <v>66</v>
      </c>
      <c r="B67" s="7" t="s">
        <v>123</v>
      </c>
      <c r="C67">
        <v>500000</v>
      </c>
      <c r="D67">
        <v>1.1286</v>
      </c>
      <c r="E67">
        <v>1.135</v>
      </c>
      <c r="F67">
        <v>0</v>
      </c>
      <c r="G67">
        <v>1.1286</v>
      </c>
      <c r="H67">
        <v>-11.753062910383999</v>
      </c>
      <c r="I67">
        <v>9.85</v>
      </c>
      <c r="J67" s="14">
        <v>-5106.2980171295676</v>
      </c>
      <c r="K67">
        <v>1</v>
      </c>
      <c r="L67">
        <v>-1.7476722499999999E-3</v>
      </c>
      <c r="M67">
        <v>7.6921999999999997</v>
      </c>
      <c r="N67" s="14">
        <v>-3360.8611203624996</v>
      </c>
    </row>
    <row r="68" spans="1:14" hidden="1" x14ac:dyDescent="0.25">
      <c r="A68" s="1" t="s">
        <v>67</v>
      </c>
      <c r="B68" s="7" t="s">
        <v>126</v>
      </c>
      <c r="C68">
        <v>200000</v>
      </c>
      <c r="D68">
        <v>99.92</v>
      </c>
      <c r="E68">
        <v>113</v>
      </c>
      <c r="F68">
        <v>1</v>
      </c>
      <c r="G68">
        <v>1</v>
      </c>
      <c r="H68">
        <v>3.4839859176997875E-3</v>
      </c>
      <c r="I68">
        <v>15.25</v>
      </c>
      <c r="J68" s="14">
        <v>113.84947679133782</v>
      </c>
      <c r="K68">
        <v>1.0008006405124099E-2</v>
      </c>
      <c r="L68">
        <v>6.6516739004000005E-3</v>
      </c>
      <c r="M68">
        <v>12.3794</v>
      </c>
      <c r="N68" s="14">
        <v>82.409659610300011</v>
      </c>
    </row>
    <row r="69" spans="1:14" hidden="1" x14ac:dyDescent="0.25">
      <c r="A69" s="1" t="s">
        <v>68</v>
      </c>
      <c r="B69" s="7" t="s">
        <v>126</v>
      </c>
      <c r="C69">
        <v>175000</v>
      </c>
      <c r="D69">
        <v>99.92</v>
      </c>
      <c r="E69">
        <v>116.25</v>
      </c>
      <c r="F69">
        <v>1</v>
      </c>
      <c r="G69">
        <v>1</v>
      </c>
      <c r="H69">
        <v>6.3859434105588962E-4</v>
      </c>
      <c r="I69">
        <v>15.25</v>
      </c>
      <c r="J69" s="14">
        <v>18.259453155807392</v>
      </c>
      <c r="K69">
        <v>1.0008006405124099E-2</v>
      </c>
      <c r="L69">
        <v>1.2365493434999999E-3</v>
      </c>
      <c r="M69">
        <v>12.3794</v>
      </c>
      <c r="N69" s="14">
        <v>13.404995571515625</v>
      </c>
    </row>
    <row r="70" spans="1:14" hidden="1" x14ac:dyDescent="0.25">
      <c r="A70" s="1" t="s">
        <v>69</v>
      </c>
      <c r="B70" s="7" t="s">
        <v>120</v>
      </c>
      <c r="C70">
        <v>350000</v>
      </c>
      <c r="D70">
        <v>0.72714999999999996</v>
      </c>
      <c r="E70">
        <v>0.69099999999999995</v>
      </c>
      <c r="F70">
        <v>0</v>
      </c>
      <c r="G70">
        <v>0.72714999999999996</v>
      </c>
      <c r="H70">
        <v>4.6686489896310004</v>
      </c>
      <c r="I70">
        <v>14.9</v>
      </c>
      <c r="J70" s="14">
        <v>1348.6906937508916</v>
      </c>
      <c r="K70">
        <v>1</v>
      </c>
      <c r="L70">
        <v>5.4500224400000005E-4</v>
      </c>
      <c r="M70">
        <v>11.326499999999999</v>
      </c>
      <c r="N70" s="14">
        <v>1080.26938541655</v>
      </c>
    </row>
    <row r="71" spans="1:14" hidden="1" x14ac:dyDescent="0.25">
      <c r="A71" s="1" t="s">
        <v>70</v>
      </c>
      <c r="B71" s="7" t="s">
        <v>120</v>
      </c>
      <c r="C71">
        <v>700000</v>
      </c>
      <c r="D71">
        <v>0.72714999999999996</v>
      </c>
      <c r="E71">
        <v>0.69099999999999995</v>
      </c>
      <c r="F71">
        <v>0</v>
      </c>
      <c r="G71">
        <v>0.72714999999999996</v>
      </c>
      <c r="H71">
        <v>-6.6851687370850001</v>
      </c>
      <c r="I71">
        <v>14.9</v>
      </c>
      <c r="J71" s="14">
        <v>-3862.4556619638101</v>
      </c>
      <c r="K71">
        <v>1</v>
      </c>
      <c r="L71">
        <v>-8.2795640700000003E-4</v>
      </c>
      <c r="M71">
        <v>11.8765</v>
      </c>
      <c r="N71" s="14">
        <v>-3441.6284937074252</v>
      </c>
    </row>
    <row r="72" spans="1:14" hidden="1" x14ac:dyDescent="0.25">
      <c r="A72" s="1" t="s">
        <v>71</v>
      </c>
      <c r="B72" s="7" t="s">
        <v>122</v>
      </c>
      <c r="C72">
        <v>250000</v>
      </c>
      <c r="D72">
        <v>1.0623667743931788</v>
      </c>
      <c r="E72">
        <v>1.0225</v>
      </c>
      <c r="F72">
        <v>0</v>
      </c>
      <c r="G72">
        <v>0.77249999999999996</v>
      </c>
      <c r="H72">
        <v>-17.909471512566999</v>
      </c>
      <c r="I72">
        <v>9.9</v>
      </c>
      <c r="J72" s="14">
        <v>-2532.2039150430878</v>
      </c>
      <c r="K72">
        <v>0.72714999999999996</v>
      </c>
      <c r="L72">
        <v>-3.437767097E-3</v>
      </c>
      <c r="M72">
        <v>8.1002299999999998</v>
      </c>
      <c r="N72" s="14">
        <v>-2531.0913673457512</v>
      </c>
    </row>
    <row r="73" spans="1:14" hidden="1" x14ac:dyDescent="0.25">
      <c r="A73" s="1" t="s">
        <v>72</v>
      </c>
      <c r="B73" s="7" t="s">
        <v>122</v>
      </c>
      <c r="C73">
        <v>500000</v>
      </c>
      <c r="D73">
        <v>1.0623667743931788</v>
      </c>
      <c r="E73">
        <v>1.0225</v>
      </c>
      <c r="F73">
        <v>0</v>
      </c>
      <c r="G73">
        <v>0.77249999999999996</v>
      </c>
      <c r="H73">
        <v>-5.5935519275820003</v>
      </c>
      <c r="I73">
        <v>9.9</v>
      </c>
      <c r="J73" s="14">
        <v>-1581.7344559923083</v>
      </c>
      <c r="K73">
        <v>0.72714999999999996</v>
      </c>
      <c r="L73">
        <v>-1.1633559009999999E-3</v>
      </c>
      <c r="M73">
        <v>8.7997700000000005</v>
      </c>
      <c r="N73" s="14">
        <v>-1861.0066942877338</v>
      </c>
    </row>
    <row r="74" spans="1:14" hidden="1" x14ac:dyDescent="0.25">
      <c r="A74" s="1" t="s">
        <v>73</v>
      </c>
      <c r="B74" s="7" t="s">
        <v>122</v>
      </c>
      <c r="C74">
        <v>250000</v>
      </c>
      <c r="D74">
        <v>1.0623667743931788</v>
      </c>
      <c r="E74">
        <v>1.0449999999999999</v>
      </c>
      <c r="F74">
        <v>0</v>
      </c>
      <c r="G74">
        <v>0.77249999999999996</v>
      </c>
      <c r="H74">
        <v>-8.3705561585449999</v>
      </c>
      <c r="I74">
        <v>9.9</v>
      </c>
      <c r="J74" s="14">
        <v>-1183.5053346427653</v>
      </c>
      <c r="K74">
        <v>0.72714999999999996</v>
      </c>
      <c r="L74">
        <v>-1.6271704280000001E-3</v>
      </c>
      <c r="M74">
        <v>8.1002299999999998</v>
      </c>
      <c r="N74" s="14">
        <v>-1198.0209558422832</v>
      </c>
    </row>
    <row r="75" spans="1:14" hidden="1" x14ac:dyDescent="0.25">
      <c r="A75" s="1" t="s">
        <v>74</v>
      </c>
      <c r="B75" s="7" t="s">
        <v>122</v>
      </c>
      <c r="C75">
        <v>500000</v>
      </c>
      <c r="D75">
        <v>1.0623667743931788</v>
      </c>
      <c r="E75">
        <v>1.0449999999999999</v>
      </c>
      <c r="F75">
        <v>0</v>
      </c>
      <c r="G75">
        <v>0.77249999999999996</v>
      </c>
      <c r="H75">
        <v>-8.4874997272569992</v>
      </c>
      <c r="I75">
        <v>9.9</v>
      </c>
      <c r="J75" s="14">
        <v>-2400.0797592722279</v>
      </c>
      <c r="K75">
        <v>0.72714999999999996</v>
      </c>
      <c r="L75">
        <v>-1.7622862720000001E-3</v>
      </c>
      <c r="M75">
        <v>8.7997700000000005</v>
      </c>
      <c r="N75" s="14">
        <v>-2819.1085347349563</v>
      </c>
    </row>
    <row r="76" spans="1:14" hidden="1" x14ac:dyDescent="0.25">
      <c r="A76" s="1" t="s">
        <v>75</v>
      </c>
      <c r="B76" s="7" t="s">
        <v>123</v>
      </c>
      <c r="C76">
        <v>400000</v>
      </c>
      <c r="D76">
        <v>1.1286</v>
      </c>
      <c r="E76">
        <v>1.123</v>
      </c>
      <c r="F76">
        <v>0</v>
      </c>
      <c r="G76">
        <v>1.1286</v>
      </c>
      <c r="H76">
        <v>3.4637239029010001</v>
      </c>
      <c r="I76">
        <v>9.85</v>
      </c>
      <c r="J76" s="14">
        <v>1203.8942789383771</v>
      </c>
      <c r="K76">
        <v>1</v>
      </c>
      <c r="L76">
        <v>6.8196920599999998E-4</v>
      </c>
      <c r="M76">
        <v>7.8507999999999996</v>
      </c>
      <c r="N76" s="14">
        <v>1070.8007684929598</v>
      </c>
    </row>
    <row r="77" spans="1:14" hidden="1" x14ac:dyDescent="0.25">
      <c r="A77" s="1" t="s">
        <v>76</v>
      </c>
      <c r="B77" s="7" t="s">
        <v>123</v>
      </c>
      <c r="C77">
        <v>800000</v>
      </c>
      <c r="D77">
        <v>1.1286</v>
      </c>
      <c r="E77">
        <v>1.123</v>
      </c>
      <c r="F77">
        <v>0</v>
      </c>
      <c r="G77">
        <v>1.1286</v>
      </c>
      <c r="H77">
        <v>-9.7207068664810006</v>
      </c>
      <c r="I77">
        <v>9.85</v>
      </c>
      <c r="J77" s="14">
        <v>-6757.295738261364</v>
      </c>
      <c r="K77">
        <v>1</v>
      </c>
      <c r="L77">
        <v>-2.0577779399999999E-3</v>
      </c>
      <c r="M77">
        <v>8.1007999999999996</v>
      </c>
      <c r="N77" s="14">
        <v>-6667.8590145407989</v>
      </c>
    </row>
    <row r="78" spans="1:14" hidden="1" x14ac:dyDescent="0.25">
      <c r="A78" s="1" t="s">
        <v>77</v>
      </c>
      <c r="B78" s="7" t="s">
        <v>128</v>
      </c>
      <c r="C78">
        <v>300000</v>
      </c>
      <c r="D78">
        <v>1.2822</v>
      </c>
      <c r="E78">
        <v>1.3260000000000001</v>
      </c>
      <c r="F78">
        <v>1</v>
      </c>
      <c r="G78">
        <v>1</v>
      </c>
      <c r="H78">
        <v>2.734091458306473</v>
      </c>
      <c r="I78">
        <v>10.621</v>
      </c>
      <c r="J78" s="14">
        <v>834.16780259099244</v>
      </c>
      <c r="K78">
        <v>0.77990953049446265</v>
      </c>
      <c r="L78">
        <v>8.6286598264460868E-4</v>
      </c>
      <c r="M78">
        <v>8.5394000000000005</v>
      </c>
      <c r="N78" s="14">
        <v>861.99786759421761</v>
      </c>
    </row>
    <row r="79" spans="1:14" hidden="1" x14ac:dyDescent="0.25">
      <c r="A79" s="1" t="s">
        <v>78</v>
      </c>
      <c r="B79" s="7" t="s">
        <v>128</v>
      </c>
      <c r="C79">
        <v>600000</v>
      </c>
      <c r="D79">
        <v>1.2822</v>
      </c>
      <c r="E79">
        <v>1.3260000000000001</v>
      </c>
      <c r="F79">
        <v>1</v>
      </c>
      <c r="G79">
        <v>1</v>
      </c>
      <c r="H79">
        <v>-5.8945593063789854</v>
      </c>
      <c r="I79">
        <v>10.621</v>
      </c>
      <c r="J79" s="14">
        <v>-3596.8449913450377</v>
      </c>
      <c r="K79">
        <v>0.77990953049446265</v>
      </c>
      <c r="L79">
        <v>-1.9715467586979528E-3</v>
      </c>
      <c r="M79">
        <v>8.8393999999999995</v>
      </c>
      <c r="N79" s="14">
        <v>-4077.5129665032018</v>
      </c>
    </row>
    <row r="80" spans="1:14" hidden="1" x14ac:dyDescent="0.25">
      <c r="A80" s="1" t="s">
        <v>79</v>
      </c>
      <c r="B80" s="7" t="s">
        <v>123</v>
      </c>
      <c r="C80">
        <v>250000</v>
      </c>
      <c r="D80">
        <v>1.1286</v>
      </c>
      <c r="E80">
        <v>1.135</v>
      </c>
      <c r="F80">
        <v>0</v>
      </c>
      <c r="G80">
        <v>1.1286</v>
      </c>
      <c r="H80">
        <v>-0.927504599368</v>
      </c>
      <c r="I80">
        <v>9.85</v>
      </c>
      <c r="J80" s="14">
        <v>-201.48428255442013</v>
      </c>
      <c r="K80">
        <v>1</v>
      </c>
      <c r="L80">
        <v>-2.51524647E-4</v>
      </c>
      <c r="M80">
        <v>8.1315000000000008</v>
      </c>
      <c r="N80" s="14">
        <v>-255.65908338506256</v>
      </c>
    </row>
    <row r="81" spans="1:14" hidden="1" x14ac:dyDescent="0.25">
      <c r="A81" s="1" t="s">
        <v>80</v>
      </c>
      <c r="B81" s="7" t="s">
        <v>123</v>
      </c>
      <c r="C81">
        <v>500000</v>
      </c>
      <c r="D81">
        <v>1.1286</v>
      </c>
      <c r="E81">
        <v>1.135</v>
      </c>
      <c r="F81">
        <v>0</v>
      </c>
      <c r="G81">
        <v>1.1286</v>
      </c>
      <c r="H81">
        <v>-8.6840588641770005</v>
      </c>
      <c r="I81">
        <v>9.85</v>
      </c>
      <c r="J81" s="14">
        <v>-3772.9222498762797</v>
      </c>
      <c r="K81">
        <v>1</v>
      </c>
      <c r="L81">
        <v>-2.2121827819999999E-3</v>
      </c>
      <c r="M81">
        <v>8.3815000000000008</v>
      </c>
      <c r="N81" s="14">
        <v>-4635.3524968332513</v>
      </c>
    </row>
    <row r="82" spans="1:14" hidden="1" x14ac:dyDescent="0.25">
      <c r="A82" s="1" t="s">
        <v>81</v>
      </c>
      <c r="B82" s="7" t="s">
        <v>126</v>
      </c>
      <c r="C82">
        <v>200000</v>
      </c>
      <c r="D82">
        <v>99.92</v>
      </c>
      <c r="E82">
        <v>113</v>
      </c>
      <c r="F82">
        <v>1</v>
      </c>
      <c r="G82">
        <v>1</v>
      </c>
      <c r="H82">
        <v>7.6911216730375254E-3</v>
      </c>
      <c r="I82">
        <v>15.25</v>
      </c>
      <c r="J82" s="14">
        <v>251.32999934510451</v>
      </c>
      <c r="K82">
        <v>1.0008006405124099E-2</v>
      </c>
      <c r="L82">
        <v>2.3632329299759999E-2</v>
      </c>
      <c r="M82">
        <v>13.0351</v>
      </c>
      <c r="N82" s="14">
        <v>308.29641278552992</v>
      </c>
    </row>
    <row r="83" spans="1:14" hidden="1" x14ac:dyDescent="0.25">
      <c r="A83" s="1" t="s">
        <v>82</v>
      </c>
      <c r="B83" s="7" t="s">
        <v>126</v>
      </c>
      <c r="C83">
        <v>4400000</v>
      </c>
      <c r="D83">
        <v>99.92</v>
      </c>
      <c r="E83">
        <v>113</v>
      </c>
      <c r="F83">
        <v>1</v>
      </c>
      <c r="G83">
        <v>1</v>
      </c>
      <c r="H83">
        <v>-1.0830079843425046E-2</v>
      </c>
      <c r="I83">
        <v>15.25</v>
      </c>
      <c r="J83" s="14">
        <v>-7785.9029754979738</v>
      </c>
      <c r="K83">
        <v>1.0008006405124099E-2</v>
      </c>
      <c r="L83">
        <v>-3.4275176904800003E-2</v>
      </c>
      <c r="M83">
        <v>13.39</v>
      </c>
      <c r="N83" s="14">
        <v>-10104.865505020001</v>
      </c>
    </row>
    <row r="84" spans="1:14" hidden="1" x14ac:dyDescent="0.25">
      <c r="A84" s="1" t="s">
        <v>83</v>
      </c>
      <c r="B84" s="7" t="s">
        <v>126</v>
      </c>
      <c r="C84">
        <v>175000</v>
      </c>
      <c r="D84">
        <v>99.92</v>
      </c>
      <c r="E84">
        <v>116.25</v>
      </c>
      <c r="F84">
        <v>1</v>
      </c>
      <c r="G84">
        <v>1</v>
      </c>
      <c r="H84">
        <v>2.8289384271657672E-3</v>
      </c>
      <c r="I84">
        <v>15.25</v>
      </c>
      <c r="J84" s="14">
        <v>80.88839090883198</v>
      </c>
      <c r="K84">
        <v>1.0008006405124099E-2</v>
      </c>
      <c r="L84">
        <v>8.7623265263999991E-3</v>
      </c>
      <c r="M84">
        <v>13.0351</v>
      </c>
      <c r="N84" s="14">
        <v>100.02059366617499</v>
      </c>
    </row>
    <row r="85" spans="1:14" hidden="1" x14ac:dyDescent="0.25">
      <c r="A85" s="1" t="s">
        <v>84</v>
      </c>
      <c r="B85" s="7" t="s">
        <v>126</v>
      </c>
      <c r="C85">
        <v>4200000</v>
      </c>
      <c r="D85">
        <v>99.92</v>
      </c>
      <c r="E85">
        <v>116.25</v>
      </c>
      <c r="F85">
        <v>1</v>
      </c>
      <c r="G85">
        <v>1</v>
      </c>
      <c r="H85">
        <v>-4.2022817447126938E-3</v>
      </c>
      <c r="I85">
        <v>15.25</v>
      </c>
      <c r="J85" s="14">
        <v>-2883.7599733770453</v>
      </c>
      <c r="K85">
        <v>1.0008006405124099E-2</v>
      </c>
      <c r="L85">
        <v>-1.33994185077E-2</v>
      </c>
      <c r="M85">
        <v>13.39</v>
      </c>
      <c r="N85" s="14">
        <v>-3770.7991294837502</v>
      </c>
    </row>
    <row r="86" spans="1:14" hidden="1" x14ac:dyDescent="0.25">
      <c r="A86" s="1" t="s">
        <v>85</v>
      </c>
      <c r="B86" s="7" t="s">
        <v>120</v>
      </c>
      <c r="C86">
        <v>350000</v>
      </c>
      <c r="D86">
        <v>0.72714999999999996</v>
      </c>
      <c r="E86">
        <v>0.69099999999999995</v>
      </c>
      <c r="F86">
        <v>0</v>
      </c>
      <c r="G86">
        <v>0.72714999999999996</v>
      </c>
      <c r="H86">
        <v>1.8510935757989999</v>
      </c>
      <c r="I86">
        <v>14.9</v>
      </c>
      <c r="J86" s="14">
        <v>534.74842175691037</v>
      </c>
      <c r="K86">
        <v>1</v>
      </c>
      <c r="L86">
        <v>3.1508421499999999E-4</v>
      </c>
      <c r="M86">
        <v>11.7461</v>
      </c>
      <c r="N86" s="14">
        <v>647.67687211701252</v>
      </c>
    </row>
    <row r="87" spans="1:14" hidden="1" x14ac:dyDescent="0.25">
      <c r="A87" s="1" t="s">
        <v>86</v>
      </c>
      <c r="B87" s="7" t="s">
        <v>120</v>
      </c>
      <c r="C87">
        <v>700000</v>
      </c>
      <c r="D87">
        <v>0.72714999999999996</v>
      </c>
      <c r="E87">
        <v>0.69099999999999995</v>
      </c>
      <c r="F87">
        <v>0</v>
      </c>
      <c r="G87">
        <v>0.72714999999999996</v>
      </c>
      <c r="H87">
        <v>-6.2969140690550001</v>
      </c>
      <c r="I87">
        <v>14.9</v>
      </c>
      <c r="J87" s="14">
        <v>-3638.1357532534357</v>
      </c>
      <c r="K87">
        <v>1</v>
      </c>
      <c r="L87">
        <v>-1.166450769E-3</v>
      </c>
      <c r="M87">
        <v>12.296099999999999</v>
      </c>
      <c r="N87" s="14">
        <v>-5019.9783552453146</v>
      </c>
    </row>
    <row r="88" spans="1:14" hidden="1" x14ac:dyDescent="0.25">
      <c r="A88" s="1" t="s">
        <v>87</v>
      </c>
      <c r="B88" s="7" t="s">
        <v>122</v>
      </c>
      <c r="C88">
        <v>250000</v>
      </c>
      <c r="D88">
        <v>1.0623667743931788</v>
      </c>
      <c r="E88">
        <v>1.0225</v>
      </c>
      <c r="F88">
        <v>0</v>
      </c>
      <c r="G88">
        <v>0.77249999999999996</v>
      </c>
      <c r="H88">
        <v>-10.447158429178</v>
      </c>
      <c r="I88">
        <v>9.9</v>
      </c>
      <c r="J88" s="14">
        <v>-1477.1142440957585</v>
      </c>
      <c r="K88">
        <v>0.72714999999999996</v>
      </c>
      <c r="L88">
        <v>-2.8411361340000001E-3</v>
      </c>
      <c r="M88">
        <v>8.2904599999999995</v>
      </c>
      <c r="N88" s="14">
        <v>-2140.9409710052719</v>
      </c>
    </row>
    <row r="89" spans="1:14" hidden="1" x14ac:dyDescent="0.25">
      <c r="A89" s="1" t="s">
        <v>88</v>
      </c>
      <c r="B89" s="7" t="s">
        <v>122</v>
      </c>
      <c r="C89">
        <v>500000</v>
      </c>
      <c r="D89">
        <v>1.0623667743931788</v>
      </c>
      <c r="E89">
        <v>1.0225</v>
      </c>
      <c r="F89">
        <v>0</v>
      </c>
      <c r="G89">
        <v>0.77249999999999996</v>
      </c>
      <c r="H89">
        <v>-4.9949705461029996</v>
      </c>
      <c r="I89">
        <v>9.9</v>
      </c>
      <c r="J89" s="14">
        <v>-1412.4686999827638</v>
      </c>
      <c r="K89">
        <v>0.72714999999999996</v>
      </c>
      <c r="L89">
        <v>-1.452722165E-3</v>
      </c>
      <c r="M89">
        <v>8.9481699999999993</v>
      </c>
      <c r="N89" s="14">
        <v>-2363.0929598839975</v>
      </c>
    </row>
    <row r="90" spans="1:14" hidden="1" x14ac:dyDescent="0.25">
      <c r="A90" s="1" t="s">
        <v>89</v>
      </c>
      <c r="B90" s="7" t="s">
        <v>122</v>
      </c>
      <c r="C90">
        <v>250000</v>
      </c>
      <c r="D90">
        <v>1.0623667743931788</v>
      </c>
      <c r="E90">
        <v>1.0449999999999999</v>
      </c>
      <c r="F90">
        <v>0</v>
      </c>
      <c r="G90">
        <v>0.77249999999999996</v>
      </c>
      <c r="H90">
        <v>-7.8558661054290004</v>
      </c>
      <c r="I90">
        <v>9.9</v>
      </c>
      <c r="J90" s="14">
        <v>-1110.733775380419</v>
      </c>
      <c r="K90">
        <v>0.72714999999999996</v>
      </c>
      <c r="L90">
        <v>-2.1393388980000001E-3</v>
      </c>
      <c r="M90">
        <v>8.2620000000000005</v>
      </c>
      <c r="N90" s="14">
        <v>-1606.5668438402427</v>
      </c>
    </row>
    <row r="91" spans="1:14" hidden="1" x14ac:dyDescent="0.25">
      <c r="A91" s="1" t="s">
        <v>90</v>
      </c>
      <c r="B91" s="7" t="s">
        <v>122</v>
      </c>
      <c r="C91">
        <v>500000</v>
      </c>
      <c r="D91">
        <v>1.0623667743931788</v>
      </c>
      <c r="E91">
        <v>1.0449999999999999</v>
      </c>
      <c r="F91">
        <v>0</v>
      </c>
      <c r="G91">
        <v>0.77249999999999996</v>
      </c>
      <c r="H91">
        <v>-7.1798739110729999</v>
      </c>
      <c r="I91">
        <v>9.9</v>
      </c>
      <c r="J91" s="14">
        <v>-2030.311705666727</v>
      </c>
      <c r="K91">
        <v>0.72714999999999996</v>
      </c>
      <c r="L91">
        <v>-2.0945366700000001E-3</v>
      </c>
      <c r="M91">
        <v>8.9481699999999993</v>
      </c>
      <c r="N91" s="14">
        <v>-3407.1104429633806</v>
      </c>
    </row>
    <row r="92" spans="1:14" hidden="1" x14ac:dyDescent="0.25">
      <c r="A92" s="1" t="s">
        <v>91</v>
      </c>
      <c r="B92" s="7" t="s">
        <v>123</v>
      </c>
      <c r="C92">
        <v>400000</v>
      </c>
      <c r="D92">
        <v>1.1286</v>
      </c>
      <c r="E92">
        <v>1.123</v>
      </c>
      <c r="F92">
        <v>0</v>
      </c>
      <c r="G92">
        <v>1.1286</v>
      </c>
      <c r="H92">
        <v>-0.91388834300599997</v>
      </c>
      <c r="I92">
        <v>9.85</v>
      </c>
      <c r="J92" s="14">
        <v>-317.64221935008055</v>
      </c>
      <c r="K92">
        <v>1</v>
      </c>
      <c r="L92">
        <v>-2.84542525E-4</v>
      </c>
      <c r="M92">
        <v>8.2317999999999998</v>
      </c>
      <c r="N92" s="14">
        <v>-468.45943145900003</v>
      </c>
    </row>
    <row r="93" spans="1:14" hidden="1" x14ac:dyDescent="0.25">
      <c r="A93" s="1" t="s">
        <v>92</v>
      </c>
      <c r="B93" s="7" t="s">
        <v>123</v>
      </c>
      <c r="C93">
        <v>800000</v>
      </c>
      <c r="D93">
        <v>1.1286</v>
      </c>
      <c r="E93">
        <v>1.123</v>
      </c>
      <c r="F93">
        <v>0</v>
      </c>
      <c r="G93">
        <v>1.1286</v>
      </c>
      <c r="H93">
        <v>-7.8169282789440002</v>
      </c>
      <c r="I93">
        <v>9.85</v>
      </c>
      <c r="J93" s="14">
        <v>-5433.894558403128</v>
      </c>
      <c r="K93">
        <v>1</v>
      </c>
      <c r="L93">
        <v>-2.404521486E-3</v>
      </c>
      <c r="M93">
        <v>8.4817999999999998</v>
      </c>
      <c r="N93" s="14">
        <v>-8157.8681359819202</v>
      </c>
    </row>
    <row r="94" spans="1:14" hidden="1" x14ac:dyDescent="0.25">
      <c r="A94" s="1" t="s">
        <v>93</v>
      </c>
      <c r="B94" s="7" t="s">
        <v>128</v>
      </c>
      <c r="C94">
        <v>300000</v>
      </c>
      <c r="D94">
        <v>1.2822</v>
      </c>
      <c r="E94">
        <v>1.3260000000000001</v>
      </c>
      <c r="F94">
        <v>1</v>
      </c>
      <c r="G94">
        <v>1</v>
      </c>
      <c r="H94">
        <v>0.74018645111045112</v>
      </c>
      <c r="I94">
        <v>10.621</v>
      </c>
      <c r="J94" s="14">
        <v>225.82993833457172</v>
      </c>
      <c r="K94">
        <v>0.77990953049446265</v>
      </c>
      <c r="L94">
        <v>3.1025242030648326E-4</v>
      </c>
      <c r="M94">
        <v>8.7429000000000006</v>
      </c>
      <c r="N94" s="14">
        <v>317.32637874327941</v>
      </c>
    </row>
    <row r="95" spans="1:14" hidden="1" x14ac:dyDescent="0.25">
      <c r="A95" s="1" t="s">
        <v>94</v>
      </c>
      <c r="B95" s="7" t="s">
        <v>128</v>
      </c>
      <c r="C95">
        <v>600000</v>
      </c>
      <c r="D95">
        <v>1.2822</v>
      </c>
      <c r="E95">
        <v>1.3260000000000001</v>
      </c>
      <c r="F95">
        <v>1</v>
      </c>
      <c r="G95">
        <v>1</v>
      </c>
      <c r="H95">
        <v>-5.2778464646007039</v>
      </c>
      <c r="I95">
        <v>10.621</v>
      </c>
      <c r="J95" s="14">
        <v>-3220.5283948442848</v>
      </c>
      <c r="K95">
        <v>0.77990953049446265</v>
      </c>
      <c r="L95">
        <v>-2.4419298278052291E-3</v>
      </c>
      <c r="M95">
        <v>9.0428999999999995</v>
      </c>
      <c r="N95" s="14">
        <v>-5166.618446387437</v>
      </c>
    </row>
    <row r="96" spans="1:14" hidden="1" x14ac:dyDescent="0.25">
      <c r="A96" s="1" t="s">
        <v>95</v>
      </c>
      <c r="B96" s="7" t="s">
        <v>134</v>
      </c>
      <c r="C96">
        <v>4000000</v>
      </c>
      <c r="D96">
        <v>77.188199999999995</v>
      </c>
      <c r="E96">
        <v>90</v>
      </c>
      <c r="F96">
        <v>1</v>
      </c>
      <c r="G96">
        <v>0.77249999999999996</v>
      </c>
      <c r="H96">
        <v>-1.3354639814757431E-2</v>
      </c>
      <c r="I96">
        <v>14.1</v>
      </c>
      <c r="J96" s="14">
        <v>-4452.5862131456088</v>
      </c>
      <c r="K96">
        <v>1.0008006405124099E-2</v>
      </c>
      <c r="L96">
        <v>-4.3263501358103994E-2</v>
      </c>
      <c r="M96">
        <v>15.2859</v>
      </c>
      <c r="N96" s="14">
        <v>-13237.020724776656</v>
      </c>
    </row>
    <row r="97" spans="1:14" hidden="1" x14ac:dyDescent="0.25">
      <c r="A97" s="1" t="s">
        <v>96</v>
      </c>
      <c r="B97" s="7" t="s">
        <v>122</v>
      </c>
      <c r="C97">
        <v>250000</v>
      </c>
      <c r="D97">
        <v>1.0623667743931788</v>
      </c>
      <c r="E97">
        <v>1.0225</v>
      </c>
      <c r="F97">
        <v>0</v>
      </c>
      <c r="G97">
        <v>0.77249999999999996</v>
      </c>
      <c r="H97">
        <v>-7.0950940759629999</v>
      </c>
      <c r="I97">
        <v>9.9</v>
      </c>
      <c r="J97" s="14">
        <v>-1003.168908928759</v>
      </c>
      <c r="K97">
        <v>0.72714999999999996</v>
      </c>
      <c r="L97">
        <v>-2.4372757260000002E-3</v>
      </c>
      <c r="M97">
        <v>8.2059999999999995</v>
      </c>
      <c r="N97" s="14">
        <v>-1817.9008690480432</v>
      </c>
    </row>
    <row r="98" spans="1:14" hidden="1" x14ac:dyDescent="0.25">
      <c r="A98" s="1" t="s">
        <v>97</v>
      </c>
      <c r="B98" s="7" t="s">
        <v>122</v>
      </c>
      <c r="C98">
        <v>500000</v>
      </c>
      <c r="D98">
        <v>1.0623667743931788</v>
      </c>
      <c r="E98">
        <v>1.0225</v>
      </c>
      <c r="F98">
        <v>0</v>
      </c>
      <c r="G98">
        <v>0.77249999999999996</v>
      </c>
      <c r="H98">
        <v>-4.4601381182919999</v>
      </c>
      <c r="I98">
        <v>9.9</v>
      </c>
      <c r="J98" s="14">
        <v>-1261.2297573210888</v>
      </c>
      <c r="K98">
        <v>0.72714999999999996</v>
      </c>
      <c r="L98">
        <v>-1.618053302E-3</v>
      </c>
      <c r="M98">
        <v>8.8623799999999999</v>
      </c>
      <c r="N98" s="14">
        <v>-2606.7969783245362</v>
      </c>
    </row>
    <row r="99" spans="1:14" hidden="1" x14ac:dyDescent="0.25">
      <c r="A99" s="1" t="s">
        <v>98</v>
      </c>
      <c r="B99" s="7" t="s">
        <v>122</v>
      </c>
      <c r="C99">
        <v>250000</v>
      </c>
      <c r="D99">
        <v>1.0623667743931788</v>
      </c>
      <c r="E99">
        <v>1.0449999999999999</v>
      </c>
      <c r="F99">
        <v>0</v>
      </c>
      <c r="G99">
        <v>0.77249999999999996</v>
      </c>
      <c r="H99">
        <v>-6.3971090648000004</v>
      </c>
      <c r="I99">
        <v>9.9</v>
      </c>
      <c r="J99" s="14">
        <v>-904.48144198323052</v>
      </c>
      <c r="K99">
        <v>0.72714999999999996</v>
      </c>
      <c r="L99">
        <v>-2.2685628899999999E-3</v>
      </c>
      <c r="M99">
        <v>8.1959999999999997</v>
      </c>
      <c r="N99" s="14">
        <v>-1690.0003503473554</v>
      </c>
    </row>
    <row r="100" spans="1:14" hidden="1" x14ac:dyDescent="0.25">
      <c r="A100" s="1" t="s">
        <v>99</v>
      </c>
      <c r="B100" s="7" t="s">
        <v>122</v>
      </c>
      <c r="C100">
        <v>500000</v>
      </c>
      <c r="D100">
        <v>1.0623667743931788</v>
      </c>
      <c r="E100">
        <v>1.0449999999999999</v>
      </c>
      <c r="F100">
        <v>0</v>
      </c>
      <c r="G100">
        <v>0.77249999999999996</v>
      </c>
      <c r="H100">
        <v>-6.2462432318629997</v>
      </c>
      <c r="I100">
        <v>9.9</v>
      </c>
      <c r="J100" s="14">
        <v>-1766.3013177062567</v>
      </c>
      <c r="K100">
        <v>0.72714999999999996</v>
      </c>
      <c r="L100">
        <v>-2.3636741599999999E-3</v>
      </c>
      <c r="M100">
        <v>8.8470600000000008</v>
      </c>
      <c r="N100" s="14">
        <v>-3801.4615067307491</v>
      </c>
    </row>
    <row r="101" spans="1:14" hidden="1" x14ac:dyDescent="0.25">
      <c r="A101" s="1" t="s">
        <v>100</v>
      </c>
      <c r="B101" s="7" t="s">
        <v>128</v>
      </c>
      <c r="C101">
        <v>300000</v>
      </c>
      <c r="D101">
        <v>1.2822</v>
      </c>
      <c r="E101">
        <v>1.3260000000000001</v>
      </c>
      <c r="F101">
        <v>1</v>
      </c>
      <c r="G101">
        <v>1</v>
      </c>
      <c r="H101">
        <v>-0.13585314110918553</v>
      </c>
      <c r="I101">
        <v>10.621</v>
      </c>
      <c r="J101" s="14">
        <v>-41.448619375859387</v>
      </c>
      <c r="K101">
        <v>0.77990953049446265</v>
      </c>
      <c r="L101">
        <v>-9.2133332626982402E-5</v>
      </c>
      <c r="M101">
        <v>8.7261000000000006</v>
      </c>
      <c r="N101" s="14">
        <v>-94.052956695871686</v>
      </c>
    </row>
    <row r="102" spans="1:14" hidden="1" x14ac:dyDescent="0.25">
      <c r="A102" s="1" t="s">
        <v>101</v>
      </c>
      <c r="B102" s="7" t="s">
        <v>128</v>
      </c>
      <c r="C102">
        <v>600000</v>
      </c>
      <c r="D102">
        <v>1.2822</v>
      </c>
      <c r="E102">
        <v>1.3260000000000001</v>
      </c>
      <c r="F102">
        <v>1</v>
      </c>
      <c r="G102">
        <v>1</v>
      </c>
      <c r="H102">
        <v>-4.8215372995245191</v>
      </c>
      <c r="I102">
        <v>10.621</v>
      </c>
      <c r="J102" s="14">
        <v>-2942.089711034122</v>
      </c>
      <c r="K102">
        <v>0.77990953049446265</v>
      </c>
      <c r="L102">
        <v>-2.7989764441088585E-3</v>
      </c>
      <c r="M102">
        <v>9.0260999999999996</v>
      </c>
      <c r="N102" s="14">
        <v>-5911.053177859374</v>
      </c>
    </row>
    <row r="103" spans="1:14" hidden="1" x14ac:dyDescent="0.25">
      <c r="A103" s="1" t="s">
        <v>102</v>
      </c>
      <c r="B103" s="7" t="s">
        <v>122</v>
      </c>
      <c r="C103">
        <v>250000</v>
      </c>
      <c r="D103">
        <v>1.0623667743931788</v>
      </c>
      <c r="E103">
        <v>1.0225</v>
      </c>
      <c r="F103">
        <v>0</v>
      </c>
      <c r="G103">
        <v>0.77249999999999996</v>
      </c>
      <c r="H103">
        <v>-4.7467838158909998</v>
      </c>
      <c r="I103">
        <v>9.9</v>
      </c>
      <c r="J103" s="14">
        <v>-671.14345356467379</v>
      </c>
      <c r="K103">
        <v>0.72714999999999996</v>
      </c>
      <c r="L103">
        <v>-2.0453460139999999E-3</v>
      </c>
      <c r="M103">
        <v>8.1379999999999999</v>
      </c>
      <c r="N103" s="14">
        <v>-1512.9288194379815</v>
      </c>
    </row>
    <row r="104" spans="1:14" hidden="1" x14ac:dyDescent="0.25">
      <c r="A104" s="1" t="s">
        <v>103</v>
      </c>
      <c r="B104" s="7" t="s">
        <v>122</v>
      </c>
      <c r="C104">
        <v>500000</v>
      </c>
      <c r="D104">
        <v>1.0623667743931788</v>
      </c>
      <c r="E104">
        <v>1.0225</v>
      </c>
      <c r="F104">
        <v>0</v>
      </c>
      <c r="G104">
        <v>0.77249999999999996</v>
      </c>
      <c r="H104">
        <v>-3.8954577012030001</v>
      </c>
      <c r="I104">
        <v>9.9</v>
      </c>
      <c r="J104" s="14">
        <v>-1101.550454456391</v>
      </c>
      <c r="K104">
        <v>0.72714999999999996</v>
      </c>
      <c r="L104">
        <v>-1.7429750529999999E-3</v>
      </c>
      <c r="M104">
        <v>8.7582100000000001</v>
      </c>
      <c r="N104" s="14">
        <v>-2775.0482750091696</v>
      </c>
    </row>
    <row r="105" spans="1:14" hidden="1" x14ac:dyDescent="0.25">
      <c r="A105" s="1" t="s">
        <v>104</v>
      </c>
      <c r="B105" s="7" t="s">
        <v>122</v>
      </c>
      <c r="C105">
        <v>250000</v>
      </c>
      <c r="D105">
        <v>1.0623667743931788</v>
      </c>
      <c r="E105">
        <v>1.0449999999999999</v>
      </c>
      <c r="F105">
        <v>0</v>
      </c>
      <c r="G105">
        <v>0.77249999999999996</v>
      </c>
      <c r="H105">
        <v>-5.2318289457149998</v>
      </c>
      <c r="I105">
        <v>9.9</v>
      </c>
      <c r="J105" s="14">
        <v>-739.72354404088185</v>
      </c>
      <c r="K105">
        <v>0.72714999999999996</v>
      </c>
      <c r="L105">
        <v>-2.2339950049999999E-3</v>
      </c>
      <c r="M105">
        <v>8.1379999999999999</v>
      </c>
      <c r="N105" s="14">
        <v>-1652.4712212067791</v>
      </c>
    </row>
    <row r="106" spans="1:14" hidden="1" x14ac:dyDescent="0.25">
      <c r="A106" s="1" t="s">
        <v>105</v>
      </c>
      <c r="B106" s="7" t="s">
        <v>122</v>
      </c>
      <c r="C106">
        <v>500000</v>
      </c>
      <c r="D106">
        <v>1.0623667743931788</v>
      </c>
      <c r="E106">
        <v>1.0449999999999999</v>
      </c>
      <c r="F106">
        <v>0</v>
      </c>
      <c r="G106">
        <v>0.77249999999999996</v>
      </c>
      <c r="H106">
        <v>-5.6031372814070002</v>
      </c>
      <c r="I106">
        <v>9.9</v>
      </c>
      <c r="J106" s="14">
        <v>-1584.4449849395983</v>
      </c>
      <c r="K106">
        <v>0.72714999999999996</v>
      </c>
      <c r="L106">
        <v>-2.5389611020000002E-3</v>
      </c>
      <c r="M106">
        <v>8.7582100000000001</v>
      </c>
      <c r="N106" s="14">
        <v>-4042.3640110587867</v>
      </c>
    </row>
    <row r="107" spans="1:14" hidden="1" x14ac:dyDescent="0.25">
      <c r="A107" s="1" t="s">
        <v>106</v>
      </c>
      <c r="B107" s="7" t="s">
        <v>128</v>
      </c>
      <c r="C107">
        <v>300000</v>
      </c>
      <c r="D107">
        <v>1.2822</v>
      </c>
      <c r="E107">
        <v>1.3260000000000001</v>
      </c>
      <c r="F107">
        <v>1</v>
      </c>
      <c r="G107">
        <v>1</v>
      </c>
      <c r="H107">
        <v>-0.58913007020324404</v>
      </c>
      <c r="I107">
        <v>10.621</v>
      </c>
      <c r="J107" s="14">
        <v>-179.74282996594289</v>
      </c>
      <c r="K107">
        <v>0.77990953049446265</v>
      </c>
      <c r="L107">
        <v>-4.1580020682963358E-4</v>
      </c>
      <c r="M107">
        <v>8.6937999999999995</v>
      </c>
      <c r="N107" s="14">
        <v>-422.89235354883812</v>
      </c>
    </row>
    <row r="108" spans="1:14" hidden="1" x14ac:dyDescent="0.25">
      <c r="A108" s="1" t="s">
        <v>107</v>
      </c>
      <c r="B108" s="7" t="s">
        <v>128</v>
      </c>
      <c r="C108">
        <v>600000</v>
      </c>
      <c r="D108">
        <v>1.2822</v>
      </c>
      <c r="E108">
        <v>1.3260000000000001</v>
      </c>
      <c r="F108">
        <v>1</v>
      </c>
      <c r="G108">
        <v>1</v>
      </c>
      <c r="H108">
        <v>-4.3724097358922158</v>
      </c>
      <c r="I108">
        <v>10.621</v>
      </c>
      <c r="J108" s="14">
        <v>-2668.0332220311784</v>
      </c>
      <c r="K108">
        <v>0.77990953049446265</v>
      </c>
      <c r="L108">
        <v>-3.1251401888148941E-3</v>
      </c>
      <c r="M108">
        <v>8.9938000000000002</v>
      </c>
      <c r="N108" s="14">
        <v>-6576.2484394392586</v>
      </c>
    </row>
    <row r="109" spans="1:14" hidden="1" x14ac:dyDescent="0.25">
      <c r="A109" s="1" t="s">
        <v>108</v>
      </c>
      <c r="B109" s="7" t="s">
        <v>123</v>
      </c>
      <c r="C109">
        <v>2000000</v>
      </c>
      <c r="D109">
        <v>1.1286</v>
      </c>
      <c r="E109">
        <v>1.1499999999999999</v>
      </c>
      <c r="F109">
        <v>0</v>
      </c>
      <c r="G109">
        <v>1.1286</v>
      </c>
      <c r="H109">
        <v>-10.04882700748</v>
      </c>
      <c r="I109">
        <v>9.85</v>
      </c>
      <c r="J109" s="14">
        <v>-17463.466609180829</v>
      </c>
      <c r="K109">
        <v>1</v>
      </c>
      <c r="L109">
        <v>-1.229025965E-3</v>
      </c>
      <c r="M109">
        <v>7.6009000000000002</v>
      </c>
      <c r="N109" s="14">
        <v>-9341.7034573685014</v>
      </c>
    </row>
    <row r="110" spans="1:14" hidden="1" x14ac:dyDescent="0.25">
      <c r="A110" s="1" t="s">
        <v>109</v>
      </c>
      <c r="B110" s="7" t="s">
        <v>120</v>
      </c>
      <c r="C110">
        <v>4000000</v>
      </c>
      <c r="D110">
        <v>0.72714999999999996</v>
      </c>
      <c r="E110">
        <v>0.64500000000000002</v>
      </c>
      <c r="F110">
        <v>0</v>
      </c>
      <c r="G110">
        <v>0.72714999999999996</v>
      </c>
      <c r="H110">
        <v>-0.566415541749</v>
      </c>
      <c r="I110">
        <v>14.9</v>
      </c>
      <c r="J110" s="14">
        <v>-1870.0285895479747</v>
      </c>
      <c r="K110">
        <v>1</v>
      </c>
      <c r="L110">
        <v>-6.1208926000000001E-5</v>
      </c>
      <c r="M110">
        <v>11.7057</v>
      </c>
      <c r="N110" s="14">
        <v>-1432.9866501564002</v>
      </c>
    </row>
    <row r="111" spans="1:14" hidden="1" x14ac:dyDescent="0.25">
      <c r="A111" s="1" t="s">
        <v>110</v>
      </c>
      <c r="B111" s="7" t="s">
        <v>120</v>
      </c>
      <c r="C111">
        <v>2000000</v>
      </c>
      <c r="D111">
        <v>0.72714999999999996</v>
      </c>
      <c r="E111">
        <v>0.70499999999999996</v>
      </c>
      <c r="F111">
        <v>0</v>
      </c>
      <c r="G111">
        <v>0.72714999999999996</v>
      </c>
      <c r="H111">
        <v>9.6746222971780007</v>
      </c>
      <c r="I111">
        <v>14.9</v>
      </c>
      <c r="J111" s="14">
        <v>15970.44833280575</v>
      </c>
      <c r="K111">
        <v>1</v>
      </c>
      <c r="L111">
        <v>9.9535796299999994E-4</v>
      </c>
      <c r="M111">
        <v>11.1557</v>
      </c>
      <c r="N111" s="14">
        <v>11103.914827839099</v>
      </c>
    </row>
    <row r="112" spans="1:14" hidden="1" x14ac:dyDescent="0.25">
      <c r="J112" s="15">
        <v>37179.459822617573</v>
      </c>
      <c r="N112" s="15">
        <v>83387.822954163741</v>
      </c>
    </row>
    <row r="1047561" spans="11:11" x14ac:dyDescent="0.25">
      <c r="K1047561" s="11"/>
    </row>
  </sheetData>
  <autoFilter ref="A1:P112" xr:uid="{A4C8F45B-1AB2-4963-92F9-95BF0E8497CD}">
    <filterColumn colId="1">
      <filters>
        <filter val="GBPUSD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0000"/>
  </sheetPr>
  <dimension ref="A2:E18"/>
  <sheetViews>
    <sheetView tabSelected="1" workbookViewId="0">
      <selection activeCell="H17" sqref="H17"/>
    </sheetView>
  </sheetViews>
  <sheetFormatPr defaultRowHeight="15" x14ac:dyDescent="0.25"/>
  <cols>
    <col min="1" max="1" width="13.140625" bestFit="1" customWidth="1"/>
    <col min="2" max="2" width="21.85546875" bestFit="1" customWidth="1"/>
    <col min="3" max="3" width="19.28515625" bestFit="1" customWidth="1"/>
    <col min="4" max="5" width="17.5703125" customWidth="1"/>
  </cols>
  <sheetData>
    <row r="2" spans="1:5" x14ac:dyDescent="0.25">
      <c r="D2" s="20" t="s">
        <v>151</v>
      </c>
      <c r="E2" s="20"/>
    </row>
    <row r="3" spans="1:5" x14ac:dyDescent="0.25">
      <c r="A3" s="16" t="s">
        <v>147</v>
      </c>
      <c r="B3" t="s">
        <v>149</v>
      </c>
      <c r="C3" t="s">
        <v>150</v>
      </c>
      <c r="D3" s="18" t="s">
        <v>117</v>
      </c>
      <c r="E3" s="18" t="s">
        <v>140</v>
      </c>
    </row>
    <row r="4" spans="1:5" x14ac:dyDescent="0.25">
      <c r="A4" s="17" t="s">
        <v>134</v>
      </c>
      <c r="B4" s="15">
        <v>-4452.5862131456088</v>
      </c>
      <c r="C4" s="15">
        <v>-13237.020724776656</v>
      </c>
      <c r="D4" s="19">
        <f xml:space="preserve"> IF( B4&lt;0, ABS(B4), 0 )</f>
        <v>4452.5862131456088</v>
      </c>
      <c r="E4" s="19">
        <f xml:space="preserve"> ABS(C4)</f>
        <v>13237.020724776656</v>
      </c>
    </row>
    <row r="5" spans="1:5" x14ac:dyDescent="0.25">
      <c r="A5" s="17" t="s">
        <v>122</v>
      </c>
      <c r="B5" s="15">
        <v>-50147.72939959541</v>
      </c>
      <c r="C5" s="15">
        <v>-77292.673441586769</v>
      </c>
      <c r="D5" s="19">
        <f t="shared" ref="D5:D17" si="0" xml:space="preserve"> IF( B5&lt;0, ABS(B5), 0 )</f>
        <v>50147.72939959541</v>
      </c>
      <c r="E5" s="19">
        <f t="shared" ref="E5:E17" si="1" xml:space="preserve"> ABS(C5)</f>
        <v>77292.673441586769</v>
      </c>
    </row>
    <row r="6" spans="1:5" x14ac:dyDescent="0.25">
      <c r="A6" s="17" t="s">
        <v>127</v>
      </c>
      <c r="B6" s="15">
        <v>-240.94342076098565</v>
      </c>
      <c r="C6" s="15">
        <v>-142.28573353829984</v>
      </c>
      <c r="D6" s="19">
        <f xml:space="preserve"> IF( B6&lt;0, ABS(B6), 0 )</f>
        <v>240.94342076098565</v>
      </c>
      <c r="E6" s="19">
        <f t="shared" si="1"/>
        <v>142.28573353829984</v>
      </c>
    </row>
    <row r="7" spans="1:5" x14ac:dyDescent="0.25">
      <c r="A7" s="17" t="s">
        <v>123</v>
      </c>
      <c r="B7" s="15">
        <v>-51682.05413392873</v>
      </c>
      <c r="C7" s="15">
        <v>-36245.745353090751</v>
      </c>
      <c r="D7" s="19">
        <f t="shared" si="0"/>
        <v>51682.05413392873</v>
      </c>
      <c r="E7" s="19">
        <f t="shared" si="1"/>
        <v>36245.745353090751</v>
      </c>
    </row>
    <row r="8" spans="1:5" x14ac:dyDescent="0.25">
      <c r="A8" s="17" t="s">
        <v>130</v>
      </c>
      <c r="B8" s="15">
        <v>-5739.8414778230417</v>
      </c>
      <c r="C8" s="15">
        <v>-13028.799903642313</v>
      </c>
      <c r="D8" s="19">
        <f t="shared" si="0"/>
        <v>5739.8414778230417</v>
      </c>
      <c r="E8" s="19">
        <f t="shared" si="1"/>
        <v>13028.799903642313</v>
      </c>
    </row>
    <row r="9" spans="1:5" x14ac:dyDescent="0.25">
      <c r="A9" s="17" t="s">
        <v>129</v>
      </c>
      <c r="B9" s="15">
        <v>-14880.152518830182</v>
      </c>
      <c r="C9" s="15">
        <v>-45625.246774154999</v>
      </c>
      <c r="D9" s="19">
        <f t="shared" si="0"/>
        <v>14880.152518830182</v>
      </c>
      <c r="E9" s="19">
        <f t="shared" si="1"/>
        <v>45625.246774154999</v>
      </c>
    </row>
    <row r="10" spans="1:5" x14ac:dyDescent="0.25">
      <c r="A10" s="17" t="s">
        <v>120</v>
      </c>
      <c r="B10" s="15">
        <v>-16193.791823142379</v>
      </c>
      <c r="C10" s="15">
        <v>-16729.139263305289</v>
      </c>
      <c r="D10" s="19">
        <f t="shared" si="0"/>
        <v>16193.791823142379</v>
      </c>
      <c r="E10" s="19">
        <f t="shared" si="1"/>
        <v>16729.139263305289</v>
      </c>
    </row>
    <row r="11" spans="1:5" x14ac:dyDescent="0.25">
      <c r="A11" s="17" t="s">
        <v>128</v>
      </c>
      <c r="B11" s="15">
        <v>-15739.868257174403</v>
      </c>
      <c r="C11" s="15">
        <v>-23141.516379223925</v>
      </c>
      <c r="D11" s="19">
        <f t="shared" si="0"/>
        <v>15739.868257174403</v>
      </c>
      <c r="E11" s="19">
        <f t="shared" si="1"/>
        <v>23141.516379223925</v>
      </c>
    </row>
    <row r="12" spans="1:5" x14ac:dyDescent="0.25">
      <c r="A12" s="17" t="s">
        <v>131</v>
      </c>
      <c r="B12" s="15">
        <v>10704.943529957938</v>
      </c>
      <c r="C12" s="15">
        <v>22129.20018935846</v>
      </c>
      <c r="D12" s="19">
        <f t="shared" si="0"/>
        <v>0</v>
      </c>
      <c r="E12" s="19">
        <f t="shared" si="1"/>
        <v>22129.20018935846</v>
      </c>
    </row>
    <row r="13" spans="1:5" x14ac:dyDescent="0.25">
      <c r="A13" s="17" t="s">
        <v>126</v>
      </c>
      <c r="B13" s="15">
        <v>-33519.410973098427</v>
      </c>
      <c r="C13" s="15">
        <v>-44742.790284355026</v>
      </c>
      <c r="D13" s="19">
        <f t="shared" si="0"/>
        <v>33519.410973098427</v>
      </c>
      <c r="E13" s="19">
        <f t="shared" si="1"/>
        <v>44742.790284355026</v>
      </c>
    </row>
    <row r="14" spans="1:5" x14ac:dyDescent="0.25">
      <c r="A14" s="17" t="s">
        <v>132</v>
      </c>
      <c r="B14" s="15">
        <v>-7665.0376326824517</v>
      </c>
      <c r="C14" s="15">
        <v>-39215.059122860999</v>
      </c>
      <c r="D14" s="19">
        <f t="shared" si="0"/>
        <v>7665.0376326824517</v>
      </c>
      <c r="E14" s="19">
        <f t="shared" si="1"/>
        <v>39215.059122860999</v>
      </c>
    </row>
    <row r="15" spans="1:5" x14ac:dyDescent="0.25">
      <c r="A15" s="17" t="s">
        <v>121</v>
      </c>
      <c r="B15" s="15">
        <v>-318.07441356901995</v>
      </c>
      <c r="C15" s="15">
        <v>-923.31041409529996</v>
      </c>
      <c r="D15" s="19">
        <f t="shared" si="0"/>
        <v>318.07441356901995</v>
      </c>
      <c r="E15" s="19">
        <f t="shared" si="1"/>
        <v>923.31041409529996</v>
      </c>
    </row>
    <row r="16" spans="1:5" x14ac:dyDescent="0.25">
      <c r="A16" s="17" t="s">
        <v>133</v>
      </c>
      <c r="B16" s="15">
        <v>-659.47607256501715</v>
      </c>
      <c r="C16" s="15">
        <v>-5055.2360259670804</v>
      </c>
      <c r="D16" s="19">
        <f t="shared" si="0"/>
        <v>659.47607256501715</v>
      </c>
      <c r="E16" s="19">
        <f t="shared" si="1"/>
        <v>5055.2360259670804</v>
      </c>
    </row>
    <row r="17" spans="1:5" x14ac:dyDescent="0.25">
      <c r="A17" s="17" t="s">
        <v>125</v>
      </c>
      <c r="B17" s="15">
        <v>-319.97377662507427</v>
      </c>
      <c r="C17" s="15">
        <v>-52661.015973774469</v>
      </c>
      <c r="D17" s="19">
        <f t="shared" si="0"/>
        <v>319.97377662507427</v>
      </c>
      <c r="E17" s="19">
        <f t="shared" si="1"/>
        <v>52661.015973774469</v>
      </c>
    </row>
    <row r="18" spans="1:5" x14ac:dyDescent="0.25">
      <c r="A18" s="17" t="s">
        <v>148</v>
      </c>
      <c r="B18" s="22">
        <v>-190853.9965829828</v>
      </c>
      <c r="C18" s="22">
        <v>-345910.6392050134</v>
      </c>
      <c r="D18" s="21">
        <f>SUM(D4:D17)</f>
        <v>201558.94011294073</v>
      </c>
      <c r="E18" s="21">
        <f>SUM(E4:E17)</f>
        <v>390169.03958373039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Setting</vt:lpstr>
      <vt:lpstr>Market Data</vt:lpstr>
      <vt:lpstr>Position Data</vt:lpstr>
      <vt:lpstr>Test</vt:lpstr>
      <vt:lpstr>Summary</vt:lpstr>
      <vt:lpstr>Gamma_Cap</vt:lpstr>
      <vt:lpstr>Gamma_multipler</vt:lpstr>
      <vt:lpstr>Gamma_SF</vt:lpstr>
      <vt:lpstr>mktData</vt:lpstr>
      <vt:lpstr>Vega_Cap</vt:lpstr>
      <vt:lpstr>Vega_multipler</vt:lpstr>
      <vt:lpstr>Vega_SF</vt:lpstr>
    </vt:vector>
  </TitlesOfParts>
  <Company>Bank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Oei, Fendy</dc:creator>
  <cp:lastModifiedBy>Wang Shengyuan</cp:lastModifiedBy>
  <dcterms:created xsi:type="dcterms:W3CDTF">2016-08-16T08:13:30Z</dcterms:created>
  <dcterms:modified xsi:type="dcterms:W3CDTF">2021-01-05T15:56:18Z</dcterms:modified>
</cp:coreProperties>
</file>