
<file path=[Content_Types].xml><?xml version="1.0" encoding="utf-8"?>
<Types xmlns="http://schemas.openxmlformats.org/package/2006/content-types">
  <Override PartName="/xl/_rels/workbook.xml.rels" ContentType="application/vnd.openxmlformats-package.relationships+xml"/>
  <Override PartName="/xl/comments2.xml" ContentType="application/vnd.openxmlformats-officedocument.spreadsheetml.comments+xml"/>
  <Override PartName="/xl/media/image2.png" ContentType="image/png"/>
  <Override PartName="/xl/media/image1.png" ContentType="image/png"/>
  <Override PartName="/xl/workbook.xml" ContentType="application/vnd.openxmlformats-officedocument.spreadsheetml.sheet.main+xml"/>
  <Override PartName="/xl/styles.xml" ContentType="application/vnd.openxmlformats-officedocument.spreadsheetml.styles+xml"/>
  <Override PartName="/xl/comments1.xml" ContentType="application/vnd.openxmlformats-officedocument.spreadsheetml.comments+xml"/>
  <Override PartName="/xl/worksheets/_rels/sheet2.xml.rels" ContentType="application/vnd.openxmlformats-package.relationships+xml"/>
  <Override PartName="/xl/worksheets/_rels/sheet1.xml.rels" ContentType="application/vnd.openxmlformats-package.relationships+xml"/>
  <Override PartName="/xl/worksheets/sheet4.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_rels/drawing2.xml.rels" ContentType="application/vnd.openxmlformats-package.relationships+xml"/>
  <Override PartName="/xl/drawings/_rels/drawing1.xml.rels" ContentType="application/vnd.openxmlformats-package.relationships+xml"/>
  <Override PartName="/xl/drawings/vmlDrawing2.vml" ContentType="application/vnd.openxmlformats-officedocument.vmlDrawing"/>
  <Override PartName="/xl/drawings/drawing2.xml" ContentType="application/vnd.openxmlformats-officedocument.drawing+xml"/>
  <Override PartName="/xl/drawings/drawing1.xml" ContentType="application/vnd.openxmlformats-officedocument.drawing+xml"/>
  <Override PartName="/xl/drawings/vmlDrawing1.vml" ContentType="application/vnd.openxmlformats-officedocument.vmlDrawing"/>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Valoración Usabilidad" sheetId="1" state="visible" r:id="rId2"/>
    <sheet name="Usability scores" sheetId="2" state="visible" r:id="rId3"/>
    <sheet name="Usability guidelines" sheetId="3" state="visible" r:id="rId4"/>
    <sheet name="Rating ranges" sheetId="4" state="visible" r:id="rId5"/>
  </sheets>
  <calcPr iterateCount="100" refMode="A1" iterate="false" iterateDelta="0.0001"/>
  <extLst>
    <ext xmlns:loext="http://schemas.libreoffice.org/" uri="{7626C862-2A13-11E5-B345-FEFF819CDC9F}">
      <loext:extCalcPr stringRefSyntax="CalcA1ExcelA1"/>
    </ext>
  </extLst>
</workbook>
</file>

<file path=xl/comments1.xml><?xml version="1.0" encoding="utf-8"?>
<comments xmlns="http://schemas.openxmlformats.org/spreadsheetml/2006/main" xmlns:xdr="http://schemas.openxmlformats.org/drawingml/2006/spreadsheetDrawing">
  <authors>
    <author> </author>
  </authors>
  <commentList>
    <comment ref="J1" authorId="0">
      <text>
        <r>
          <rPr>
            <sz val="10"/>
            <color rgb="FF000000"/>
            <rFont val="Arial"/>
            <family val="0"/>
            <charset val="1"/>
          </rPr>
          <t xml:space="preserve">by MOANA P1_A2_10 2018/19
======</t>
        </r>
      </text>
    </comment>
  </commentList>
</comments>
</file>

<file path=xl/comments2.xml><?xml version="1.0" encoding="utf-8"?>
<comments xmlns="http://schemas.openxmlformats.org/spreadsheetml/2006/main" xmlns:xdr="http://schemas.openxmlformats.org/drawingml/2006/spreadsheetDrawing">
  <authors>
    <author> </author>
  </authors>
  <commentList>
    <comment ref="B9" authorId="0">
      <text>
        <r>
          <rPr>
            <sz val="10"/>
            <color rgb="FF000000"/>
            <rFont val="Arial"/>
            <family val="0"/>
            <charset val="1"/>
          </rPr>
          <t xml:space="preserve">======
ID#AAAACzJ2_fQ
turnen    (2019-12-27 13:12:29)
Features and functionality meet common user goals and objectives (Very high importance)
Key and common user goals and objectives (e.g. carry out some transaction, find some information, carry out some research etc…) should have been identified and addressed. Ideally the site or application should allow users to meet all of their key goals and objectives.</t>
        </r>
      </text>
    </comment>
    <comment ref="B11" authorId="0">
      <text>
        <r>
          <rPr>
            <sz val="10"/>
            <color rgb="FF000000"/>
            <rFont val="Arial"/>
            <family val="0"/>
            <charset val="1"/>
          </rPr>
          <t xml:space="preserve">======
ID#AAAACzJ2_gQ
turnen    (2019-12-27 13:12:29)
Features and functionality support users desired workflows (Very high importance)
The site or application should support or at least be compatible with the way that users wish to work. For example, users might want to be able to carry out bulk transactions or be able to save and return to their work.</t>
        </r>
      </text>
    </comment>
    <comment ref="B13" authorId="0">
      <text>
        <r>
          <rPr>
            <sz val="10"/>
            <color rgb="FF000000"/>
            <rFont val="Arial"/>
            <family val="0"/>
            <charset val="1"/>
          </rPr>
          <t xml:space="preserve">======
ID#AAAACzJ2_fk
turnen    (2019-12-27 13:12:29)
Frequently-used tasks are readily available (e.g. easily accessible from the homepage) and well supported (High importance)
For example short cuts and a login to retrieve details might be provided to speed up the completion of frequently carried out tasks.</t>
        </r>
      </text>
    </comment>
    <comment ref="B15" authorId="0">
      <text>
        <r>
          <rPr>
            <sz val="10"/>
            <color rgb="FF000000"/>
            <rFont val="Arial"/>
            <family val="0"/>
            <charset val="1"/>
          </rPr>
          <t xml:space="preserve">======
ID#AAAACzJ2_fw
turnen    (2019-12-27 13:12:29)
Users are adequately supported according to their level of expertise (Medium importance)
For example, novice users are given help and instructions and features are progressively disclosed (e.g. advanced features not being shown by default).</t>
        </r>
      </text>
    </comment>
    <comment ref="B17" authorId="0">
      <text>
        <r>
          <rPr>
            <sz val="10"/>
            <color rgb="FF000000"/>
            <rFont val="Arial"/>
            <family val="0"/>
            <charset val="1"/>
          </rPr>
          <t xml:space="preserve">======
ID#AAAACzJ2_ek
turnen    (2019-12-27 13:12:29)
Calls to action (e.g. register, add to basket, submit) are clear, well labelled and appear clickable (Medium importance)
Possible actions should always be clear and the primary call to action (i.e. the most common or desirable user action) should stand out on the page or screen.</t>
        </r>
      </text>
    </comment>
    <comment ref="B21" authorId="0">
      <text>
        <r>
          <rPr>
            <sz val="10"/>
            <color rgb="FF000000"/>
            <rFont val="Arial"/>
            <family val="0"/>
            <charset val="1"/>
          </rPr>
          <t xml:space="preserve">======
ID#AAAACzJ2_gs
turnen    (2019-12-27 13:12:29)
The Homepage / starting page provides a clear snapshot and overview of the content, features and functionality available (Low importance)
For example, an introduction and overview of the site is provided together with section snapshots and example content.</t>
        </r>
      </text>
    </comment>
    <comment ref="B23" authorId="0">
      <text>
        <r>
          <rPr>
            <sz val="10"/>
            <color rgb="FF000000"/>
            <rFont val="Arial"/>
            <family val="0"/>
            <charset val="1"/>
          </rPr>
          <t xml:space="preserve">======
ID#AAAACzJ2_eU
turnen    (2019-12-27 13:12:29)
The homepage / starting page is effective in orienting and directing users to their desired information and tasks (High importance)
Users should be able to work out where they need to go to complete a given task (e.g. carry out some research, complete a transaction).</t>
        </r>
      </text>
    </comment>
    <comment ref="B25" authorId="0">
      <text>
        <r>
          <rPr>
            <sz val="10"/>
            <color rgb="FF000000"/>
            <rFont val="Arial"/>
            <family val="0"/>
            <charset val="1"/>
          </rPr>
          <t xml:space="preserve">======
ID#AAAACzJ2_eQ
turnen    (2019-12-27 13:12:29)
The homepage / starting page layout is clear and uncluttered with sufficient 'white space' (Medium importance)
Users should be able to quickly scan the homepage and make sense of both the content available and of how the site is structured.</t>
        </r>
      </text>
    </comment>
    <comment ref="B29" authorId="0">
      <text>
        <r>
          <rPr>
            <sz val="10"/>
            <color rgb="FF000000"/>
            <rFont val="Arial"/>
            <family val="0"/>
            <charset val="1"/>
          </rPr>
          <t xml:space="preserve">======
ID#AAAACzJ2_g4
turnen    (2019-12-27 13:12:29)
Users can easily access the site or application (Low importance)
For example, the URL is predictable and is returned by search engines. If a user attempts to find the site via a search engine, it should ideally be returned on the first page of search results for likely queries.</t>
        </r>
      </text>
    </comment>
    <comment ref="B31" authorId="0">
      <text>
        <r>
          <rPr>
            <sz val="10"/>
            <color rgb="FF000000"/>
            <rFont val="Arial"/>
            <family val="0"/>
            <charset val="1"/>
          </rPr>
          <t xml:space="preserve">======
ID#AAAACzJ2_es
turnen    (2019-12-27 13:12:29)
The navigational scheme is easy to find, intuitive and consistent (High importance)
Users should be able to very easily locate and use the navigational scheme (e.g. left hand menu, top menu, tabbed menu), and it should not be significantly different across the site or application (unless a decision has been made to specifically differentiate a given section or area).</t>
        </r>
      </text>
    </comment>
    <comment ref="B33" authorId="0">
      <text>
        <r>
          <rPr>
            <sz val="10"/>
            <color rgb="FF000000"/>
            <rFont val="Arial"/>
            <family val="0"/>
            <charset val="1"/>
          </rPr>
          <t xml:space="preserve">======
ID#AAAACzJ2_fc
turnen    (2019-12-27 13:12:29)
The navigation has sufficient flexibility to allow users to navigate by their desired means (Medium importance)
For example a user might want to be able to search for an item or browse by size, name or type. Although not all user preferences can or indeed should be addressed, the most useful and common navigational means should be supported.</t>
        </r>
      </text>
    </comment>
    <comment ref="B35" authorId="0">
      <text>
        <r>
          <rPr>
            <sz val="10"/>
            <color rgb="FF000000"/>
            <rFont val="Arial"/>
            <family val="0"/>
            <charset val="1"/>
          </rPr>
          <t xml:space="preserve">======
ID#AAAACzJ2_gY
turnen    (2019-12-27 13:12:29)
The site or application structure is clear, easily understood and addresses common user goals (Very high importance)
For example, gathering information, submitting data, carrying out research. Users should be able to work out where they need to go to carry out common user goals and be able to quickly gain an understanding of how the site or application is structured.</t>
        </r>
      </text>
    </comment>
    <comment ref="B37" authorId="0">
      <text>
        <r>
          <rPr>
            <sz val="10"/>
            <color rgb="FF000000"/>
            <rFont val="Arial"/>
            <family val="0"/>
            <charset val="1"/>
          </rPr>
          <t xml:space="preserve">======
ID#AAAACzJ2_eY
turnen    (2019-12-27 13:12:29)
Links are clear, descriptive and well labelled (Medium importance)
Links should be clearly 'clickable' (e.g. underlined or colourised) and it should be clear to users where any given link goes to. Non-descriptive links such as 'click here' should be avoided and any links going to an external website or opening a new window should be identified as such.</t>
        </r>
      </text>
    </comment>
    <comment ref="B39" authorId="0">
      <text>
        <r>
          <rPr>
            <sz val="10"/>
            <color rgb="FF000000"/>
            <rFont val="Arial"/>
            <family val="0"/>
            <charset val="1"/>
          </rPr>
          <t xml:space="preserve">======
ID#AAAACzJ2_ec
turnen    (2019-12-27 13:12:29)
Browser standard functions (e.g. 'back', 'forward', 'bookmark') are supported (High importance)
Users should be able to bookmark a page (or be presented with a URL to use) and go back and forth without breaking the site or losing any information they have entered.</t>
        </r>
      </text>
    </comment>
    <comment ref="B41" authorId="0">
      <text>
        <r>
          <rPr>
            <sz val="10"/>
            <color rgb="FF000000"/>
            <rFont val="Arial"/>
            <family val="0"/>
            <charset val="1"/>
          </rPr>
          <t xml:space="preserve">======
ID#AAAACzJ2_gk
turnen    (2019-12-27 13:12:29)
The current location is clearly indicated (e.g. breadcrumb, highlighted menu item) (Low importance)
Users should always know where they are in the site or application.</t>
        </r>
      </text>
    </comment>
    <comment ref="B43" authorId="0">
      <text>
        <r>
          <rPr>
            <sz val="10"/>
            <color rgb="FF000000"/>
            <rFont val="Arial"/>
            <family val="0"/>
            <charset val="1"/>
          </rPr>
          <t xml:space="preserve">======
ID#AAAACzJ2_f4
turnen    (2019-12-27 13:12:29)
Users can easily get back to the homepage or a relevant start point (Low importance)
For example, a homepage link might be part of the breadcrumb or a home link might be available as part of the header.</t>
        </r>
      </text>
    </comment>
    <comment ref="B45" authorId="0">
      <text>
        <r>
          <rPr>
            <sz val="10"/>
            <color rgb="FF000000"/>
            <rFont val="Arial"/>
            <family val="0"/>
            <charset val="1"/>
          </rPr>
          <t xml:space="preserve">======
ID#AAAACzJ2_fY
turnen    (2019-12-27 13:12:29)
A clear and well structure site map or index is provided (where necessary) (Low importance)
The sitemap might be part of the header or footer and should ideally be available from every page on the site.</t>
        </r>
      </text>
    </comment>
    <comment ref="B49" authorId="0">
      <text>
        <r>
          <rPr>
            <sz val="10"/>
            <color rgb="FF000000"/>
            <rFont val="Arial"/>
            <family val="0"/>
            <charset val="1"/>
          </rPr>
          <t xml:space="preserve">======
ID#AAAACzJ2_fs
turnen    (2019-12-27 13:12:29)
A consistent, easy to find and easy to use search function is available throughout (High importance)
The search function (where required) should be directly available from most pages on the site or application and should be consistently positioned (e.g. top left, top right or top centre).</t>
        </r>
      </text>
    </comment>
    <comment ref="B51" authorId="0">
      <text>
        <r>
          <rPr>
            <sz val="10"/>
            <color rgb="FF000000"/>
            <rFont val="Arial"/>
            <family val="0"/>
            <charset val="1"/>
          </rPr>
          <t xml:space="preserve">======
ID#AAAACzJ2_gw
turnen    (2019-12-27 13:12:29)
The search interface is appropriate to meet user goals (High importance)
For example users are able to filter search results, an advanced search is available (if necessary) and common search conventions such as quotation marks (") and natural language searches are handled.</t>
        </r>
      </text>
    </comment>
    <comment ref="B53" authorId="0">
      <text>
        <r>
          <rPr>
            <sz val="10"/>
            <color rgb="FF000000"/>
            <rFont val="Arial"/>
            <family val="0"/>
            <charset val="1"/>
          </rPr>
          <t xml:space="preserve">======
ID#AAAACzJ2_fA
turnen    (2019-12-27 13:12:29)
The search facility deals well with common searches, misspellings and abbreviations (Low importance)
Ideally synonyms (e.g. 'coat' should also match 'jacket') should mean that logical and appropriate search results are returned for common user queries. Popular search results (e.g. top matches) should also be identified for common queries.</t>
        </r>
      </text>
    </comment>
    <comment ref="B55" authorId="0">
      <text>
        <r>
          <rPr>
            <sz val="10"/>
            <color rgb="FF000000"/>
            <rFont val="Arial"/>
            <family val="0"/>
            <charset val="1"/>
          </rPr>
          <t xml:space="preserve">======
ID#AAAACzJ2_ew
turnen    (2019-12-27 13:12:29)
Search results are relevant, comprehensive, precise, and well displayed (High importance)
It should be easy for users to see what has been returned, to work out why something has been returned and to determine how many results there are.</t>
        </r>
      </text>
    </comment>
    <comment ref="B59" authorId="0">
      <text>
        <r>
          <rPr>
            <sz val="10"/>
            <color rgb="FF000000"/>
            <rFont val="Arial"/>
            <family val="0"/>
            <charset val="1"/>
          </rPr>
          <t xml:space="preserve">======
ID#AAAACzJ2_gU
turnen    (2019-12-27 13:12:29)
Prompt and  appropriate feedback is given (High importance)
For example, a confirmation message is shown following a successful transaction, input errors are promptly highlighted and it's made clear to users when a page has been updated.</t>
        </r>
      </text>
    </comment>
    <comment ref="B61" authorId="0">
      <text>
        <r>
          <rPr>
            <sz val="10"/>
            <color rgb="FF000000"/>
            <rFont val="Arial"/>
            <family val="0"/>
            <charset val="1"/>
          </rPr>
          <t xml:space="preserve">======
ID#AAAACzJ2_fE
turnen    (2019-12-27 13:12:29)
Users can easily undo, go back and change, or cancel actions (Medium importance)
If an action can not be undo then users should at least be given the chance to confirm an action before committing (e.g. before placing an order). For example, users can return to a step and change their options or dynamically change a value without having to start again. Where an action can't be undone (e.g. a deletion), this should be made clear to users.</t>
        </r>
      </text>
    </comment>
    <comment ref="B63" authorId="0">
      <text>
        <r>
          <rPr>
            <sz val="10"/>
            <color rgb="FF000000"/>
            <rFont val="Arial"/>
            <family val="0"/>
            <charset val="1"/>
          </rPr>
          <t xml:space="preserve">======
ID#AAAACzJ2_fo
turnen    (2019-12-27 13:12:29)
Users can easily give feedback (Very low importance)
For example, via email or an online feedback / contact us form. There should be an indication of how long users can expect to wait for a response if a query has been made.</t>
        </r>
      </text>
    </comment>
    <comment ref="B67" authorId="0">
      <text>
        <r>
          <rPr>
            <sz val="10"/>
            <color rgb="FF000000"/>
            <rFont val="Arial"/>
            <family val="0"/>
            <charset val="1"/>
          </rPr>
          <t xml:space="preserve">======
ID#AAAACzJ2_g0
turnen    (2019-12-27 13:12:29)
Complex forms and processes are broken up into readily understood steps and sections (Medium importance)
For example, a checkout process might be broken up in to 'address', 'delivery options', 'payment' and 'confirmation'. Where a process is used a progress indicator is present with clear numbers or named stages.</t>
        </r>
      </text>
    </comment>
    <comment ref="B69" authorId="0">
      <text>
        <r>
          <rPr>
            <sz val="10"/>
            <color rgb="FF000000"/>
            <rFont val="Arial"/>
            <family val="0"/>
            <charset val="1"/>
          </rPr>
          <t xml:space="preserve">======
ID#AAAACzJ2_gM
turnen    (2019-12-27 13:12:29)
A minimal amount of information is requested and where necessary justification is given for asking for information (Medium importance)
For example a site might outline that a telephone number is required in case there is an issue with a transaction. Users shouldn't be asked for extraneous information and where possible information should be auto populated (e.g. postcode lookup, code lookup) to keep input to a minimum.</t>
        </r>
      </text>
    </comment>
    <comment ref="B71" authorId="0">
      <text>
        <r>
          <rPr>
            <sz val="10"/>
            <color rgb="FF000000"/>
            <rFont val="Arial"/>
            <family val="0"/>
            <charset val="1"/>
          </rPr>
          <t xml:space="preserve">======
ID#AAAACzJ2_gE
turnen    (2019-12-27 13:12:29)
Required and optional form fields are clearly indicated (e.g. using text or '*') (Low importance)
Where most fields are required the optional fields should be identified and when most fields are optional the required fields should be identified.</t>
        </r>
      </text>
    </comment>
    <comment ref="B73" authorId="0">
      <text>
        <r>
          <rPr>
            <sz val="10"/>
            <color rgb="FF000000"/>
            <rFont val="Arial"/>
            <family val="0"/>
            <charset val="1"/>
          </rPr>
          <t xml:space="preserve">======
ID#AAAACzJ2_f8
turnen    (2019-12-27 13:12:29)
Appropriate input fields are used and required formats are indicated (Medium importance)
Appropriate input fields might include calendar for date selection, drop downs for selection and radio button for small selections. Text might be used to indicate the required format or an example might be provided. Field lengths should correspond to the expected input so for example an email input field should be long, where as an initials input field should be very short.</t>
        </r>
      </text>
    </comment>
    <comment ref="B75" authorId="0">
      <text>
        <r>
          <rPr>
            <sz val="10"/>
            <color rgb="FF000000"/>
            <rFont val="Arial"/>
            <family val="0"/>
            <charset val="1"/>
          </rPr>
          <t xml:space="preserve">======
ID#AAAACzJ2_gc
turnen    (2019-12-27 13:12:29)
Help and instructions (e.g. examples, information required) are provided where necessary (Medium importance)
Where input is non trivial or is likely to require some explanation this should be provided. Where a-lot of explanation is necessary a link to a page outlining what is required should be provided.</t>
        </r>
      </text>
    </comment>
    <comment ref="B79" authorId="0">
      <text>
        <r>
          <rPr>
            <sz val="10"/>
            <color rgb="FF000000"/>
            <rFont val="Arial"/>
            <family val="0"/>
            <charset val="1"/>
          </rPr>
          <t xml:space="preserve">======
ID#AAAACzJ2_eg
turnen    (2019-12-27 13:12:29)
Errors are clear, easily identified and appear in appropriate locations (High importance)
Errors should be immediately apparent to users and ideally be located close to the offending input or function (e.g. adjacent to an input entry field). Inputs causing an error should be highlighted, together with an explanation for the error.</t>
        </r>
      </text>
    </comment>
    <comment ref="B81" authorId="0">
      <text>
        <r>
          <rPr>
            <sz val="10"/>
            <color rgb="FF000000"/>
            <rFont val="Arial"/>
            <family val="0"/>
            <charset val="1"/>
          </rPr>
          <t xml:space="preserve">======
ID#AAAACzJ2_fg
turnen    (2019-12-27 13:12:29)
Error messages are concise, written in easy to understand language and describe what's occurred and what action is necessary (Medium importance)
Errors should avoid using very technical terms or jargon and should be written from the user's perspective.</t>
        </r>
      </text>
    </comment>
    <comment ref="B83" authorId="0">
      <text>
        <r>
          <rPr>
            <sz val="10"/>
            <color rgb="FF000000"/>
            <rFont val="Arial"/>
            <family val="0"/>
            <charset val="1"/>
          </rPr>
          <t xml:space="preserve">======
ID#AAAACzJ2_gg
turnen    (2019-12-27 13:12:29)
Common user errors have been taken into consideration and where possible prevented (Medium importance)
Common user errors might be missing fields, invalid formats and invalid selections. For example, fields might limit input to particular a format (e.g. numbers only) or only become available once certain criteria have been met. JavaScript might also be utilised to provide immediate feedback for common formatting errors or errors caused by missing fields.</t>
        </r>
      </text>
    </comment>
    <comment ref="B85" authorId="0">
      <text>
        <r>
          <rPr>
            <sz val="10"/>
            <color rgb="FF000000"/>
            <rFont val="Arial"/>
            <family val="0"/>
            <charset val="1"/>
          </rPr>
          <t xml:space="preserve">======
ID#AAAACzJ2_eI
turnen    (2019-12-27 13:12:29)
Users are able to easily recover (i.e. not have to start again) from errors (Medium importance)
For example, users might be able to re-edit and resubmit a form or enter a different value.</t>
        </r>
      </text>
    </comment>
    <comment ref="B89" authorId="0">
      <text>
        <r>
          <rPr>
            <sz val="10"/>
            <color rgb="FF000000"/>
            <rFont val="Arial"/>
            <family val="0"/>
            <charset val="1"/>
          </rPr>
          <t xml:space="preserve">======
ID#AAAACzJ2_eM
turnen    (2019-12-27 13:12:29)
Content available (e.g. text, images, video, audio) is appropriate and sufficiently relevant, and detailed to meet user goals (Very high importance)
Content should also be appropriately formatted, so for example videos and audio should be directly playable (i.e. shouldn't need to be downloaded to be played) and images should be of a sufficient quality.</t>
        </r>
      </text>
    </comment>
    <comment ref="B91" authorId="0">
      <text>
        <r>
          <rPr>
            <sz val="10"/>
            <color rgb="FF000000"/>
            <rFont val="Arial"/>
            <family val="0"/>
            <charset val="1"/>
          </rPr>
          <t xml:space="preserve">======
ID#AAAACzJ2_e4
turnen    (2019-12-27 13:12:29)
Links to other useful and relevant content (e.g. related pages, external websites or documents) are available and shown in context (Low importance)
For example there might be links from an article to related articles, related content or related external websites.</t>
        </r>
      </text>
    </comment>
    <comment ref="B93" authorId="0">
      <text>
        <r>
          <rPr>
            <sz val="10"/>
            <color rgb="FF000000"/>
            <rFont val="Arial"/>
            <family val="0"/>
            <charset val="1"/>
          </rPr>
          <t xml:space="preserve">======
ID#AAAACzJ2_e8
turnen    (2019-12-27 13:12:29)
Language, terminology and tone used is appropriate and readily understood by the target audience (High importance)
Jargon should be kept to a minimum and plain language should be used where ever possible.</t>
        </r>
      </text>
    </comment>
    <comment ref="B95" authorId="0">
      <text>
        <r>
          <rPr>
            <sz val="10"/>
            <color rgb="FF000000"/>
            <rFont val="Arial"/>
            <family val="0"/>
            <charset val="1"/>
          </rPr>
          <t xml:space="preserve">======
ID#AAAACzJ2_e0
turnen    (2019-12-27 13:12:29)
Terms, language and tone used are consistent (e.g. the same term is used throughout) (Medium importance)
Capitalisation (e.g. 'Main title'; 'Main Title'; 'MAIN TITLE') and grammar should be consistent, together with the use of formal or informal terms (e.g. could not vs couldn't; what's vs what is etc...).</t>
        </r>
      </text>
    </comment>
    <comment ref="B97" authorId="0">
      <text>
        <r>
          <rPr>
            <sz val="10"/>
            <color rgb="FF000000"/>
            <rFont val="Arial"/>
            <family val="0"/>
            <charset val="1"/>
          </rPr>
          <t xml:space="preserve">======
ID#AAAACzJ2_fI
turnen    (2019-12-27 13:12:29)
Text and content is legible and scanable, with good typography and visual contrast (Medium importance)
Users should be able to quickly scan headers and body text, in order to get an overview of what's available.</t>
        </r>
      </text>
    </comment>
    <comment ref="B101" authorId="0">
      <text>
        <r>
          <rPr>
            <sz val="10"/>
            <color rgb="FF000000"/>
            <rFont val="Arial"/>
            <family val="0"/>
            <charset val="1"/>
          </rPr>
          <t xml:space="preserve">======
ID#AAAACzJ2_go
turnen    (2019-12-27 13:12:29)
Online help is provided and is suitable for the user base (High importance)
Help should be written in easy to understand language and only uses recognised terms. Users should be able to easily find and access help and where appropriate contextual help should be available, such as help for a specific page, feature or process.</t>
        </r>
      </text>
    </comment>
    <comment ref="B103" authorId="0">
      <text>
        <r>
          <rPr>
            <sz val="10"/>
            <color rgb="FF000000"/>
            <rFont val="Arial"/>
            <family val="0"/>
            <charset val="1"/>
          </rPr>
          <t xml:space="preserve">======
ID#AAAACzJ2_gI
turnen    (2019-12-27 13:12:29)
Online help is concise, easy to read and written in easy to understand language (Medium importance)
Help should cover the essentials without providing excessive detail and shouldn't use jargon or technical terminology that isn't likely to be understood by users.</t>
        </r>
      </text>
    </comment>
    <comment ref="B105" authorId="0">
      <text>
        <r>
          <rPr>
            <sz val="10"/>
            <color rgb="FF000000"/>
            <rFont val="Arial"/>
            <family val="0"/>
            <charset val="1"/>
          </rPr>
          <t xml:space="preserve">======
ID#AAAACzJ2_f0
turnen    (2019-12-27 13:12:29)
Accessing online help does not impede users (Medium importance)
Users should be able to resume work where they left off after accessing help. Ideally help should be available directly on a page or using a new window. If help is provided in the form of a document, it should be formatted for the  web (e.g. PDF, rather than a Word document).</t>
        </r>
      </text>
    </comment>
    <comment ref="B107" authorId="0">
      <text>
        <r>
          <rPr>
            <sz val="10"/>
            <color rgb="FF000000"/>
            <rFont val="Arial"/>
            <family val="0"/>
            <charset val="1"/>
          </rPr>
          <t xml:space="preserve">======
ID#AAAACzJ2_fU
turnen    (2019-12-27 13:12:29)
Users can easily get further help (e.g. telephone or email address) (Low importance)
If a telephone help number is provided the hours of operation should be shown. If an email address or online form is provided, an indication should be given of how long a response is likely to take (e.g. within the next 24 hrs).</t>
        </r>
      </text>
    </comment>
    <comment ref="B111" authorId="0">
      <text>
        <r>
          <rPr>
            <sz val="10"/>
            <color rgb="FF000000"/>
            <rFont val="Arial"/>
            <family val="0"/>
            <charset val="1"/>
          </rPr>
          <t xml:space="preserve">======
ID#AAAACzJ2_eo
turnen    (2019-12-27 13:12:29)
Site or application performance doesn't inhibit the user experience (e.g. slow page downloads, long delays) (High importance)
Web page downloads shouldn't take longer than 5 seconds and on page interactions (e.g. using an application or AJAX functionality) shouldn't take any longer than 1 second to respond. Interactions taking longer than 1 second to respond should provide suitable feedback to show that something is taking place (e.g. an hour glass or swirling graphic).</t>
        </r>
      </text>
    </comment>
    <comment ref="B113" authorId="0">
      <text>
        <r>
          <rPr>
            <sz val="10"/>
            <color rgb="FF000000"/>
            <rFont val="Arial"/>
            <family val="0"/>
            <charset val="1"/>
          </rPr>
          <t xml:space="preserve">======
ID#AAAACzJ2_fM
turnen    (2019-12-27 13:12:29)
Errors and reliability issues don't inhibit the user experience (High importance)
Sites and applications should be free of bugs and shouldn't have any broken links.</t>
        </r>
      </text>
    </comment>
    <comment ref="B115" authorId="0">
      <text>
        <r>
          <rPr>
            <sz val="10"/>
            <color rgb="FF000000"/>
            <rFont val="Arial"/>
            <family val="0"/>
            <charset val="1"/>
          </rPr>
          <t xml:space="preserve">======
ID#AAAACzJ2_gA
turnen    (2019-12-27 13:12:29)
Possible user configurations (e.g. browsers, resolutions, computer specs) are supported (Medium importance)
Websites should be usable at a 800x600 screen resolution and should work with the most common browsers (IE, Firefox, Opera, Chrome etc…). Applications should be usable with common computer specifications (operation system, memory, available disk space) and screen resolutions (e.g. 800x600, 1025x768).</t>
        </r>
      </text>
    </comment>
  </commentList>
</comments>
</file>

<file path=xl/sharedStrings.xml><?xml version="1.0" encoding="utf-8"?>
<sst xmlns="http://schemas.openxmlformats.org/spreadsheetml/2006/main" count="384" uniqueCount="207">
  <si>
    <t xml:space="preserve">Usability review (Español)</t>
  </si>
  <si>
    <t xml:space="preserve">Enter score</t>
  </si>
  <si>
    <t xml:space="preserve">Very poor</t>
  </si>
  <si>
    <t xml:space="preserve">Meetup</t>
  </si>
  <si>
    <t xml:space="preserve">Score</t>
  </si>
  <si>
    <t xml:space="preserve">Comments</t>
  </si>
  <si>
    <t xml:space="preserve">Poor</t>
  </si>
  <si>
    <t xml:space="preserve">Moderate</t>
  </si>
  <si>
    <t xml:space="preserve">Hover over a guideline for more information, examples of good practice and importance to the overall user experience.</t>
  </si>
  <si>
    <t xml:space="preserve">N/A = not applicable or can't be assessed</t>
  </si>
  <si>
    <t xml:space="preserve">Optional - Provide a short rational for the score, such as a description of the issues found; examples of good practice and the likely impact for users.</t>
  </si>
  <si>
    <t xml:space="preserve">Good</t>
  </si>
  <si>
    <t xml:space="preserve">Excellent</t>
  </si>
  <si>
    <t xml:space="preserve">Features &amp; functionality</t>
  </si>
  <si>
    <t xml:space="preserve">Weighting 
(out of 5)</t>
  </si>
  <si>
    <t xml:space="preserve">Weighting ratio</t>
  </si>
  <si>
    <t xml:space="preserve">Rating
(0 - 5)</t>
  </si>
  <si>
    <t xml:space="preserve">Out of</t>
  </si>
  <si>
    <t xml:space="preserve">N/A</t>
  </si>
  <si>
    <t xml:space="preserve">Las características y la funcionalidad cumplen con las metas y objetivos comunes del usuario.</t>
  </si>
  <si>
    <t xml:space="preserve">Las características y la funcionalidad son compatibles con los flujos de trabajo deseados por los usuarios.</t>
  </si>
  <si>
    <t xml:space="preserve">Las tareas de uso frecuente están fácilmente disponibles (por ejemplo, fácilmente accesibles desde la página de inicio) y están bien soportadas (por ejemplo, los accesos directos están disponibles).</t>
  </si>
  <si>
    <t xml:space="preserve">Los usuarios reciben un apoyo adecuado según su nivel de experiencia (por ejemplo, atajos para usuarios expertos, ayuda e instrucciones para usuarios novatos).</t>
  </si>
  <si>
    <t xml:space="preserve">Las llamadas a las acciones (por ejemplo, registrarse, agregar a la cesta, enviar) son claras, están bien etiquetadas y aparecen como cliqueables.</t>
  </si>
  <si>
    <t xml:space="preserve">Homepage / starting page</t>
  </si>
  <si>
    <t xml:space="preserve">La página de inicio proporciona una instantánea clara y una descripción general del contenido, las características y la funcionalidad disponible.</t>
  </si>
  <si>
    <t xml:space="preserve">La página de inicio en general muestra de forma clara todo lo que ofrece, pero el funcionamiento se localiza casi al final de la página, dejándote sin saber exactamente de qué se trata, si bien se puede deducir.</t>
  </si>
  <si>
    <t xml:space="preserve">La página de inicio es eficaz para orientar y dirigir a los usuarios a la información y las tareas deseadas.</t>
  </si>
  <si>
    <t xml:space="preserve">La página es muy simple. A golpe de vista se puede ver todas las opciones que MeetUp te ofrece (acceder a eventos, crear y ver grupos…)</t>
  </si>
  <si>
    <t xml:space="preserve">El diseño de la página de inicio es clara y ordenada con suficiente "espacio en blanco".</t>
  </si>
  <si>
    <t xml:space="preserve">El diseño en general está bien, pero hay secciones que pueden confundir al usuario final, como la parte inicial donde “anima” a buscar por actividades “por defecto”, y las categorías son abundantes y con iconos poco claros.</t>
  </si>
  <si>
    <t xml:space="preserve">Navigation</t>
  </si>
  <si>
    <t xml:space="preserve">Los usuarios pueden acceder fácilmente al sitio o la aplicación (por ejemplo, la URL es predecible y es devuelta por los motores de búsqueda).</t>
  </si>
  <si>
    <t xml:space="preserve">La web es meetup.com, cosa que es fácil de recordar, y además se basa en la palabra inglesa “meet up” (quedar con). Además, es el primer resultado que Google (y el primero tras los anuncios en Bing y DuckDuckGo)</t>
  </si>
  <si>
    <t xml:space="preserve">El esquema de navegación (por ejemplo, el menú) es fácil de encontrar, intuitivo y consistente.</t>
  </si>
  <si>
    <t xml:space="preserve">No hay un menú “per se”, si no una barra de navegación con el logo y tres (o cuatro si estás en el panel de control) opciones, de las cuales 2 (o 3) están no muy visibles. </t>
  </si>
  <si>
    <t xml:space="preserve">La navegación tiene la flexibilidad suficiente para permitir que los usuarios naveguen por los medios deseados (por ejemplo, búsqueda, navegación por tipo, navegación por nombre, más reciente, etc.).</t>
  </si>
  <si>
    <t xml:space="preserve">Están todas las opciones en una sola barra. Puedes buscar por nombre, categoría, distancia, localidad, grupos y días</t>
  </si>
  <si>
    <t xml:space="preserve">La estructura del sitio o la aplicación es clara, fácil de entender y aborda objetivos comunes del usuario.</t>
  </si>
  <si>
    <t xml:space="preserve">Lo malo de esta navegación es que se mezclan la creación de grupos y los grupos de por sí, ya que intenta invitarte a que si no hay un grupo lo crees. Eso puede inducir a errores cuando un usuario vea que parece un grupo para ver eventos pero te dice de crearlo, confundiéndolo.</t>
  </si>
  <si>
    <t xml:space="preserve">Los enlaces son claros, descriptivos y están bien etiquetados.</t>
  </si>
  <si>
    <t xml:space="preserve">Lo único que le faltaría sería añadir contraste sobre el color gris de algunos enlaces del menú.</t>
  </si>
  <si>
    <t xml:space="preserve">Las funciones estándar del navegador (por ejemplo, 'atrás', 'adelante', 'marcador') son compatibles.</t>
  </si>
  <si>
    <t xml:space="preserve">La ubicación actual está claramente indicada (por ejemplo, ruta de navegación, elemento de menú resaltado).</t>
  </si>
  <si>
    <t xml:space="preserve">Los grupos se localizan por el nombre de este. Los eventos de un grupo solo añaden al final “/events/(id_evento)”, siendo la id cosa que no es muy necesaria de ponerlo con un nombre explícito.</t>
  </si>
  <si>
    <t xml:space="preserve">Los usuarios pueden volver fácilmente a la página de inicio o a un punto de inicio relevante.</t>
  </si>
  <si>
    <t xml:space="preserve">Te redirige a través del logo de la página a la página de inicio o al landing page (si estás registrado o no)</t>
  </si>
  <si>
    <t xml:space="preserve">Se proporciona un mapa del sitio o índice claro y bien estructurado (cuando sea necesario)</t>
  </si>
  <si>
    <t xml:space="preserve">No posee una estructura definida o un sitemap.</t>
  </si>
  <si>
    <t xml:space="preserve">Search</t>
  </si>
  <si>
    <t xml:space="preserve">Una función de búsqueda consistente, fácil de encontrar y fácil de usar está disponible en todas partes (cuando sea conveniente)</t>
  </si>
  <si>
    <t xml:space="preserve">Es cierto que hay una barra de búsqueda pero solo está disponible si estás registrado. De otra manera deberás buscarlo por opciones de categorías y grupos recomendados, o que alguien te mande el enlace.</t>
  </si>
  <si>
    <t xml:space="preserve">La interfaz de búsqueda es adecuada para cumplir los objetivos del usuario (por ejemplo, parámetros múltiples, resultados priorizados, filtrado de resultados de búsqueda)</t>
  </si>
  <si>
    <t xml:space="preserve">No hay muchas opciones de filtrado, y no es particularmente intuitivo</t>
  </si>
  <si>
    <t xml:space="preserve">El servicio de búsqueda se ocupa de las búsquedas comunes (por ejemplo, muestra la mayoría de resultados populares), faltas de ortografía y abreviaturas.</t>
  </si>
  <si>
    <t xml:space="preserve">No corrige faltas de ortografía y los resultados son muy poco precisos y variables</t>
  </si>
  <si>
    <t xml:space="preserve">Los resultados de búsqueda son relevantes, exhaustivos, precisos y se muestran bien</t>
  </si>
  <si>
    <t xml:space="preserve">Muestran resultados inconsistentes, no apareciendo todos.</t>
  </si>
  <si>
    <t xml:space="preserve">Control &amp; feedback</t>
  </si>
  <si>
    <t xml:space="preserve">Se proporciona una respuesta rápida y apropiada (por ejemplo, después de una acción exitosa o no exitosa).
</t>
  </si>
  <si>
    <t xml:space="preserve">No te sale mensaje pero se puede intuir que se ha hecho, la respuesta es rápida.</t>
  </si>
  <si>
    <t xml:space="preserve">Los usuarios pueden fácilmente deshacer, volver atrás y cambiar o cancelar acciones; o al menos tienen la oportunidad de confirmar una acción antes de cometer (por ejemplo, antes de realizar un pedido)</t>
  </si>
  <si>
    <t xml:space="preserve">Cuando te unes a un grupo, al volver atrás no deshace la acción, pero te permite salir del grupo a través de un desplegable.</t>
  </si>
  <si>
    <t xml:space="preserve">Los usuarios pueden enviar comentarios (por ejemplo, por correo electrónico o mediante un formulario de comentarios / contacto en línea)</t>
  </si>
  <si>
    <t xml:space="preserve">Forms</t>
  </si>
  <si>
    <t xml:space="preserve">Los formularios y los procesos complejos se dividen en pasos y secciones fácilmente comprensibles. Cuando se utiliza un proceso, hay un indicador de progreso con números claros o etapas con nombre.</t>
  </si>
  <si>
    <t xml:space="preserve">Los pasos están demarcados, numerados y puestos con letra grande y clara.</t>
  </si>
  <si>
    <t xml:space="preserve">Se solicita una cantidad mínima de información y, cuando se proporciona la justificación necesaria para solicitar información (por ejemplo, fecha de nacimiento, número de teléfono)</t>
  </si>
  <si>
    <t xml:space="preserve">A la hora de pagar tienes que meter los datos de tarjeta y el DNI, sin meter más información personal.</t>
  </si>
  <si>
    <t xml:space="preserve">Los campos de formulario requeridos y opcionales están claramente indicados</t>
  </si>
  <si>
    <t xml:space="preserve">No hay campos opcionales</t>
  </si>
  <si>
    <t xml:space="preserve">Se utilizan los campos de entrada apropiados (por ejemplo, el calendario para la selección de la fecha, el menú desplegable para la selección) y se indican los formatos requeridos</t>
  </si>
  <si>
    <t xml:space="preserve">Buscar eventos por fecha es básicamente darle a un día del calendario, las categorías se ven en la barra de búsqueda</t>
  </si>
  <si>
    <t xml:space="preserve">Se proporcionan ayuda e instrucciones (como ejemplos, información requerida) donde sea necesario. </t>
  </si>
  <si>
    <t xml:space="preserve">Ofrece opciones de temas para crear grupos, ejemplos de descripción…</t>
  </si>
  <si>
    <t xml:space="preserve">Errors</t>
  </si>
  <si>
    <t xml:space="preserve">Los errores son claros, fácilmente identificables y aparecen en la ubicación apropiada (por ejemplo, adyacente al campo de entrada de datos, adyacente al formulario, etc.).</t>
  </si>
  <si>
    <t xml:space="preserve">Los mensajes de error son concisos, están escritos en un lenguaje fácil de entender y describen qué ocurrió y qué acción es necesaria</t>
  </si>
  <si>
    <t xml:space="preserve">Los errores de usuario comunes (por ejemplo, campos faltantes, formatos no válidos, selecciones no válidas) se han tenido en cuenta y, en la medida de lo posible, se han prevenido.</t>
  </si>
  <si>
    <t xml:space="preserve">Los usuarios pueden recuperarse fácilmente (es decir, no tienen que comenzar de nuevo) de los errores</t>
  </si>
  <si>
    <t xml:space="preserve">Es facil volver a una página anterior o a la de inicio</t>
  </si>
  <si>
    <t xml:space="preserve">Content &amp; text</t>
  </si>
  <si>
    <t xml:space="preserve">El contenido disponible (por ejemplo, texto, imágenes, video) es apropiado y suficientemente relevante, y detallado para cumplir con los objetivos del usuario</t>
  </si>
  <si>
    <t xml:space="preserve">Los enlaces a otros contenidos útiles y relevantes (por ejemplo, páginas relacionadas o sitios web externos) están disponibles y se muestran en contexto</t>
  </si>
  <si>
    <t xml:space="preserve">El lenguaje, la terminología y el tono utilizados son apropiados y son fácilmente comprensibles para el público objetivo</t>
  </si>
  <si>
    <t xml:space="preserve">Los términos, el idioma y el tono utilizados son consistentes (por ejemplo, el mismo término se usa en todo)</t>
  </si>
  <si>
    <t xml:space="preserve">El texto y el contenido son legibles y escaneables, con buena tipografía y contraste visual</t>
  </si>
  <si>
    <t xml:space="preserve">Help</t>
  </si>
  <si>
    <t xml:space="preserve">Se proporciona ayuda en línea y contextual y es adecuada para la base de usuarios (por ejemplo, está escrita en un lenguaje fácil de entender y solo usa términos reconocidos). </t>
  </si>
  <si>
    <t xml:space="preserve">La ayuda en línea es concisa, fácil de leer y escrita en un lenguaje fácil de entender</t>
  </si>
  <si>
    <t xml:space="preserve">El acceso a la ayuda en línea no impide a los usuarios (es decir, pueden reanudar el trabajo donde lo dejaron después de acceder a la ayuda)</t>
  </si>
  <si>
    <t xml:space="preserve">Los usuarios pueden obtener más ayuda fácilmente (por ejemplo, teléfono o dirección de correo electrónico)</t>
  </si>
  <si>
    <t xml:space="preserve">Performance</t>
  </si>
  <si>
    <t xml:space="preserve">El rendimiento del sitio o la aplicación no inhibe la experiencia del usuario (por ejemplo, descargas lentas de páginas, retrasos prolongados)</t>
  </si>
  <si>
    <t xml:space="preserve">Los errores y problemas de confiabilidad no inhiben la experiencia del usuario</t>
  </si>
  <si>
    <t xml:space="preserve">Se admiten posibles configuraciones de usuario (por ejemplo, navegadores, resoluciones, especificaciones de computadora)</t>
  </si>
  <si>
    <t xml:space="preserve">Overall usability score (out of 100) *</t>
  </si>
  <si>
    <t xml:space="preserve">Plantilla extraida del artículo: A guide to carrying out usability reviews</t>
  </si>
  <si>
    <t xml:space="preserve">http://www.uxforthemasses.com/usability-reviews/</t>
  </si>
  <si>
    <t xml:space="preserve">http://www.uxforthemasses.com/wp-content/uploads/2011/02/Usability-review-template.xls</t>
  </si>
  <si>
    <t xml:space="preserve">Usability review</t>
  </si>
  <si>
    <t xml:space="preserve">[Enter product name]</t>
  </si>
  <si>
    <t xml:space="preserve">Features and functionality meet common user goals and objectives.</t>
  </si>
  <si>
    <t xml:space="preserve">Features and functionality support users desired workflows.</t>
  </si>
  <si>
    <t xml:space="preserve">Frequently-used tasks are readily available (e.g. easily accessible from the homepage) and well supported (e.g. short cuts are available).</t>
  </si>
  <si>
    <t xml:space="preserve">Users are adequately supported according to their level of expertise (e.g. short cuts for expert users, help and instructions for novice users).</t>
  </si>
  <si>
    <t xml:space="preserve">Call to actions (e.g. register, add to basket, submit) are clear, well labelled and appear clickable.</t>
  </si>
  <si>
    <t xml:space="preserve">The Homepage / starting page provides a clear snapshot and overview of the content, features and functionality available.</t>
  </si>
  <si>
    <t xml:space="preserve">The home page / starting page is effective in orienting and directing users to their desired information and tasks.</t>
  </si>
  <si>
    <t xml:space="preserve">The homepage / starting page layout is clear and uncluttered with sufficient 'white space'.</t>
  </si>
  <si>
    <t xml:space="preserve">Users can easily access the site or application (e.g. the URL is predictable and is returned by search engines).</t>
  </si>
  <si>
    <t xml:space="preserve">The navigational scheme (e.g. menu) is easy to find, intuitive and consistent.</t>
  </si>
  <si>
    <t xml:space="preserve">The navigation has sufficient flexibility to allow users to navigate by their desired means (e.g. searching, browse by type, browse by name, most recent etc…). </t>
  </si>
  <si>
    <t xml:space="preserve">The site or application structure is clear, easily understood and addresses common user goals.</t>
  </si>
  <si>
    <t xml:space="preserve">Links are clear, descriptive and and well labelled.</t>
  </si>
  <si>
    <t xml:space="preserve">Browser standard functions (e.g. 'back', 'forward', 'bookmark') are supported.</t>
  </si>
  <si>
    <t xml:space="preserve">The current location is clearly indicated (e.g. breadcrumb, highlighted menu item).</t>
  </si>
  <si>
    <t xml:space="preserve">Users can easily get back to the homepage or a relevant start point.</t>
  </si>
  <si>
    <t xml:space="preserve">A clear and well structure site map or index is provided (where necessary).</t>
  </si>
  <si>
    <t xml:space="preserve">A consitent, easy to find and easy to use search function is available throughout (where desirable).</t>
  </si>
  <si>
    <t xml:space="preserve">The search interface is appropriate to meet user goals (e.g. multi-parameter, prioritised results, filtering search results).</t>
  </si>
  <si>
    <t xml:space="preserve">The search facility deals well with common searchs (e.g. showing most popular results), misspellings and abbreviations.</t>
  </si>
  <si>
    <t xml:space="preserve">Search results are relevant, comprehensive, precise, and well displayed.</t>
  </si>
  <si>
    <t xml:space="preserve">Prompt and appropriate feedback is given (e.g. following a successful or unsuccessful action).</t>
  </si>
  <si>
    <t xml:space="preserve">Users can easily undo, go back and change or cancel actions; or are at least given the chance to confirm an action before commiting (e.g. before placing an order).</t>
  </si>
  <si>
    <t xml:space="preserve">Users can easily give feedback (e.g. via email or an online feedback / contact us form).</t>
  </si>
  <si>
    <t xml:space="preserve">Complex forms and processes are broken up into readily understood steps and sections. Where a process is used a progress indicator is present with clear numbers or named stages.</t>
  </si>
  <si>
    <t xml:space="preserve">A minimal amount of information is requested and where required justification is given for asking for information (e.g. date of birth, telephone number).</t>
  </si>
  <si>
    <t xml:space="preserve">Required and optional form fields are clearly indicated.</t>
  </si>
  <si>
    <t xml:space="preserve">Appropriate input fields (e.g. calendar for date selection, drop down for selection) are used and required formats are indicated.</t>
  </si>
  <si>
    <t xml:space="preserve">Help and instructions (e.g. examples, information required) are provided where necessary.</t>
  </si>
  <si>
    <t xml:space="preserve">Errors are clear, easily identifiable and appear in appropriate location (e.g. adjacent to data entry field, adjacent to form, etc.).</t>
  </si>
  <si>
    <t xml:space="preserve">Error messages are concise, written in easy to understand language and describe what's occurred and what action is necessary.</t>
  </si>
  <si>
    <t xml:space="preserve">Common user errors (e.g. missing fields, invalid formats, invalid selections) have been taken into consideration and where possible prevented.</t>
  </si>
  <si>
    <t xml:space="preserve">Users are able to easily recover (i.e. not have to start again) from errors.</t>
  </si>
  <si>
    <t xml:space="preserve">Content available (e.g. text, images, video) is appropriate and sufficiently relevant, and detailed to meet user goals.</t>
  </si>
  <si>
    <t xml:space="preserve">Links to other useful and relevant content (e.g. related pages or external websites) are available and shown in context.</t>
  </si>
  <si>
    <t xml:space="preserve">Language, terminology and tone used is appropriate and readily understood by the target audience.</t>
  </si>
  <si>
    <t xml:space="preserve">Terms, language and tone used are consitent (e.g. the same term is used throughout).</t>
  </si>
  <si>
    <t xml:space="preserve">Text and content is legible and scanable, with good typography and visual contrast.</t>
  </si>
  <si>
    <t xml:space="preserve">Online help is provided and is suitable for the user base (e.g. is written in easy to understand langugage and only uses recognised terms). Where appropriate contextual help is provided.</t>
  </si>
  <si>
    <t xml:space="preserve">Online help is concise, easy to read and written in easy to understand language.</t>
  </si>
  <si>
    <t xml:space="preserve">Accessing online help does not impede users (i.e. they can can resume work where they left off after accessing help).</t>
  </si>
  <si>
    <t xml:space="preserve">Users can easily get further help (e.g. telephone or email address).</t>
  </si>
  <si>
    <t xml:space="preserve">Site or application performance doesn't inhibit the user experience (e.g. slow page downloads, long delays).</t>
  </si>
  <si>
    <t xml:space="preserve">Errors and reliabilty issues don't inhibit the user experience.</t>
  </si>
  <si>
    <t xml:space="preserve">Possible user configurations (e.g. browsers, resolutions, computer specs) are supported.</t>
  </si>
  <si>
    <t xml:space="preserve">Usability guidelines</t>
  </si>
  <si>
    <t xml:space="preserve">Importance</t>
  </si>
  <si>
    <r>
      <rPr>
        <b val="true"/>
        <sz val="10"/>
        <color rgb="FF000000"/>
        <rFont val="Arial"/>
        <family val="0"/>
        <charset val="1"/>
      </rPr>
      <t xml:space="preserve">Features and functionality meet common user goals and objectives
</t>
    </r>
    <r>
      <rPr>
        <sz val="10"/>
        <rFont val="Arial"/>
        <family val="0"/>
        <charset val="1"/>
      </rPr>
      <t xml:space="preserve">Key and common user goals and objectives (e.g. carry out some transaction, find some information, carry out some research etc…) should have been identified and addressed. Ideally the site or application should allow users to meet all of their key goals and objectives.</t>
    </r>
  </si>
  <si>
    <t xml:space="preserve">Very high</t>
  </si>
  <si>
    <r>
      <rPr>
        <b val="true"/>
        <sz val="10"/>
        <color rgb="FF000000"/>
        <rFont val="Arial"/>
        <family val="0"/>
        <charset val="1"/>
      </rPr>
      <t xml:space="preserve">Features and functionality support users desired workflows
</t>
    </r>
    <r>
      <rPr>
        <sz val="10"/>
        <rFont val="Arial"/>
        <family val="0"/>
        <charset val="1"/>
      </rPr>
      <t xml:space="preserve">The site or application should support or at least be compatible with the way that users wish to work. For example, users might want to be able to carry out bulk transactions or be able to save and return to their work. </t>
    </r>
  </si>
  <si>
    <r>
      <rPr>
        <b val="true"/>
        <sz val="10"/>
        <color rgb="FF000000"/>
        <rFont val="Arial"/>
        <family val="0"/>
        <charset val="1"/>
      </rPr>
      <t xml:space="preserve">Frequently-used tasks are readily available (e.g. easily accessible from the homepage) and well supported
</t>
    </r>
    <r>
      <rPr>
        <sz val="10"/>
        <rFont val="Arial"/>
        <family val="0"/>
        <charset val="1"/>
      </rPr>
      <t xml:space="preserve">For example short cuts and a login to retrieve details might be provided to speed up the completion of frequently carried out tasks.</t>
    </r>
  </si>
  <si>
    <t xml:space="preserve">High</t>
  </si>
  <si>
    <r>
      <rPr>
        <b val="true"/>
        <sz val="10"/>
        <color rgb="FF000000"/>
        <rFont val="Arial"/>
        <family val="0"/>
        <charset val="1"/>
      </rPr>
      <t xml:space="preserve">Users are adequately supported according to their level of expertise
</t>
    </r>
    <r>
      <rPr>
        <sz val="10"/>
        <rFont val="Arial"/>
        <family val="0"/>
        <charset val="1"/>
      </rPr>
      <t xml:space="preserve">For example, novice users are given help and instructions and features are progressively disclosed (e.g. advanced features not being shown by default).</t>
    </r>
  </si>
  <si>
    <t xml:space="preserve">Medium</t>
  </si>
  <si>
    <r>
      <rPr>
        <b val="true"/>
        <sz val="10"/>
        <color rgb="FF000000"/>
        <rFont val="Arial"/>
        <family val="0"/>
        <charset val="1"/>
      </rPr>
      <t xml:space="preserve">Calls to action (e.g. register, add to basket, submit) are clear, well labelled and appear clickable
</t>
    </r>
    <r>
      <rPr>
        <sz val="10"/>
        <rFont val="Arial"/>
        <family val="0"/>
        <charset val="1"/>
      </rPr>
      <t xml:space="preserve">Possible actions should always be clear and the primary call to action (i.e. the most common or desirable user action) should stand out on the page or screen.</t>
    </r>
  </si>
  <si>
    <r>
      <rPr>
        <b val="true"/>
        <sz val="10"/>
        <color rgb="FF000000"/>
        <rFont val="Arial"/>
        <family val="0"/>
        <charset val="1"/>
      </rPr>
      <t xml:space="preserve">The Homepage / starting page provides a clear snapshot and overview of the content, features and functionality available
</t>
    </r>
    <r>
      <rPr>
        <sz val="10"/>
        <rFont val="Arial"/>
        <family val="0"/>
        <charset val="1"/>
      </rPr>
      <t xml:space="preserve">For example, an introduction and overview of the site is provided together with section snapshots and example content.</t>
    </r>
  </si>
  <si>
    <r>
      <rPr>
        <b val="true"/>
        <sz val="10"/>
        <color rgb="FF000000"/>
        <rFont val="Arial"/>
        <family val="0"/>
        <charset val="1"/>
      </rPr>
      <t xml:space="preserve">The homepage / starting page is effective in orienting and directing users to their desired information and tasks
</t>
    </r>
    <r>
      <rPr>
        <sz val="10"/>
        <rFont val="Arial"/>
        <family val="0"/>
        <charset val="1"/>
      </rPr>
      <t xml:space="preserve">Users should be able to work out where they need to go to complete a given task (e.g. carry out some research, complete a transaction).</t>
    </r>
  </si>
  <si>
    <r>
      <rPr>
        <b val="true"/>
        <sz val="10"/>
        <color rgb="FF000000"/>
        <rFont val="Arial"/>
        <family val="0"/>
        <charset val="1"/>
      </rPr>
      <t xml:space="preserve">The homepage / starting page layout is clear and uncluttered with sufficient 'white space'
</t>
    </r>
    <r>
      <rPr>
        <sz val="10"/>
        <rFont val="Arial"/>
        <family val="0"/>
        <charset val="1"/>
      </rPr>
      <t xml:space="preserve">Users should be able to quickly scan the homepage and make sense of both the content available and of how the site is structured.</t>
    </r>
  </si>
  <si>
    <r>
      <rPr>
        <b val="true"/>
        <sz val="10"/>
        <color rgb="FF000000"/>
        <rFont val="Arial"/>
        <family val="0"/>
        <charset val="1"/>
      </rPr>
      <t xml:space="preserve">Users can easily access the site or application
</t>
    </r>
    <r>
      <rPr>
        <sz val="10"/>
        <rFont val="Arial"/>
        <family val="0"/>
        <charset val="1"/>
      </rPr>
      <t xml:space="preserve">For example, the URL is predictable and is returned by search engines. If a user attempts to find the site via a search engine, it should ideally be returned on the first page of search results for likely queries.</t>
    </r>
  </si>
  <si>
    <t xml:space="preserve">Low</t>
  </si>
  <si>
    <r>
      <rPr>
        <b val="true"/>
        <sz val="10"/>
        <color rgb="FF000000"/>
        <rFont val="Arial"/>
        <family val="0"/>
        <charset val="1"/>
      </rPr>
      <t xml:space="preserve">The navigational scheme is easy to find, intuitive and consistent
</t>
    </r>
    <r>
      <rPr>
        <sz val="10"/>
        <rFont val="Arial"/>
        <family val="0"/>
        <charset val="1"/>
      </rPr>
      <t xml:space="preserve">Users should be able to very easily locate and use the navigational scheme (e.g. left hand menu, top menu, tabbed menu), and it should not be significantly different across the site or application (unless a decision has been made to specifically differentiate a given section or area).</t>
    </r>
  </si>
  <si>
    <r>
      <rPr>
        <b val="true"/>
        <sz val="10"/>
        <color rgb="FF000000"/>
        <rFont val="Arial"/>
        <family val="0"/>
        <charset val="1"/>
      </rPr>
      <t xml:space="preserve">The navigation has sufficient flexibility to allow users to navigate by their desired means
</t>
    </r>
    <r>
      <rPr>
        <sz val="10"/>
        <rFont val="Arial"/>
        <family val="0"/>
        <charset val="1"/>
      </rPr>
      <t xml:space="preserve">For example a user might want to be able to search for an item or browse by size, name or type. Although not all user preferences can or indeed should be addressed, the most useful and common navigational means should be supported.</t>
    </r>
  </si>
  <si>
    <r>
      <rPr>
        <b val="true"/>
        <sz val="10"/>
        <color rgb="FF000000"/>
        <rFont val="Arial"/>
        <family val="0"/>
        <charset val="1"/>
      </rPr>
      <t xml:space="preserve">The site or application structure is clear, easily understood and addresses common user goals
</t>
    </r>
    <r>
      <rPr>
        <sz val="10"/>
        <rFont val="Arial"/>
        <family val="0"/>
        <charset val="1"/>
      </rPr>
      <t xml:space="preserve">For example, gathering information, submitting data, carrying out research. Users should be able to work out where they need to go to carry out common user goals and be able to quickly gain an understanding of how the site or application is structured.</t>
    </r>
  </si>
  <si>
    <r>
      <rPr>
        <b val="true"/>
        <sz val="10"/>
        <color rgb="FF000000"/>
        <rFont val="Arial"/>
        <family val="0"/>
        <charset val="1"/>
      </rPr>
      <t xml:space="preserve">Links are clear, descriptive and well labelled
</t>
    </r>
    <r>
      <rPr>
        <sz val="10"/>
        <rFont val="Arial"/>
        <family val="0"/>
        <charset val="1"/>
      </rPr>
      <t xml:space="preserve">Links should be clearly 'clickable' (e.g. underlined or colourised) and it should be clear to users where any given link goes to. Non-descriptive links such as 'click here' should be avoided and any links going to an external website or opening a new window should be identified as such.</t>
    </r>
  </si>
  <si>
    <r>
      <rPr>
        <b val="true"/>
        <sz val="10"/>
        <color rgb="FF000000"/>
        <rFont val="Arial"/>
        <family val="0"/>
        <charset val="1"/>
      </rPr>
      <t xml:space="preserve">Browser standard functions (e.g. 'back', 'forward', 'bookmark') are supported
</t>
    </r>
    <r>
      <rPr>
        <sz val="10"/>
        <rFont val="Arial"/>
        <family val="0"/>
        <charset val="1"/>
      </rPr>
      <t xml:space="preserve">Users should be able to bookmark a page (or be presented with a URL to use) and go back and forth without breaking the site or losing any information they have entered.  </t>
    </r>
  </si>
  <si>
    <r>
      <rPr>
        <b val="true"/>
        <sz val="10"/>
        <color rgb="FF000000"/>
        <rFont val="Arial"/>
        <family val="0"/>
        <charset val="1"/>
      </rPr>
      <t xml:space="preserve">The current location is clearly indicated (e.g. breadcrumb, highlighted menu item)
</t>
    </r>
    <r>
      <rPr>
        <sz val="10"/>
        <rFont val="Arial"/>
        <family val="0"/>
        <charset val="1"/>
      </rPr>
      <t xml:space="preserve">Users should always know where they are in the site or application.</t>
    </r>
  </si>
  <si>
    <r>
      <rPr>
        <b val="true"/>
        <sz val="10"/>
        <color rgb="FF000000"/>
        <rFont val="Arial"/>
        <family val="0"/>
        <charset val="1"/>
      </rPr>
      <t xml:space="preserve">Users can easily get back to the homepage or a relevant start point
</t>
    </r>
    <r>
      <rPr>
        <sz val="10"/>
        <rFont val="Arial"/>
        <family val="0"/>
        <charset val="1"/>
      </rPr>
      <t xml:space="preserve">For example, a homepage link might be part of the breadcrumb or a home link might be available as part of the header.</t>
    </r>
  </si>
  <si>
    <r>
      <rPr>
        <b val="true"/>
        <sz val="10"/>
        <color rgb="FF000000"/>
        <rFont val="Arial"/>
        <family val="0"/>
        <charset val="1"/>
      </rPr>
      <t xml:space="preserve">A clear and well structure site map or index is provided (where necessary)
</t>
    </r>
    <r>
      <rPr>
        <sz val="10"/>
        <rFont val="Arial"/>
        <family val="0"/>
        <charset val="1"/>
      </rPr>
      <t xml:space="preserve">The sitemap might be part of the header or footer and should ideally be available from every page on the site.</t>
    </r>
  </si>
  <si>
    <t xml:space="preserve">Very low</t>
  </si>
  <si>
    <r>
      <rPr>
        <b val="true"/>
        <sz val="10"/>
        <color rgb="FF000000"/>
        <rFont val="Arial"/>
        <family val="0"/>
        <charset val="1"/>
      </rPr>
      <t xml:space="preserve">A consistent, easy to find and easy to use search function is available throughout
</t>
    </r>
    <r>
      <rPr>
        <sz val="10"/>
        <rFont val="Arial"/>
        <family val="0"/>
        <charset val="1"/>
      </rPr>
      <t xml:space="preserve">The search function (where required) should be directly available from most pages on the site or application and should be consistently positioned (e.g. top left, top right or top centre).</t>
    </r>
  </si>
  <si>
    <r>
      <rPr>
        <b val="true"/>
        <sz val="10"/>
        <color rgb="FF000000"/>
        <rFont val="Arial"/>
        <family val="0"/>
        <charset val="1"/>
      </rPr>
      <t xml:space="preserve">The search interface is appropriate to meet user goals
</t>
    </r>
    <r>
      <rPr>
        <sz val="10"/>
        <rFont val="Arial"/>
        <family val="0"/>
        <charset val="1"/>
      </rPr>
      <t xml:space="preserve">For example users are able to filter search results, an advanced search is available (if necessary) and common search conventions such as quotation marks (") and natural language searches are handled.</t>
    </r>
  </si>
  <si>
    <r>
      <rPr>
        <b val="true"/>
        <sz val="10"/>
        <color rgb="FF000000"/>
        <rFont val="Arial"/>
        <family val="0"/>
        <charset val="1"/>
      </rPr>
      <t xml:space="preserve">The search facility deals well with common searches, misspellings and abbreviations
</t>
    </r>
    <r>
      <rPr>
        <sz val="10"/>
        <rFont val="Arial"/>
        <family val="0"/>
        <charset val="1"/>
      </rPr>
      <t xml:space="preserve">Ideally synonyms (e.g. 'coat' should also match 'jacket') should mean that logical and appropriate search results are returned for common user queries. Popular search results (e.g. top matches) should also be identified for common queries.</t>
    </r>
  </si>
  <si>
    <r>
      <rPr>
        <b val="true"/>
        <sz val="10"/>
        <color rgb="FF000000"/>
        <rFont val="Arial"/>
        <family val="0"/>
        <charset val="1"/>
      </rPr>
      <t xml:space="preserve">Search results are relevant, comprehensive, precise, and well displayed
</t>
    </r>
    <r>
      <rPr>
        <sz val="10"/>
        <rFont val="Arial"/>
        <family val="0"/>
        <charset val="1"/>
      </rPr>
      <t xml:space="preserve">It should be easy for users to see what has been returned, to work out why something has been returned and to determine how many results there are.</t>
    </r>
  </si>
  <si>
    <r>
      <rPr>
        <b val="true"/>
        <sz val="10"/>
        <color rgb="FF000000"/>
        <rFont val="Arial"/>
        <family val="0"/>
        <charset val="1"/>
      </rPr>
      <t xml:space="preserve">Prompt and  appropriate feedback is given
</t>
    </r>
    <r>
      <rPr>
        <sz val="10"/>
        <rFont val="Arial"/>
        <family val="0"/>
        <charset val="1"/>
      </rPr>
      <t xml:space="preserve">For example, a confirmation message is shown following a successful transaction, input errors are promptly highlighted and it's made clear to users when a page has been updated.</t>
    </r>
  </si>
  <si>
    <r>
      <rPr>
        <b val="true"/>
        <sz val="10"/>
        <color rgb="FF000000"/>
        <rFont val="Arial"/>
        <family val="0"/>
        <charset val="1"/>
      </rPr>
      <t xml:space="preserve">Users can easily undo, go back and change, or cancel actions
</t>
    </r>
    <r>
      <rPr>
        <sz val="10"/>
        <rFont val="Arial"/>
        <family val="0"/>
        <charset val="1"/>
      </rPr>
      <t xml:space="preserve">If an action can not be undo then users should at least be given the chance to confirm an action before committing (e.g. before placing an order). For example, users can return to a step and change their options or dynamically change a value without having to start again. Where an action can't be undone (e.g. a deletion), this should be made clear to users.</t>
    </r>
  </si>
  <si>
    <r>
      <rPr>
        <b val="true"/>
        <sz val="10"/>
        <color rgb="FF000000"/>
        <rFont val="Arial"/>
        <family val="0"/>
        <charset val="1"/>
      </rPr>
      <t xml:space="preserve">Users can easily give feedback
</t>
    </r>
    <r>
      <rPr>
        <sz val="10"/>
        <rFont val="Arial"/>
        <family val="0"/>
        <charset val="1"/>
      </rPr>
      <t xml:space="preserve">For example, via email or an online feedback / contact us form. There should be an indication of how long users can expect to wait for a response if a query has been made.</t>
    </r>
  </si>
  <si>
    <r>
      <rPr>
        <b val="true"/>
        <sz val="10"/>
        <color rgb="FF000000"/>
        <rFont val="Arial"/>
        <family val="0"/>
        <charset val="1"/>
      </rPr>
      <t xml:space="preserve">Complex forms and processes are broken up into readily understood steps and sections
</t>
    </r>
    <r>
      <rPr>
        <sz val="10"/>
        <rFont val="Arial"/>
        <family val="0"/>
        <charset val="1"/>
      </rPr>
      <t xml:space="preserve">For example, a checkout process might be broken up in to 'address', 'delivery options', 'payment' and 'confirmation'. Where a process is used a progress indicator is present with clear numbers or named stages.</t>
    </r>
  </si>
  <si>
    <r>
      <rPr>
        <b val="true"/>
        <sz val="10"/>
        <color rgb="FF000000"/>
        <rFont val="Arial"/>
        <family val="0"/>
        <charset val="1"/>
      </rPr>
      <t xml:space="preserve">A minimal amount of information is requested and where necessary justification is given for asking for information
</t>
    </r>
    <r>
      <rPr>
        <sz val="10"/>
        <rFont val="Arial"/>
        <family val="0"/>
        <charset val="1"/>
      </rPr>
      <t xml:space="preserve">For example a site might outline that a telephone number is required in case there is an issue with a transaction. Users shouldn't be asked for extraneous information and where possible information should be auto populated (e.g. postcode lookup, code lookup) to keep input to a minimum.</t>
    </r>
  </si>
  <si>
    <r>
      <rPr>
        <b val="true"/>
        <sz val="10"/>
        <color rgb="FF000000"/>
        <rFont val="Arial"/>
        <family val="0"/>
        <charset val="1"/>
      </rPr>
      <t xml:space="preserve">Required and optional form fields are clearly indicated (e.g. using text or '*')
</t>
    </r>
    <r>
      <rPr>
        <sz val="10"/>
        <rFont val="Arial"/>
        <family val="0"/>
        <charset val="1"/>
      </rPr>
      <t xml:space="preserve">Where most fields are required the optional fields should be identified and when most fields are optional the required fields should be identified.</t>
    </r>
  </si>
  <si>
    <r>
      <rPr>
        <b val="true"/>
        <sz val="10"/>
        <color rgb="FF000000"/>
        <rFont val="Arial"/>
        <family val="0"/>
        <charset val="1"/>
      </rPr>
      <t xml:space="preserve">Appropriate input fields are used and required formats are indicated
</t>
    </r>
    <r>
      <rPr>
        <sz val="10"/>
        <rFont val="Arial"/>
        <family val="0"/>
        <charset val="1"/>
      </rPr>
      <t xml:space="preserve">Appropriate input fields might include calendar for date selection, drop downs for selection and radio button for small selections. Text might be used to indicate the required format or an example might be provided. Field lengths should correspond to the expected input so for example an email input field should be long, where as an initials input field should be very short.</t>
    </r>
  </si>
  <si>
    <r>
      <rPr>
        <b val="true"/>
        <sz val="10"/>
        <color rgb="FF000000"/>
        <rFont val="Arial"/>
        <family val="0"/>
        <charset val="1"/>
      </rPr>
      <t xml:space="preserve">Help and instructions (e.g. examples, information required) are provided where necessary
</t>
    </r>
    <r>
      <rPr>
        <sz val="10"/>
        <rFont val="Arial"/>
        <family val="0"/>
        <charset val="1"/>
      </rPr>
      <t xml:space="preserve">Where input is non trivial or is likely to require some explanation this should be provided. Where a-lot of explanation is necessary a link to a page outlining what is required should be provided.</t>
    </r>
  </si>
  <si>
    <r>
      <rPr>
        <b val="true"/>
        <sz val="10"/>
        <color rgb="FF000000"/>
        <rFont val="Arial"/>
        <family val="0"/>
        <charset val="1"/>
      </rPr>
      <t xml:space="preserve">Errors are clear, easily identified and appear in appropriate locations
</t>
    </r>
    <r>
      <rPr>
        <sz val="10"/>
        <rFont val="Arial"/>
        <family val="0"/>
        <charset val="1"/>
      </rPr>
      <t xml:space="preserve">Errors should be immediately apparent to users and ideally be located close to the offending input or function (e.g. adjacent to an input entry field). Inputs causing an error should be highlighted, together with an explanation for the error.</t>
    </r>
  </si>
  <si>
    <r>
      <rPr>
        <b val="true"/>
        <sz val="10"/>
        <color rgb="FF000000"/>
        <rFont val="Arial"/>
        <family val="0"/>
        <charset val="1"/>
      </rPr>
      <t xml:space="preserve">Error messages are concise, written in easy to understand language and describe what's occurred and what action is necessary
</t>
    </r>
    <r>
      <rPr>
        <sz val="10"/>
        <rFont val="Arial"/>
        <family val="0"/>
        <charset val="1"/>
      </rPr>
      <t xml:space="preserve">Errors should avoid using very technical terms or jargon and should be written from the user's perspective.</t>
    </r>
  </si>
  <si>
    <r>
      <rPr>
        <b val="true"/>
        <sz val="10"/>
        <color rgb="FF000000"/>
        <rFont val="Arial"/>
        <family val="0"/>
        <charset val="1"/>
      </rPr>
      <t xml:space="preserve">Common user errors have been taken into consideration and where possible prevented
</t>
    </r>
    <r>
      <rPr>
        <sz val="10"/>
        <rFont val="Arial"/>
        <family val="0"/>
        <charset val="1"/>
      </rPr>
      <t xml:space="preserve">Common user errors might be missing fields, invalid formats and invalid selections. For example, fields might limit input to particular a format (e.g. numbers only) or only become available once certain criteria have been met. JavaScript might also be utilised to provide immediate feedback for common formatting errors or errors caused by missing fields.</t>
    </r>
  </si>
  <si>
    <r>
      <rPr>
        <b val="true"/>
        <sz val="10"/>
        <color rgb="FF000000"/>
        <rFont val="Arial"/>
        <family val="0"/>
        <charset val="1"/>
      </rPr>
      <t xml:space="preserve">Users are able to easily recover (i.e. not have to start again) from errors
</t>
    </r>
    <r>
      <rPr>
        <sz val="10"/>
        <rFont val="Arial"/>
        <family val="0"/>
        <charset val="1"/>
      </rPr>
      <t xml:space="preserve">For example, users might be able to re-edit and resubmit a form or enter a different value.</t>
    </r>
  </si>
  <si>
    <r>
      <rPr>
        <b val="true"/>
        <sz val="10"/>
        <color rgb="FF000000"/>
        <rFont val="Arial"/>
        <family val="0"/>
        <charset val="1"/>
      </rPr>
      <t xml:space="preserve">Content available (e.g. text, images, video, audio) is appropriate and sufficiently relevant, and detailed to meet user goals
</t>
    </r>
    <r>
      <rPr>
        <sz val="10"/>
        <rFont val="Arial"/>
        <family val="0"/>
        <charset val="1"/>
      </rPr>
      <t xml:space="preserve">Content should also be appropriately formatted, so for example videos and audio should be directly playable (i.e. shouldn't need to be downloaded to be played) and images should be of a sufficient quality.</t>
    </r>
  </si>
  <si>
    <r>
      <rPr>
        <b val="true"/>
        <sz val="10"/>
        <color rgb="FF000000"/>
        <rFont val="Arial"/>
        <family val="0"/>
        <charset val="1"/>
      </rPr>
      <t xml:space="preserve">Links to other useful and relevant content (e.g. related pages, external websites or documents) are available and shown in context
</t>
    </r>
    <r>
      <rPr>
        <sz val="10"/>
        <rFont val="Arial"/>
        <family val="0"/>
        <charset val="1"/>
      </rPr>
      <t xml:space="preserve">For example there might be links from an article to related articles, related content or related external websites.</t>
    </r>
  </si>
  <si>
    <r>
      <rPr>
        <b val="true"/>
        <sz val="10"/>
        <color rgb="FF000000"/>
        <rFont val="Arial"/>
        <family val="0"/>
        <charset val="1"/>
      </rPr>
      <t xml:space="preserve">Language, terminology and tone used is appropriate and readily understood by the target audience
</t>
    </r>
    <r>
      <rPr>
        <sz val="10"/>
        <rFont val="Arial"/>
        <family val="0"/>
        <charset val="1"/>
      </rPr>
      <t xml:space="preserve">Jargon should be kept to a minimum and plain language should be used where ever possible.</t>
    </r>
  </si>
  <si>
    <r>
      <rPr>
        <b val="true"/>
        <sz val="10"/>
        <color rgb="FF000000"/>
        <rFont val="Arial"/>
        <family val="0"/>
        <charset val="1"/>
      </rPr>
      <t xml:space="preserve">Terms, language and tone used are consistent (e.g. the same term is used throughout)
</t>
    </r>
    <r>
      <rPr>
        <sz val="10"/>
        <rFont val="Arial"/>
        <family val="0"/>
        <charset val="1"/>
      </rPr>
      <t xml:space="preserve">Capitalisation (e.g. 'Main title'; 'Main Title'; 'MAIN TITLE') and grammar should be consistent, together with the use of formal or informal terms (e.g. could not vs couldn't; what's vs what is etc...).</t>
    </r>
  </si>
  <si>
    <r>
      <rPr>
        <b val="true"/>
        <sz val="10"/>
        <color rgb="FF000000"/>
        <rFont val="Arial"/>
        <family val="0"/>
        <charset val="1"/>
      </rPr>
      <t xml:space="preserve">Text and content is legible and scanable, with good typography and visual contrast
</t>
    </r>
    <r>
      <rPr>
        <sz val="10"/>
        <rFont val="Arial"/>
        <family val="0"/>
        <charset val="1"/>
      </rPr>
      <t xml:space="preserve">Users should be able to quickly scan headers and body text, in order to get an overview of what's available.</t>
    </r>
  </si>
  <si>
    <r>
      <rPr>
        <b val="true"/>
        <sz val="10"/>
        <color rgb="FF000000"/>
        <rFont val="Arial"/>
        <family val="0"/>
        <charset val="1"/>
      </rPr>
      <t xml:space="preserve">Online help is provided and is suitable for the user base
</t>
    </r>
    <r>
      <rPr>
        <sz val="10"/>
        <rFont val="Arial"/>
        <family val="0"/>
        <charset val="1"/>
      </rPr>
      <t xml:space="preserve">Help should be written in easy to understand language and only uses recognised terms. Users should be able to easily find and access help and where appropriate contextual help should be available, such as help for a specific page, feature or process.</t>
    </r>
  </si>
  <si>
    <r>
      <rPr>
        <b val="true"/>
        <sz val="10"/>
        <color rgb="FF000000"/>
        <rFont val="Arial"/>
        <family val="0"/>
        <charset val="1"/>
      </rPr>
      <t xml:space="preserve">Online help is concise, easy to read and written in easy to understand language
</t>
    </r>
    <r>
      <rPr>
        <sz val="10"/>
        <rFont val="Arial"/>
        <family val="0"/>
        <charset val="1"/>
      </rPr>
      <t xml:space="preserve">Help should cover the essentials without providing excessive detail and shouldn't use jargon or technical terminology that isn't likely to be understood by users.</t>
    </r>
  </si>
  <si>
    <r>
      <rPr>
        <b val="true"/>
        <sz val="10"/>
        <color rgb="FF000000"/>
        <rFont val="Arial"/>
        <family val="0"/>
        <charset val="1"/>
      </rPr>
      <t xml:space="preserve">Accessing online help does not impede users
</t>
    </r>
    <r>
      <rPr>
        <sz val="10"/>
        <rFont val="Arial"/>
        <family val="0"/>
        <charset val="1"/>
      </rPr>
      <t xml:space="preserve">Users should be able to resume work where they left off after accessing help. Ideally help should be available directly on a page or using a new window. If help is provided in the form of a document, it should be formatted for the  web (e.g. PDF, rather than a Word document).</t>
    </r>
  </si>
  <si>
    <r>
      <rPr>
        <b val="true"/>
        <sz val="10"/>
        <color rgb="FF000000"/>
        <rFont val="Arial"/>
        <family val="0"/>
        <charset val="1"/>
      </rPr>
      <t xml:space="preserve">Users can easily get further help (e.g. telephone or email address)
</t>
    </r>
    <r>
      <rPr>
        <sz val="10"/>
        <rFont val="Arial"/>
        <family val="0"/>
        <charset val="1"/>
      </rPr>
      <t xml:space="preserve">If a telephone help number is provided the hours of operation should be shown. If an email address or online form is provided, an indication should be given of how long a response is likely to take (e.g. within the next 24 hrs).</t>
    </r>
  </si>
  <si>
    <r>
      <rPr>
        <b val="true"/>
        <sz val="10"/>
        <color rgb="FF000000"/>
        <rFont val="Arial"/>
        <family val="0"/>
        <charset val="1"/>
      </rPr>
      <t xml:space="preserve">Site or application performance doesn't inhibit the user experience (e.g. slow page downloads, long delays)
</t>
    </r>
    <r>
      <rPr>
        <sz val="10"/>
        <rFont val="Arial"/>
        <family val="0"/>
        <charset val="1"/>
      </rPr>
      <t xml:space="preserve">Web page downloads shouldn't take longer than 5 seconds and on page interactions (e.g. using an application or AJAX functionality) shouldn't take any longer than 1 second to respond. Interactions taking longer than 1 second to respond should provide suitable feedback to show that something is taking place (e.g. an hour glass or swirling graphic).</t>
    </r>
  </si>
  <si>
    <r>
      <rPr>
        <b val="true"/>
        <sz val="10"/>
        <color rgb="FF000000"/>
        <rFont val="Arial"/>
        <family val="0"/>
        <charset val="1"/>
      </rPr>
      <t xml:space="preserve">Errors and reliability issues don't inhibit the user experience
</t>
    </r>
    <r>
      <rPr>
        <sz val="10"/>
        <rFont val="Arial"/>
        <family val="0"/>
        <charset val="1"/>
      </rPr>
      <t xml:space="preserve">Sites and applications should be free of bugs and shouldn't have any broken links.</t>
    </r>
  </si>
  <si>
    <r>
      <rPr>
        <b val="true"/>
        <sz val="10"/>
        <color rgb="FF000000"/>
        <rFont val="Arial"/>
        <family val="0"/>
        <charset val="1"/>
      </rPr>
      <t xml:space="preserve">Possible user configurations (e.g. browsers, resolutions, computer specs) are supported
</t>
    </r>
    <r>
      <rPr>
        <sz val="10"/>
        <rFont val="Arial"/>
        <family val="0"/>
        <charset val="1"/>
      </rPr>
      <t xml:space="preserve">Websites should be usable at a 800x600 screen resolution and should work with the most common browsers (IE, Firefox, Opera, Chrome etc…). Applications should be usable with common computer specifications (operation system, memory, available disk space) and screen resolutions (e.g. 800x600, 1025x768).</t>
    </r>
  </si>
  <si>
    <t xml:space="preserve">Rating below</t>
  </si>
  <si>
    <t xml:space="preserve">Rating</t>
  </si>
  <si>
    <t xml:space="preserve">Rating ranges</t>
  </si>
  <si>
    <t xml:space="preserve">Very Poor</t>
  </si>
  <si>
    <t xml:space="preserve">less than</t>
  </si>
  <si>
    <t xml:space="preserve">between</t>
  </si>
  <si>
    <t xml:space="preserve">and</t>
  </si>
  <si>
    <t xml:space="preserve">more than</t>
  </si>
</sst>
</file>

<file path=xl/styles.xml><?xml version="1.0" encoding="utf-8"?>
<styleSheet xmlns="http://schemas.openxmlformats.org/spreadsheetml/2006/main">
  <numFmts count="4">
    <numFmt numFmtId="164" formatCode="General"/>
    <numFmt numFmtId="165" formatCode="0\ %"/>
    <numFmt numFmtId="166" formatCode="0"/>
    <numFmt numFmtId="167" formatCode="0.0"/>
  </numFmts>
  <fonts count="34">
    <font>
      <sz val="10"/>
      <color rgb="FF000000"/>
      <name val="Arial"/>
      <family val="0"/>
      <charset val="1"/>
    </font>
    <font>
      <sz val="10"/>
      <name val="Arial"/>
      <family val="0"/>
    </font>
    <font>
      <sz val="10"/>
      <name val="Arial"/>
      <family val="0"/>
    </font>
    <font>
      <sz val="10"/>
      <name val="Arial"/>
      <family val="0"/>
    </font>
    <font>
      <sz val="18"/>
      <color rgb="FFFFFFFF"/>
      <name val="Arial"/>
      <family val="0"/>
      <charset val="1"/>
    </font>
    <font>
      <sz val="10"/>
      <color rgb="FFC0C0C0"/>
      <name val="Arial"/>
      <family val="0"/>
      <charset val="1"/>
    </font>
    <font>
      <b val="true"/>
      <sz val="10"/>
      <name val="Arial"/>
      <family val="0"/>
      <charset val="1"/>
    </font>
    <font>
      <b val="true"/>
      <sz val="10"/>
      <color rgb="FF000000"/>
      <name val="Arial"/>
      <family val="0"/>
      <charset val="1"/>
    </font>
    <font>
      <sz val="10"/>
      <color rgb="FFFFFFFF"/>
      <name val="Arial"/>
      <family val="0"/>
      <charset val="1"/>
    </font>
    <font>
      <sz val="10"/>
      <color rgb="FF333333"/>
      <name val="Arial"/>
      <family val="0"/>
      <charset val="1"/>
    </font>
    <font>
      <sz val="10"/>
      <color rgb="FF000080"/>
      <name val="Bliss 2 regular"/>
      <family val="0"/>
      <charset val="1"/>
    </font>
    <font>
      <sz val="8"/>
      <color rgb="FF000000"/>
      <name val="Arial"/>
      <family val="0"/>
      <charset val="1"/>
    </font>
    <font>
      <b val="true"/>
      <sz val="16"/>
      <color rgb="FF808080"/>
      <name val="Arial"/>
      <family val="0"/>
      <charset val="1"/>
    </font>
    <font>
      <b val="true"/>
      <sz val="16"/>
      <color rgb="FF000080"/>
      <name val="Arial"/>
      <family val="0"/>
      <charset val="1"/>
    </font>
    <font>
      <sz val="11"/>
      <color rgb="FF000000"/>
      <name val="Calibri"/>
      <family val="0"/>
      <charset val="1"/>
    </font>
    <font>
      <sz val="8"/>
      <color rgb="FF000080"/>
      <name val="Arial"/>
      <family val="0"/>
      <charset val="1"/>
    </font>
    <font>
      <b val="true"/>
      <sz val="12"/>
      <color rgb="FF808080"/>
      <name val="Arial"/>
      <family val="0"/>
      <charset val="1"/>
    </font>
    <font>
      <sz val="10"/>
      <color rgb="FF000000"/>
      <name val="Bliss 2 medium"/>
      <family val="0"/>
      <charset val="1"/>
    </font>
    <font>
      <b val="true"/>
      <sz val="10"/>
      <color rgb="FF000080"/>
      <name val="Arial"/>
      <family val="0"/>
      <charset val="1"/>
    </font>
    <font>
      <sz val="10"/>
      <color rgb="FF808080"/>
      <name val="Arial"/>
      <family val="0"/>
      <charset val="1"/>
    </font>
    <font>
      <sz val="10"/>
      <name val="Arial"/>
      <family val="0"/>
      <charset val="1"/>
    </font>
    <font>
      <b val="true"/>
      <sz val="10"/>
      <color rgb="FF000000"/>
      <name val="Bliss 2 medium"/>
      <family val="0"/>
      <charset val="1"/>
    </font>
    <font>
      <i val="true"/>
      <sz val="8"/>
      <color rgb="FF000000"/>
      <name val="Arial"/>
      <family val="0"/>
      <charset val="1"/>
    </font>
    <font>
      <b val="true"/>
      <sz val="10"/>
      <color rgb="FF000080"/>
      <name val="Bliss 2 medium"/>
      <family val="0"/>
      <charset val="1"/>
    </font>
    <font>
      <i val="true"/>
      <sz val="10"/>
      <color rgb="FFC0C0C0"/>
      <name val="Arial"/>
      <family val="0"/>
      <charset val="1"/>
    </font>
    <font>
      <sz val="14"/>
      <color rgb="FFFFFFFF"/>
      <name val="Arial"/>
      <family val="0"/>
      <charset val="1"/>
    </font>
    <font>
      <b val="true"/>
      <sz val="14"/>
      <color rgb="FFFFFFFF"/>
      <name val="Bliss 2 medium"/>
      <family val="0"/>
      <charset val="1"/>
    </font>
    <font>
      <b val="true"/>
      <sz val="14"/>
      <color rgb="FFFFFFFF"/>
      <name val="Arial"/>
      <family val="0"/>
      <charset val="1"/>
    </font>
    <font>
      <sz val="8"/>
      <color rgb="FF333333"/>
      <name val="Arial"/>
      <family val="0"/>
      <charset val="1"/>
    </font>
    <font>
      <sz val="11"/>
      <name val="Cambria"/>
      <family val="0"/>
      <charset val="1"/>
    </font>
    <font>
      <u val="single"/>
      <sz val="11"/>
      <color rgb="FF0000FF"/>
      <name val="Cambria"/>
      <family val="0"/>
      <charset val="1"/>
    </font>
    <font>
      <b val="true"/>
      <sz val="8"/>
      <color rgb="FF333333"/>
      <name val="Arial"/>
      <family val="0"/>
      <charset val="1"/>
    </font>
    <font>
      <u val="single"/>
      <sz val="10"/>
      <color rgb="FF0000FF"/>
      <name val="Arial"/>
      <family val="0"/>
      <charset val="1"/>
    </font>
    <font>
      <b val="true"/>
      <sz val="10"/>
      <color rgb="FF333333"/>
      <name val="Arial"/>
      <family val="0"/>
      <charset val="1"/>
    </font>
  </fonts>
  <fills count="3">
    <fill>
      <patternFill patternType="none"/>
    </fill>
    <fill>
      <patternFill patternType="gray125"/>
    </fill>
    <fill>
      <patternFill patternType="solid">
        <fgColor rgb="FF333333"/>
        <bgColor rgb="FF333300"/>
      </patternFill>
    </fill>
  </fills>
  <borders count="12">
    <border diagonalUp="false" diagonalDown="false">
      <left/>
      <right/>
      <top/>
      <bottom/>
      <diagonal/>
    </border>
    <border diagonalUp="false" diagonalDown="false">
      <left style="medium"/>
      <right style="medium"/>
      <top style="medium"/>
      <bottom style="medium"/>
      <diagonal/>
    </border>
    <border diagonalUp="false" diagonalDown="false">
      <left style="medium">
        <color rgb="FFFFFFFF"/>
      </left>
      <right/>
      <top style="medium">
        <color rgb="FFFFFFFF"/>
      </top>
      <bottom style="medium">
        <color rgb="FFFFFFFF"/>
      </bottom>
      <diagonal/>
    </border>
    <border diagonalUp="false" diagonalDown="false">
      <left/>
      <right/>
      <top style="medium">
        <color rgb="FFFFFFFF"/>
      </top>
      <bottom style="medium">
        <color rgb="FFFFFFFF"/>
      </bottom>
      <diagonal/>
    </border>
    <border diagonalUp="false" diagonalDown="false">
      <left/>
      <right style="medium">
        <color rgb="FFFFFFFF"/>
      </right>
      <top style="medium">
        <color rgb="FFFFFFFF"/>
      </top>
      <bottom style="medium">
        <color rgb="FFFFFFFF"/>
      </bottom>
      <diagonal/>
    </border>
    <border diagonalUp="false" diagonalDown="false">
      <left style="medium">
        <color rgb="FFFFFFFF"/>
      </left>
      <right style="medium">
        <color rgb="FFFFFFFF"/>
      </right>
      <top style="medium">
        <color rgb="FFFFFFFF"/>
      </top>
      <bottom style="medium">
        <color rgb="FFFFFFFF"/>
      </bottom>
      <diagonal/>
    </border>
    <border diagonalUp="false" diagonalDown="false">
      <left style="thin">
        <color rgb="FFC0C0C0"/>
      </left>
      <right style="thin">
        <color rgb="FFC0C0C0"/>
      </right>
      <top style="thin">
        <color rgb="FFC0C0C0"/>
      </top>
      <bottom/>
      <diagonal/>
    </border>
    <border diagonalUp="false" diagonalDown="false">
      <left style="thin">
        <color rgb="FFC0C0C0"/>
      </left>
      <right style="thin">
        <color rgb="FFC0C0C0"/>
      </right>
      <top/>
      <bottom/>
      <diagonal/>
    </border>
    <border diagonalUp="false" diagonalDown="false">
      <left style="thin">
        <color rgb="FFC0C0C0"/>
      </left>
      <right style="thin">
        <color rgb="FFC0C0C0"/>
      </right>
      <top/>
      <bottom style="thin">
        <color rgb="FFC0C0C0"/>
      </bottom>
      <diagonal/>
    </border>
    <border diagonalUp="false" diagonalDown="false">
      <left style="thin">
        <color rgb="FFC0C0C0"/>
      </left>
      <right/>
      <top/>
      <bottom/>
      <diagonal/>
    </border>
    <border diagonalUp="false" diagonalDown="false">
      <left/>
      <right style="thin">
        <color rgb="FFC0C0C0"/>
      </right>
      <top/>
      <bottom/>
      <diagonal/>
    </border>
    <border diagonalUp="false" diagonalDown="false">
      <left style="thin">
        <color rgb="FFC0C0C0"/>
      </left>
      <right style="thin">
        <color rgb="FFC0C0C0"/>
      </right>
      <top style="thin">
        <color rgb="FFC0C0C0"/>
      </top>
      <bottom style="thin">
        <color rgb="FFC0C0C0"/>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9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true" applyAlignment="tru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right" vertical="top" textRotation="0" wrapText="true" indent="0" shrinkToFit="false"/>
      <protection locked="true" hidden="false"/>
    </xf>
    <xf numFmtId="164" fontId="6" fillId="0" borderId="0" xfId="0" applyFont="true" applyBorder="false" applyAlignment="true" applyProtection="false">
      <alignment horizontal="left" vertical="center" textRotation="0" wrapText="true" indent="0" shrinkToFit="false"/>
      <protection locked="true" hidden="false"/>
    </xf>
    <xf numFmtId="164" fontId="7" fillId="0" borderId="0" xfId="0" applyFont="true" applyBorder="false" applyAlignment="true" applyProtection="false">
      <alignment horizontal="left" vertical="center"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left" vertical="bottom" textRotation="0" wrapText="false" indent="0" shrinkToFit="false"/>
      <protection locked="true" hidden="false"/>
    </xf>
    <xf numFmtId="164" fontId="9" fillId="0" borderId="0" xfId="0" applyFont="true" applyBorder="false" applyAlignment="true" applyProtection="false">
      <alignment horizontal="general" vertical="bottom" textRotation="0" wrapText="false" indent="0" shrinkToFit="false"/>
      <protection locked="true" hidden="false"/>
    </xf>
    <xf numFmtId="164" fontId="10" fillId="0" borderId="0" xfId="0" applyFont="true" applyBorder="false" applyAlignment="true" applyProtection="false">
      <alignment horizontal="right"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11" fillId="0" borderId="0" xfId="0" applyFont="true" applyBorder="false" applyAlignment="true" applyProtection="false">
      <alignment horizontal="left" vertical="top" textRotation="0" wrapText="false" indent="0" shrinkToFit="false"/>
      <protection locked="true" hidden="false"/>
    </xf>
    <xf numFmtId="164" fontId="0" fillId="0" borderId="0" xfId="0" applyFont="true" applyBorder="false" applyAlignment="true" applyProtection="false">
      <alignment horizontal="right" vertical="bottom" textRotation="0" wrapText="false" indent="0" shrinkToFit="false"/>
      <protection locked="true" hidden="false"/>
    </xf>
    <xf numFmtId="164" fontId="0" fillId="0" borderId="0" xfId="0" applyFont="true" applyBorder="false" applyAlignment="true" applyProtection="false">
      <alignment horizontal="left" vertical="top" textRotation="0" wrapText="true" indent="0" shrinkToFit="false"/>
      <protection locked="true" hidden="false"/>
    </xf>
    <xf numFmtId="164" fontId="8" fillId="0" borderId="0" xfId="0" applyFont="true" applyBorder="false" applyAlignment="true" applyProtection="false">
      <alignment horizontal="left" vertical="top" textRotation="0" wrapText="true" indent="0" shrinkToFit="false"/>
      <protection locked="true" hidden="false"/>
    </xf>
    <xf numFmtId="164" fontId="8" fillId="0" borderId="0" xfId="0" applyFont="true" applyBorder="false" applyAlignment="true" applyProtection="false">
      <alignment horizontal="left" vertical="top" textRotation="0" wrapText="false" indent="0" shrinkToFit="false"/>
      <protection locked="true" hidden="false"/>
    </xf>
    <xf numFmtId="164" fontId="12" fillId="0" borderId="0" xfId="0" applyFont="true" applyBorder="true" applyAlignment="true" applyProtection="false">
      <alignment horizontal="general" vertical="top" textRotation="0" wrapText="false" indent="0" shrinkToFit="false"/>
      <protection locked="true" hidden="false"/>
    </xf>
    <xf numFmtId="164" fontId="10" fillId="0" borderId="0" xfId="0" applyFont="true" applyBorder="false" applyAlignment="true" applyProtection="false">
      <alignment horizontal="right" vertical="top" textRotation="0" wrapText="false" indent="0" shrinkToFit="false"/>
      <protection locked="true" hidden="false"/>
    </xf>
    <xf numFmtId="164" fontId="12" fillId="0" borderId="0" xfId="0" applyFont="true" applyBorder="false" applyAlignment="true" applyProtection="false">
      <alignment horizontal="center" vertical="top" textRotation="0" wrapText="false" indent="0" shrinkToFit="false"/>
      <protection locked="true" hidden="false"/>
    </xf>
    <xf numFmtId="164" fontId="0" fillId="0" borderId="0" xfId="0" applyFont="true" applyBorder="false" applyAlignment="true" applyProtection="false">
      <alignment horizontal="general" vertical="top" textRotation="0" wrapText="false" indent="0" shrinkToFit="false"/>
      <protection locked="true" hidden="false"/>
    </xf>
    <xf numFmtId="164" fontId="12" fillId="0" borderId="0" xfId="0" applyFont="true" applyBorder="false" applyAlignment="true" applyProtection="false">
      <alignment horizontal="left" vertical="top" textRotation="0" wrapText="false" indent="0" shrinkToFit="false"/>
      <protection locked="true" hidden="false"/>
    </xf>
    <xf numFmtId="164" fontId="13" fillId="0" borderId="0" xfId="0" applyFont="true" applyBorder="false" applyAlignment="true" applyProtection="false">
      <alignment horizontal="general" vertical="top" textRotation="0" wrapText="false" indent="0" shrinkToFit="false"/>
      <protection locked="true" hidden="false"/>
    </xf>
    <xf numFmtId="164" fontId="13" fillId="0" borderId="0" xfId="0" applyFont="true" applyBorder="false" applyAlignment="true" applyProtection="false">
      <alignment horizontal="center" vertical="top" textRotation="0" wrapText="false" indent="0" shrinkToFit="false"/>
      <protection locked="true" hidden="false"/>
    </xf>
    <xf numFmtId="164" fontId="13" fillId="0" borderId="0" xfId="0" applyFont="true" applyBorder="false" applyAlignment="true" applyProtection="false">
      <alignment horizontal="left" vertical="top" textRotation="0" wrapText="fals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xf numFmtId="164" fontId="11" fillId="0" borderId="0" xfId="0" applyFont="true" applyBorder="false" applyAlignment="true" applyProtection="false">
      <alignment horizontal="general" vertical="center" textRotation="0" wrapText="tru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11" fillId="0" borderId="0" xfId="0" applyFont="true" applyBorder="false" applyAlignment="true" applyProtection="false">
      <alignment horizontal="center" vertical="center" textRotation="0" wrapText="true" indent="0" shrinkToFit="false"/>
      <protection locked="true" hidden="false"/>
    </xf>
    <xf numFmtId="164" fontId="5" fillId="0" borderId="0" xfId="0" applyFont="true" applyBorder="false" applyAlignment="true" applyProtection="false">
      <alignment horizontal="right" vertical="top" textRotation="0" wrapText="false" indent="0" shrinkToFit="false"/>
      <protection locked="true" hidden="false"/>
    </xf>
    <xf numFmtId="164" fontId="15" fillId="0" borderId="0" xfId="0" applyFont="true" applyBorder="false" applyAlignment="true" applyProtection="false">
      <alignment horizontal="general" vertical="center" textRotation="0" wrapText="true" indent="0" shrinkToFit="false"/>
      <protection locked="true" hidden="false"/>
    </xf>
    <xf numFmtId="164" fontId="15" fillId="0" borderId="0" xfId="0" applyFont="true" applyBorder="false" applyAlignment="true" applyProtection="false">
      <alignment horizontal="center" vertical="center" textRotation="0" wrapText="true" indent="0" shrinkToFit="false"/>
      <protection locked="true" hidden="false"/>
    </xf>
    <xf numFmtId="164" fontId="16" fillId="0" borderId="0" xfId="0" applyFont="true" applyBorder="false" applyAlignment="true" applyProtection="false">
      <alignment horizontal="general" vertical="bottom" textRotation="0" wrapText="false" indent="0" shrinkToFit="false"/>
      <protection locked="true" hidden="false"/>
    </xf>
    <xf numFmtId="164" fontId="17" fillId="0" borderId="0" xfId="0" applyFont="true" applyBorder="false" applyAlignment="true" applyProtection="false">
      <alignment horizontal="center" vertical="bottom" textRotation="0" wrapText="false" indent="0" shrinkToFit="false"/>
      <protection locked="true" hidden="false"/>
    </xf>
    <xf numFmtId="164" fontId="5" fillId="0" borderId="0" xfId="0" applyFont="true" applyBorder="true" applyAlignment="true" applyProtection="false">
      <alignment horizontal="right" vertical="top" textRotation="0" wrapText="true" indent="0" shrinkToFit="false"/>
      <protection locked="true" hidden="false"/>
    </xf>
    <xf numFmtId="164" fontId="5" fillId="0" borderId="0" xfId="0" applyFont="true" applyBorder="true" applyAlignment="true" applyProtection="false">
      <alignment horizontal="right" vertical="top" textRotation="0" wrapText="false" indent="0" shrinkToFit="false"/>
      <protection locked="true" hidden="false"/>
    </xf>
    <xf numFmtId="164" fontId="18"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left" vertical="top" textRotation="0" wrapText="false" indent="0" shrinkToFit="false"/>
      <protection locked="true" hidden="false"/>
    </xf>
    <xf numFmtId="164" fontId="19" fillId="0" borderId="0" xfId="0" applyFont="true" applyBorder="false" applyAlignment="true" applyProtection="false">
      <alignment horizontal="left" vertical="top" textRotation="0" wrapText="false" indent="0" shrinkToFit="false"/>
      <protection locked="true" hidden="false"/>
    </xf>
    <xf numFmtId="164" fontId="20" fillId="0" borderId="0" xfId="0" applyFont="true" applyBorder="false" applyAlignment="true" applyProtection="false">
      <alignment horizontal="general" vertical="top" textRotation="0" wrapText="true" indent="0" shrinkToFit="false"/>
      <protection locked="true" hidden="false"/>
    </xf>
    <xf numFmtId="164" fontId="21" fillId="0" borderId="1" xfId="0" applyFont="true" applyBorder="true" applyAlignment="true" applyProtection="false">
      <alignment horizontal="center" vertical="center" textRotation="0" wrapText="false" indent="0" shrinkToFit="false"/>
      <protection locked="true" hidden="false"/>
    </xf>
    <xf numFmtId="164" fontId="22" fillId="0" borderId="1" xfId="0" applyFont="true" applyBorder="true" applyAlignment="true" applyProtection="false">
      <alignment horizontal="left" vertical="top" textRotation="0" wrapText="true" indent="0" shrinkToFit="false"/>
      <protection locked="true" hidden="false"/>
    </xf>
    <xf numFmtId="164" fontId="5" fillId="0" borderId="0" xfId="0" applyFont="true" applyBorder="false" applyAlignment="true" applyProtection="false">
      <alignment horizontal="right" vertical="bottom" textRotation="0" wrapText="false" indent="0" shrinkToFit="false"/>
      <protection locked="true" hidden="false"/>
    </xf>
    <xf numFmtId="165" fontId="5" fillId="0" borderId="0" xfId="0" applyFont="true" applyBorder="false" applyAlignment="true" applyProtection="false">
      <alignment horizontal="right"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4" fontId="17" fillId="0" borderId="0" xfId="0" applyFont="true" applyBorder="false" applyAlignment="true" applyProtection="false">
      <alignment horizontal="center" vertical="center" textRotation="0" wrapText="false" indent="0" shrinkToFit="false"/>
      <protection locked="true" hidden="false"/>
    </xf>
    <xf numFmtId="164" fontId="9" fillId="0" borderId="0" xfId="0" applyFont="true" applyBorder="false" applyAlignment="true" applyProtection="false">
      <alignment horizontal="left" vertical="top" textRotation="0" wrapText="true" indent="0" shrinkToFit="false"/>
      <protection locked="true" hidden="false"/>
    </xf>
    <xf numFmtId="164" fontId="9" fillId="0" borderId="0" xfId="0" applyFont="true" applyBorder="false" applyAlignment="true" applyProtection="false">
      <alignment horizontal="general" vertical="top" textRotation="0" wrapText="true" indent="0" shrinkToFit="false"/>
      <protection locked="true" hidden="false"/>
    </xf>
    <xf numFmtId="164" fontId="5" fillId="0" borderId="0" xfId="0" applyFont="true" applyBorder="false" applyAlignment="true" applyProtection="false">
      <alignment horizontal="right" vertical="bottom" textRotation="0" wrapText="true" indent="0" shrinkToFit="false"/>
      <protection locked="true" hidden="false"/>
    </xf>
    <xf numFmtId="165" fontId="5" fillId="0" borderId="0" xfId="0" applyFont="true" applyBorder="false" applyAlignment="true" applyProtection="false">
      <alignment horizontal="right" vertical="bottom" textRotation="0" wrapText="tru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general" vertical="center" textRotation="0" wrapText="true" indent="0" shrinkToFit="false"/>
      <protection locked="true" hidden="false"/>
    </xf>
    <xf numFmtId="164" fontId="18" fillId="0" borderId="0" xfId="0" applyFont="true" applyBorder="false" applyAlignment="true" applyProtection="false">
      <alignment horizontal="general" vertical="center" textRotation="0" wrapText="true" indent="0" shrinkToFit="false"/>
      <protection locked="true" hidden="false"/>
    </xf>
    <xf numFmtId="164" fontId="5" fillId="0" borderId="0" xfId="0" applyFont="true" applyBorder="false" applyAlignment="true" applyProtection="false">
      <alignment horizontal="general" vertical="top" textRotation="0" wrapText="true" indent="0" shrinkToFit="false"/>
      <protection locked="true" hidden="false"/>
    </xf>
    <xf numFmtId="164" fontId="23" fillId="0" borderId="0" xfId="0" applyFont="true" applyBorder="false" applyAlignment="true" applyProtection="false">
      <alignment horizontal="center" vertical="center" textRotation="0" wrapText="false" indent="0" shrinkToFit="false"/>
      <protection locked="true" hidden="false"/>
    </xf>
    <xf numFmtId="164" fontId="5" fillId="0" borderId="0" xfId="0" applyFont="true" applyBorder="false" applyAlignment="true" applyProtection="false">
      <alignment horizontal="left" vertical="top" textRotation="0" wrapText="true" indent="0" shrinkToFit="false"/>
      <protection locked="true" hidden="false"/>
    </xf>
    <xf numFmtId="165" fontId="5" fillId="0" borderId="0" xfId="0" applyFont="true" applyBorder="false" applyAlignment="true" applyProtection="false">
      <alignment horizontal="right" vertical="top" textRotation="0" wrapText="false" indent="0" shrinkToFit="false"/>
      <protection locked="true" hidden="false"/>
    </xf>
    <xf numFmtId="164" fontId="5" fillId="0" borderId="0" xfId="0" applyFont="true" applyBorder="false" applyAlignment="true" applyProtection="false">
      <alignment horizontal="general" vertical="top" textRotation="0" wrapText="false" indent="0" shrinkToFit="false"/>
      <protection locked="true" hidden="false"/>
    </xf>
    <xf numFmtId="164" fontId="17" fillId="0" borderId="0" xfId="0" applyFont="true" applyBorder="false" applyAlignment="true" applyProtection="false">
      <alignment horizontal="center" vertical="top" textRotation="0" wrapText="false" indent="0" shrinkToFit="false"/>
      <protection locked="true" hidden="false"/>
    </xf>
    <xf numFmtId="164" fontId="7" fillId="0" borderId="1" xfId="0" applyFont="true" applyBorder="tru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24" fillId="0" borderId="0" xfId="0" applyFont="true" applyBorder="false" applyAlignment="true" applyProtection="false">
      <alignment horizontal="right" vertical="bottom" textRotation="0" wrapText="false" indent="0" shrinkToFit="false"/>
      <protection locked="true" hidden="false"/>
    </xf>
    <xf numFmtId="164" fontId="24" fillId="0" borderId="0" xfId="0" applyFont="true" applyBorder="false" applyAlignment="true" applyProtection="false">
      <alignment horizontal="general" vertical="bottom" textRotation="0" wrapText="false" indent="0" shrinkToFit="false"/>
      <protection locked="true" hidden="false"/>
    </xf>
    <xf numFmtId="164" fontId="25" fillId="2" borderId="2" xfId="0" applyFont="true" applyBorder="true" applyAlignment="true" applyProtection="false">
      <alignment horizontal="left" vertical="center" textRotation="0" wrapText="false" indent="0" shrinkToFit="false"/>
      <protection locked="true" hidden="false"/>
    </xf>
    <xf numFmtId="164" fontId="25" fillId="2" borderId="3" xfId="0" applyFont="true" applyBorder="true" applyAlignment="true" applyProtection="false">
      <alignment horizontal="general" vertical="bottom" textRotation="0" wrapText="false" indent="0" shrinkToFit="false"/>
      <protection locked="true" hidden="false"/>
    </xf>
    <xf numFmtId="164" fontId="25" fillId="2" borderId="4" xfId="0" applyFont="true" applyBorder="true" applyAlignment="true" applyProtection="false">
      <alignment horizontal="general" vertical="bottom" textRotation="0" wrapText="false" indent="0" shrinkToFit="false"/>
      <protection locked="true" hidden="false"/>
    </xf>
    <xf numFmtId="166" fontId="26" fillId="2" borderId="5" xfId="0" applyFont="true" applyBorder="true" applyAlignment="true" applyProtection="false">
      <alignment horizontal="center" vertical="center" textRotation="0" wrapText="false" indent="0" shrinkToFit="false"/>
      <protection locked="true" hidden="false"/>
    </xf>
    <xf numFmtId="164" fontId="8" fillId="2" borderId="0" xfId="0" applyFont="true" applyBorder="true" applyAlignment="true" applyProtection="false">
      <alignment horizontal="general" vertical="bottom" textRotation="0" wrapText="false" indent="0" shrinkToFit="false"/>
      <protection locked="true" hidden="false"/>
    </xf>
    <xf numFmtId="164" fontId="25" fillId="2" borderId="2" xfId="0" applyFont="true" applyBorder="true" applyAlignment="true" applyProtection="false">
      <alignment horizontal="center" vertical="center" textRotation="0" wrapText="false" indent="0" shrinkToFit="false"/>
      <protection locked="true" hidden="false"/>
    </xf>
    <xf numFmtId="164" fontId="27" fillId="2" borderId="2" xfId="0" applyFont="true" applyBorder="true" applyAlignment="true" applyProtection="false">
      <alignment horizontal="left" vertical="center" textRotation="0" wrapText="false" indent="0" shrinkToFit="false"/>
      <protection locked="true" hidden="false"/>
    </xf>
    <xf numFmtId="164" fontId="28" fillId="0" borderId="6" xfId="0" applyFont="true" applyBorder="true" applyAlignment="true" applyProtection="false">
      <alignment horizontal="general" vertical="bottom" textRotation="0" wrapText="true" indent="0" shrinkToFit="false"/>
      <protection locked="true" hidden="false"/>
    </xf>
    <xf numFmtId="164" fontId="28" fillId="0" borderId="7" xfId="0" applyFont="true" applyBorder="true" applyAlignment="true" applyProtection="false">
      <alignment horizontal="general" vertical="bottom" textRotation="0" wrapText="true" indent="0" shrinkToFit="false"/>
      <protection locked="true" hidden="false"/>
    </xf>
    <xf numFmtId="164" fontId="28" fillId="0" borderId="7" xfId="0" applyFont="true" applyBorder="true" applyAlignment="true" applyProtection="false">
      <alignment horizontal="left" vertical="bottom" textRotation="0" wrapText="true" indent="0" shrinkToFit="false"/>
      <protection locked="true" hidden="false"/>
    </xf>
    <xf numFmtId="164" fontId="28" fillId="0" borderId="8" xfId="0" applyFont="true" applyBorder="true" applyAlignment="true" applyProtection="false">
      <alignment horizontal="general" vertical="bottom" textRotation="0" wrapText="true" indent="0" shrinkToFit="false"/>
      <protection locked="true" hidden="false"/>
    </xf>
    <xf numFmtId="164" fontId="29" fillId="0" borderId="0" xfId="0" applyFont="true" applyBorder="false" applyAlignment="true" applyProtection="false">
      <alignment horizontal="general" vertical="bottom" textRotation="0" wrapText="false" indent="0" shrinkToFit="false"/>
      <protection locked="true" hidden="false"/>
    </xf>
    <xf numFmtId="164" fontId="30" fillId="0" borderId="0" xfId="0" applyFont="true" applyBorder="false" applyAlignment="true" applyProtection="false">
      <alignment horizontal="general" vertical="bottom" textRotation="0" wrapText="false" indent="0" shrinkToFit="false"/>
      <protection locked="true" hidden="false"/>
    </xf>
    <xf numFmtId="167" fontId="17" fillId="0" borderId="0" xfId="0" applyFont="true" applyBorder="false" applyAlignment="true" applyProtection="false">
      <alignment horizontal="center" vertical="bottom" textRotation="0" wrapText="false" indent="0" shrinkToFit="false"/>
      <protection locked="true" hidden="false"/>
    </xf>
    <xf numFmtId="164" fontId="31" fillId="0" borderId="9" xfId="0" applyFont="true" applyBorder="true" applyAlignment="true" applyProtection="false">
      <alignment horizontal="left" vertical="bottom" textRotation="0" wrapText="false" indent="0" shrinkToFit="false"/>
      <protection locked="true" hidden="false"/>
    </xf>
    <xf numFmtId="164" fontId="32" fillId="0" borderId="0" xfId="0" applyFont="true" applyBorder="false" applyAlignment="true" applyProtection="false">
      <alignment horizontal="general" vertical="bottom" textRotation="0" wrapText="false" indent="0" shrinkToFit="false"/>
      <protection locked="true" hidden="false"/>
    </xf>
    <xf numFmtId="164" fontId="33" fillId="0" borderId="0" xfId="0" applyFont="true" applyBorder="false" applyAlignment="true" applyProtection="false">
      <alignment horizontal="left" vertical="bottom" textRotation="0" wrapText="false" indent="0" shrinkToFit="false"/>
      <protection locked="true" hidden="false"/>
    </xf>
    <xf numFmtId="164" fontId="33" fillId="0" borderId="10" xfId="0" applyFont="true" applyBorder="true" applyAlignment="true" applyProtection="false">
      <alignment horizontal="left" vertical="bottom" textRotation="0" wrapText="false" indent="0" shrinkToFit="false"/>
      <protection locked="true" hidden="false"/>
    </xf>
    <xf numFmtId="164" fontId="7" fillId="0" borderId="0" xfId="0" applyFont="true" applyBorder="false" applyAlignment="true" applyProtection="false">
      <alignment horizontal="left" vertical="center" textRotation="0" wrapText="true" indent="0" shrinkToFit="false"/>
      <protection locked="true" hidden="false"/>
    </xf>
    <xf numFmtId="164" fontId="20" fillId="0" borderId="0" xfId="0" applyFont="true" applyBorder="false" applyAlignment="true" applyProtection="false">
      <alignment horizontal="general" vertical="center" textRotation="0" wrapText="true" indent="0" shrinkToFit="false"/>
      <protection locked="true" hidden="false"/>
    </xf>
    <xf numFmtId="164" fontId="16" fillId="0" borderId="0" xfId="0" applyFont="true" applyBorder="false" applyAlignment="true" applyProtection="false">
      <alignment horizontal="general" vertical="top" textRotation="0" wrapText="false" indent="0" shrinkToFit="false"/>
      <protection locked="true" hidden="false"/>
    </xf>
    <xf numFmtId="164" fontId="19" fillId="0" borderId="11" xfId="0" applyFont="true" applyBorder="true" applyAlignment="true" applyProtection="false">
      <alignment horizontal="left" vertical="top" textRotation="0" wrapText="false" indent="0" shrinkToFit="false"/>
      <protection locked="true" hidden="false"/>
    </xf>
    <xf numFmtId="164" fontId="7" fillId="0" borderId="11" xfId="0" applyFont="true" applyBorder="true" applyAlignment="true" applyProtection="false">
      <alignment horizontal="general" vertical="top" textRotation="0" wrapText="true" indent="0" shrinkToFit="false"/>
      <protection locked="true" hidden="false"/>
    </xf>
    <xf numFmtId="164" fontId="21" fillId="0" borderId="11" xfId="0" applyFont="true" applyBorder="true" applyAlignment="true" applyProtection="false">
      <alignment horizontal="center" vertical="top" textRotation="0" wrapText="false" indent="0" shrinkToFit="false"/>
      <protection locked="true" hidden="false"/>
    </xf>
    <xf numFmtId="164" fontId="7" fillId="0" borderId="0" xfId="0" applyFont="true" applyBorder="false" applyAlignment="true" applyProtection="false">
      <alignment horizontal="general" vertical="bottom" textRotation="0" wrapText="false" indent="0" shrinkToFit="false"/>
      <protection locked="true" hidden="false"/>
    </xf>
    <xf numFmtId="164" fontId="7" fillId="0" borderId="0" xfId="0" applyFont="true" applyBorder="true" applyAlignment="true" applyProtection="false">
      <alignment horizontal="general" vertical="bottom" textRotation="0" wrapText="false" indent="0" shrinkToFit="false"/>
      <protection locked="true" hidden="false"/>
    </xf>
    <xf numFmtId="166" fontId="0" fillId="0" borderId="0" xfId="0" applyFont="true" applyBorder="false" applyAlignment="true" applyProtection="false">
      <alignment horizontal="left" vertical="bottom" textRotation="0" wrapText="false" indent="0" shrinkToFit="false"/>
      <protection locked="true" hidden="false"/>
    </xf>
    <xf numFmtId="165" fontId="0" fillId="0" borderId="0" xfId="0" applyFont="true" applyBorder="false" applyAlignment="true" applyProtection="false">
      <alignment horizontal="left" vertical="bottom" textRotation="0" wrapText="false" indent="0" shrinkToFit="false"/>
      <protection locked="true" hidden="false"/>
    </xf>
    <xf numFmtId="166" fontId="0"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dxfs count="1">
    <dxf>
      <fill>
        <patternFill>
          <bgColor rgb="FFFFFFCC"/>
        </patternFill>
      </fill>
    </dxf>
  </dxf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png"/>
</Relationships>
</file>

<file path=xl/drawings/_rels/drawing2.xml.rels><?xml version="1.0" encoding="UTF-8"?>
<Relationships xmlns="http://schemas.openxmlformats.org/package/2006/relationships"><Relationship Id="rId1" Type="http://schemas.openxmlformats.org/officeDocument/2006/relationships/image" Target="../media/image2.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4</xdr:row>
      <xdr:rowOff>0</xdr:rowOff>
    </xdr:from>
    <xdr:to>
      <xdr:col>0</xdr:col>
      <xdr:colOff>304560</xdr:colOff>
      <xdr:row>4</xdr:row>
      <xdr:rowOff>304560</xdr:rowOff>
    </xdr:to>
    <xdr:pic>
      <xdr:nvPicPr>
        <xdr:cNvPr id="0" name="image1.png" descr=""/>
        <xdr:cNvPicPr/>
      </xdr:nvPicPr>
      <xdr:blipFill>
        <a:blip r:embed="rId1"/>
        <a:stretch/>
      </xdr:blipFill>
      <xdr:spPr>
        <a:xfrm>
          <a:off x="0" y="828360"/>
          <a:ext cx="304560" cy="304560"/>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4</xdr:row>
      <xdr:rowOff>0</xdr:rowOff>
    </xdr:from>
    <xdr:to>
      <xdr:col>0</xdr:col>
      <xdr:colOff>304560</xdr:colOff>
      <xdr:row>4</xdr:row>
      <xdr:rowOff>304560</xdr:rowOff>
    </xdr:to>
    <xdr:pic>
      <xdr:nvPicPr>
        <xdr:cNvPr id="1" name="image1.png" descr=""/>
        <xdr:cNvPicPr/>
      </xdr:nvPicPr>
      <xdr:blipFill>
        <a:blip r:embed="rId1"/>
        <a:stretch/>
      </xdr:blipFill>
      <xdr:spPr>
        <a:xfrm>
          <a:off x="0" y="828360"/>
          <a:ext cx="304560" cy="304560"/>
        </a:xfrm>
        <a:prstGeom prst="rect">
          <a:avLst/>
        </a:prstGeom>
        <a:ln>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www.uxforthemasses.com/usability-reviews/" TargetMode="External"/><Relationship Id="rId3" Type="http://schemas.openxmlformats.org/officeDocument/2006/relationships/hyperlink" Target="http://www.uxforthemasses.com/wp-content/uploads/2011/02/Usability-review-template.xls" TargetMode="External"/><Relationship Id="rId4" Type="http://schemas.openxmlformats.org/officeDocument/2006/relationships/drawing" Target="../drawings/drawing1.xml"/><Relationship Id="rId5" Type="http://schemas.openxmlformats.org/officeDocument/2006/relationships/vmlDrawing" Target="../drawings/vmlDrawing1.v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2.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Z127"/>
  <sheetViews>
    <sheetView showFormulas="false" showGridLines="true" showRowColHeaders="true" showZeros="true" rightToLeft="false" tabSelected="true" showOutlineSymbols="true" defaultGridColor="true" view="normal" topLeftCell="A77" colorId="64" zoomScale="100" zoomScaleNormal="100" zoomScalePageLayoutView="100" workbookViewId="0">
      <selection pane="topLeft" activeCell="D89" activeCellId="0" sqref="D89"/>
    </sheetView>
  </sheetViews>
  <sheetFormatPr defaultRowHeight="15" zeroHeight="false" outlineLevelRow="0" outlineLevelCol="0"/>
  <cols>
    <col collapsed="false" customWidth="true" hidden="false" outlineLevel="0" max="1" min="1" style="0" width="4.57"/>
    <col collapsed="false" customWidth="true" hidden="false" outlineLevel="0" max="2" min="2" style="0" width="60.29"/>
    <col collapsed="false" customWidth="true" hidden="false" outlineLevel="0" max="3" min="3" style="0" width="4.57"/>
    <col collapsed="false" customWidth="true" hidden="false" outlineLevel="0" max="4" min="4" style="0" width="13.86"/>
    <col collapsed="false" customWidth="false" hidden="true" outlineLevel="0" max="5" min="5" style="0" width="11.57"/>
    <col collapsed="false" customWidth="true" hidden="true" outlineLevel="0" max="6" min="6" style="0" width="6.71"/>
    <col collapsed="false" customWidth="true" hidden="true" outlineLevel="0" max="7" min="7" style="0" width="4.43"/>
    <col collapsed="false" customWidth="true" hidden="false" outlineLevel="0" max="8" min="8" style="0" width="4.14"/>
    <col collapsed="false" customWidth="true" hidden="false" outlineLevel="0" max="9" min="9" style="0" width="51.29"/>
    <col collapsed="false" customWidth="true" hidden="false" outlineLevel="0" max="10" min="10" style="0" width="2.14"/>
    <col collapsed="false" customWidth="true" hidden="false" outlineLevel="0" max="12" min="11" style="0" width="12.14"/>
    <col collapsed="false" customWidth="true" hidden="false" outlineLevel="0" max="13" min="13" style="0" width="9.13"/>
    <col collapsed="false" customWidth="true" hidden="false" outlineLevel="0" max="26" min="14" style="0" width="8"/>
    <col collapsed="false" customWidth="true" hidden="false" outlineLevel="0" max="1025" min="27" style="0" width="14.43"/>
  </cols>
  <sheetData>
    <row r="1" customFormat="false" ht="23.25" hidden="false" customHeight="true" outlineLevel="0" collapsed="false">
      <c r="A1" s="1" t="s">
        <v>0</v>
      </c>
      <c r="B1" s="1"/>
      <c r="C1" s="1"/>
      <c r="D1" s="1"/>
      <c r="E1" s="1"/>
      <c r="F1" s="1"/>
      <c r="G1" s="1"/>
      <c r="H1" s="1"/>
      <c r="I1" s="1"/>
      <c r="J1" s="2"/>
      <c r="K1" s="3"/>
      <c r="L1" s="4"/>
      <c r="M1" s="4"/>
      <c r="N1" s="4"/>
      <c r="O1" s="4"/>
      <c r="P1" s="5"/>
      <c r="Q1" s="6" t="s">
        <v>1</v>
      </c>
      <c r="R1" s="7" t="n">
        <v>0</v>
      </c>
      <c r="S1" s="5"/>
      <c r="T1" s="5"/>
      <c r="U1" s="5"/>
      <c r="V1" s="8"/>
    </row>
    <row r="2" customFormat="false" ht="9" hidden="false" customHeight="true" outlineLevel="0" collapsed="false">
      <c r="B2" s="5"/>
      <c r="C2" s="9"/>
      <c r="D2" s="9"/>
      <c r="E2" s="5"/>
      <c r="F2" s="5"/>
      <c r="G2" s="5"/>
      <c r="H2" s="5"/>
      <c r="I2" s="5"/>
      <c r="J2" s="10"/>
      <c r="K2" s="11"/>
      <c r="L2" s="12"/>
      <c r="M2" s="5"/>
      <c r="N2" s="5"/>
      <c r="O2" s="5"/>
      <c r="P2" s="13"/>
      <c r="Q2" s="14" t="s">
        <v>2</v>
      </c>
      <c r="R2" s="15" t="n">
        <v>1</v>
      </c>
      <c r="S2" s="5"/>
      <c r="T2" s="5"/>
      <c r="U2" s="5"/>
      <c r="V2" s="8"/>
    </row>
    <row r="3" customFormat="false" ht="24" hidden="false" customHeight="true" outlineLevel="0" collapsed="false">
      <c r="A3" s="16" t="s">
        <v>3</v>
      </c>
      <c r="B3" s="16"/>
      <c r="C3" s="17"/>
      <c r="D3" s="18" t="s">
        <v>4</v>
      </c>
      <c r="E3" s="19"/>
      <c r="F3" s="19"/>
      <c r="G3" s="19"/>
      <c r="H3" s="19"/>
      <c r="I3" s="20" t="s">
        <v>5</v>
      </c>
      <c r="J3" s="5"/>
      <c r="K3" s="12"/>
      <c r="L3" s="12"/>
      <c r="M3" s="5"/>
      <c r="P3" s="13"/>
      <c r="Q3" s="14" t="s">
        <v>6</v>
      </c>
      <c r="R3" s="15" t="n">
        <v>2</v>
      </c>
      <c r="S3" s="5"/>
      <c r="T3" s="5"/>
      <c r="U3" s="5"/>
      <c r="V3" s="8"/>
    </row>
    <row r="4" customFormat="false" ht="9" hidden="false" customHeight="true" outlineLevel="0" collapsed="false">
      <c r="A4" s="21"/>
      <c r="B4" s="19"/>
      <c r="C4" s="17"/>
      <c r="D4" s="22"/>
      <c r="E4" s="19"/>
      <c r="F4" s="19"/>
      <c r="G4" s="19"/>
      <c r="H4" s="19"/>
      <c r="I4" s="23"/>
      <c r="J4" s="5"/>
      <c r="K4" s="12"/>
      <c r="L4" s="12"/>
      <c r="M4" s="5"/>
      <c r="P4" s="13"/>
      <c r="Q4" s="14" t="s">
        <v>7</v>
      </c>
      <c r="R4" s="15" t="n">
        <v>3</v>
      </c>
      <c r="S4" s="5"/>
      <c r="T4" s="5"/>
      <c r="U4" s="5"/>
      <c r="V4" s="8"/>
    </row>
    <row r="5" customFormat="false" ht="36.75" hidden="false" customHeight="true" outlineLevel="0" collapsed="false">
      <c r="A5" s="24"/>
      <c r="B5" s="25" t="s">
        <v>8</v>
      </c>
      <c r="C5" s="26"/>
      <c r="D5" s="27" t="s">
        <v>9</v>
      </c>
      <c r="E5" s="26"/>
      <c r="F5" s="26"/>
      <c r="G5" s="26"/>
      <c r="H5" s="26"/>
      <c r="I5" s="25" t="s">
        <v>10</v>
      </c>
      <c r="J5" s="5"/>
      <c r="K5" s="2"/>
      <c r="L5" s="2"/>
      <c r="M5" s="2"/>
      <c r="N5" s="28"/>
      <c r="O5" s="28"/>
      <c r="P5" s="13"/>
      <c r="Q5" s="14" t="s">
        <v>11</v>
      </c>
      <c r="R5" s="15" t="n">
        <v>4</v>
      </c>
      <c r="S5" s="5"/>
      <c r="T5" s="5"/>
      <c r="U5" s="5"/>
      <c r="V5" s="8"/>
    </row>
    <row r="6" customFormat="false" ht="9" hidden="false" customHeight="true" outlineLevel="0" collapsed="false">
      <c r="B6" s="29"/>
      <c r="C6" s="26"/>
      <c r="D6" s="30"/>
      <c r="E6" s="26"/>
      <c r="F6" s="26"/>
      <c r="G6" s="26"/>
      <c r="H6" s="26"/>
      <c r="I6" s="29"/>
      <c r="J6" s="5"/>
      <c r="K6" s="2"/>
      <c r="L6" s="2"/>
      <c r="M6" s="2"/>
      <c r="N6" s="28"/>
      <c r="O6" s="28"/>
      <c r="P6" s="13"/>
      <c r="Q6" s="14" t="s">
        <v>12</v>
      </c>
      <c r="R6" s="15" t="n">
        <v>5</v>
      </c>
      <c r="S6" s="5"/>
      <c r="T6" s="5"/>
      <c r="U6" s="5"/>
      <c r="V6" s="8"/>
    </row>
    <row r="7" customFormat="false" ht="18" hidden="false" customHeight="true" outlineLevel="0" collapsed="false">
      <c r="A7" s="31" t="s">
        <v>13</v>
      </c>
      <c r="C7" s="5"/>
      <c r="D7" s="32"/>
      <c r="E7" s="5"/>
      <c r="F7" s="5"/>
      <c r="G7" s="5"/>
      <c r="H7" s="5"/>
      <c r="I7" s="5"/>
      <c r="J7" s="5"/>
      <c r="K7" s="33" t="s">
        <v>14</v>
      </c>
      <c r="L7" s="33" t="s">
        <v>15</v>
      </c>
      <c r="M7" s="33" t="s">
        <v>16</v>
      </c>
      <c r="N7" s="34" t="s">
        <v>4</v>
      </c>
      <c r="O7" s="34" t="s">
        <v>17</v>
      </c>
      <c r="P7" s="13"/>
      <c r="Q7" s="14" t="s">
        <v>18</v>
      </c>
      <c r="R7" s="15" t="n">
        <v>0</v>
      </c>
      <c r="S7" s="5"/>
      <c r="T7" s="5"/>
      <c r="U7" s="5"/>
      <c r="V7" s="8"/>
    </row>
    <row r="8" customFormat="false" ht="14.25" hidden="false" customHeight="true" outlineLevel="0" collapsed="false">
      <c r="B8" s="35"/>
      <c r="C8" s="5"/>
      <c r="D8" s="32"/>
      <c r="E8" s="5"/>
      <c r="F8" s="5"/>
      <c r="G8" s="5"/>
      <c r="H8" s="5"/>
      <c r="I8" s="5"/>
      <c r="J8" s="5"/>
      <c r="K8" s="33"/>
      <c r="L8" s="33"/>
      <c r="M8" s="33"/>
      <c r="N8" s="33"/>
      <c r="O8" s="33"/>
      <c r="P8" s="13"/>
      <c r="Q8" s="5"/>
      <c r="R8" s="36"/>
      <c r="S8" s="5"/>
      <c r="T8" s="5"/>
      <c r="U8" s="5"/>
      <c r="V8" s="8"/>
    </row>
    <row r="9" customFormat="false" ht="39.75" hidden="false" customHeight="true" outlineLevel="0" collapsed="false">
      <c r="A9" s="37" t="n">
        <v>1</v>
      </c>
      <c r="B9" s="38" t="s">
        <v>19</v>
      </c>
      <c r="C9" s="5"/>
      <c r="D9" s="39" t="s">
        <v>1</v>
      </c>
      <c r="E9" s="5"/>
      <c r="F9" s="5" t="e">
        <f aca="false">#REF!*#REF!</f>
        <v>#REF!</v>
      </c>
      <c r="G9" s="5" t="e">
        <f aca="false">IF(#REF!&gt;=0,10*#REF!,0)</f>
        <v>#REF!</v>
      </c>
      <c r="H9" s="5"/>
      <c r="I9" s="40"/>
      <c r="J9" s="5"/>
      <c r="K9" s="41" t="n">
        <v>5</v>
      </c>
      <c r="L9" s="42" t="n">
        <f aca="false">K9/K117</f>
        <v>1</v>
      </c>
      <c r="M9" s="43" t="n">
        <f aca="false">VLOOKUP(D9,Q1:R9,2,0)</f>
        <v>0</v>
      </c>
      <c r="N9" s="43" t="n">
        <f aca="false">M9*L9</f>
        <v>0</v>
      </c>
      <c r="O9" s="43" t="n">
        <f aca="false">IF(M9=0,0,L9*MAX(R2:R8))</f>
        <v>0</v>
      </c>
      <c r="P9" s="13"/>
      <c r="Q9" s="5"/>
      <c r="R9" s="36"/>
      <c r="S9" s="5"/>
      <c r="T9" s="5"/>
      <c r="U9" s="5"/>
      <c r="V9" s="8"/>
    </row>
    <row r="10" customFormat="false" ht="12" hidden="false" customHeight="true" outlineLevel="0" collapsed="false">
      <c r="A10" s="37"/>
      <c r="B10" s="44"/>
      <c r="C10" s="5"/>
      <c r="D10" s="45"/>
      <c r="E10" s="5"/>
      <c r="F10" s="5"/>
      <c r="G10" s="5"/>
      <c r="H10" s="5"/>
      <c r="I10" s="5"/>
      <c r="J10" s="5"/>
      <c r="K10" s="41"/>
      <c r="L10" s="42"/>
      <c r="M10" s="43"/>
      <c r="N10" s="43"/>
      <c r="O10" s="43"/>
      <c r="P10" s="46"/>
      <c r="Q10" s="5"/>
      <c r="R10" s="5"/>
      <c r="S10" s="5"/>
      <c r="T10" s="5"/>
      <c r="U10" s="5"/>
      <c r="V10" s="8"/>
    </row>
    <row r="11" customFormat="false" ht="39.75" hidden="false" customHeight="true" outlineLevel="0" collapsed="false">
      <c r="A11" s="37" t="n">
        <f aca="false">A9+1</f>
        <v>2</v>
      </c>
      <c r="B11" s="38" t="s">
        <v>20</v>
      </c>
      <c r="C11" s="5"/>
      <c r="D11" s="39" t="s">
        <v>1</v>
      </c>
      <c r="E11" s="5"/>
      <c r="F11" s="5" t="e">
        <f aca="false">#REF!*#REF!</f>
        <v>#REF!</v>
      </c>
      <c r="G11" s="5" t="e">
        <f aca="false">IF(#REF!&gt;=0,10*#REF!,0)</f>
        <v>#REF!</v>
      </c>
      <c r="H11" s="5"/>
      <c r="I11" s="40"/>
      <c r="J11" s="5"/>
      <c r="K11" s="41" t="n">
        <v>5</v>
      </c>
      <c r="L11" s="42" t="n">
        <f aca="false">K11/K117</f>
        <v>1</v>
      </c>
      <c r="M11" s="43" t="n">
        <f aca="false">VLOOKUP(D11,Q1:R9,2,0)</f>
        <v>0</v>
      </c>
      <c r="N11" s="43" t="n">
        <f aca="false">M11*L11</f>
        <v>0</v>
      </c>
      <c r="O11" s="43" t="n">
        <f aca="false">IF(M11=0,0,L11*MAX(R2:R8))</f>
        <v>0</v>
      </c>
      <c r="P11" s="46"/>
      <c r="S11" s="8"/>
      <c r="T11" s="8"/>
      <c r="U11" s="8"/>
      <c r="V11" s="8"/>
    </row>
    <row r="12" customFormat="false" ht="12" hidden="false" customHeight="true" outlineLevel="0" collapsed="false">
      <c r="A12" s="37"/>
      <c r="B12" s="44"/>
      <c r="C12" s="5"/>
      <c r="D12" s="45"/>
      <c r="E12" s="5"/>
      <c r="F12" s="5"/>
      <c r="G12" s="5"/>
      <c r="H12" s="5"/>
      <c r="I12" s="5"/>
      <c r="J12" s="5"/>
      <c r="K12" s="41"/>
      <c r="L12" s="42"/>
      <c r="M12" s="43"/>
      <c r="N12" s="43"/>
      <c r="O12" s="43"/>
      <c r="P12" s="8"/>
      <c r="Q12" s="8"/>
      <c r="R12" s="8"/>
      <c r="S12" s="47"/>
      <c r="T12" s="8"/>
      <c r="U12" s="8"/>
      <c r="V12" s="8"/>
    </row>
    <row r="13" customFormat="false" ht="39.75" hidden="false" customHeight="true" outlineLevel="0" collapsed="false">
      <c r="A13" s="37" t="n">
        <f aca="false">A11+1</f>
        <v>3</v>
      </c>
      <c r="B13" s="38" t="s">
        <v>21</v>
      </c>
      <c r="C13" s="5"/>
      <c r="D13" s="39" t="s">
        <v>1</v>
      </c>
      <c r="E13" s="5"/>
      <c r="F13" s="5" t="e">
        <f aca="false">#REF!*#REF!</f>
        <v>#REF!</v>
      </c>
      <c r="G13" s="5" t="e">
        <f aca="false">IF(#REF!&gt;=0,10*#REF!,0)</f>
        <v>#REF!</v>
      </c>
      <c r="H13" s="5"/>
      <c r="I13" s="40"/>
      <c r="J13" s="5"/>
      <c r="K13" s="41" t="n">
        <v>4</v>
      </c>
      <c r="L13" s="42" t="n">
        <f aca="false">K13/K117</f>
        <v>0.8</v>
      </c>
      <c r="M13" s="43" t="n">
        <f aca="false">VLOOKUP(D13,Q1:R9,2,0)</f>
        <v>0</v>
      </c>
      <c r="N13" s="43" t="n">
        <f aca="false">M13*L13</f>
        <v>0</v>
      </c>
      <c r="O13" s="43" t="n">
        <f aca="false">IF(M13=0,0,L13*MAX(R2:R8))</f>
        <v>0</v>
      </c>
      <c r="P13" s="8"/>
      <c r="Q13" s="8"/>
      <c r="R13" s="8"/>
      <c r="S13" s="47"/>
      <c r="T13" s="8"/>
      <c r="U13" s="8"/>
      <c r="V13" s="8"/>
    </row>
    <row r="14" customFormat="false" ht="12" hidden="false" customHeight="true" outlineLevel="0" collapsed="false">
      <c r="A14" s="37"/>
      <c r="B14" s="44"/>
      <c r="C14" s="5"/>
      <c r="D14" s="45"/>
      <c r="E14" s="5"/>
      <c r="F14" s="5"/>
      <c r="G14" s="5"/>
      <c r="H14" s="5"/>
      <c r="I14" s="5"/>
      <c r="J14" s="5"/>
      <c r="K14" s="41"/>
      <c r="L14" s="42"/>
      <c r="M14" s="43"/>
      <c r="N14" s="43"/>
      <c r="O14" s="43"/>
      <c r="S14" s="44"/>
    </row>
    <row r="15" customFormat="false" ht="39.75" hidden="false" customHeight="true" outlineLevel="0" collapsed="false">
      <c r="A15" s="37" t="n">
        <f aca="false">A13+1</f>
        <v>4</v>
      </c>
      <c r="B15" s="38" t="s">
        <v>22</v>
      </c>
      <c r="C15" s="5"/>
      <c r="D15" s="39" t="s">
        <v>1</v>
      </c>
      <c r="E15" s="5"/>
      <c r="F15" s="5" t="e">
        <f aca="false">#REF!*#REF!</f>
        <v>#REF!</v>
      </c>
      <c r="G15" s="5" t="e">
        <f aca="false">IF(#REF!&gt;=0,10*#REF!,0)</f>
        <v>#REF!</v>
      </c>
      <c r="H15" s="5"/>
      <c r="I15" s="40"/>
      <c r="J15" s="5"/>
      <c r="K15" s="48" t="n">
        <v>3</v>
      </c>
      <c r="L15" s="49" t="n">
        <f aca="false">K15/K117</f>
        <v>0.6</v>
      </c>
      <c r="M15" s="43" t="n">
        <f aca="false">VLOOKUP(D15,Q1:R9,2,0)</f>
        <v>0</v>
      </c>
      <c r="N15" s="43" t="n">
        <f aca="false">M15*L15</f>
        <v>0</v>
      </c>
      <c r="O15" s="50" t="n">
        <f aca="false">IF(M15=0,0,L15*MAX(R2:R8))</f>
        <v>0</v>
      </c>
      <c r="P15" s="13"/>
      <c r="S15" s="13"/>
      <c r="T15" s="5"/>
    </row>
    <row r="16" customFormat="false" ht="12" hidden="false" customHeight="true" outlineLevel="0" collapsed="false">
      <c r="A16" s="37"/>
      <c r="B16" s="44"/>
      <c r="C16" s="5"/>
      <c r="D16" s="45"/>
      <c r="E16" s="5"/>
      <c r="F16" s="5"/>
      <c r="G16" s="5"/>
      <c r="H16" s="5"/>
      <c r="I16" s="5"/>
      <c r="J16" s="5"/>
      <c r="K16" s="41"/>
      <c r="L16" s="42"/>
      <c r="M16" s="43"/>
      <c r="N16" s="43"/>
      <c r="O16" s="43"/>
      <c r="S16" s="44"/>
      <c r="T16" s="5"/>
    </row>
    <row r="17" customFormat="false" ht="39.75" hidden="false" customHeight="true" outlineLevel="0" collapsed="false">
      <c r="A17" s="37" t="n">
        <f aca="false">A15+1</f>
        <v>5</v>
      </c>
      <c r="B17" s="38" t="s">
        <v>23</v>
      </c>
      <c r="C17" s="5"/>
      <c r="D17" s="39" t="s">
        <v>1</v>
      </c>
      <c r="E17" s="5"/>
      <c r="F17" s="5" t="e">
        <f aca="false">#REF!*#REF!</f>
        <v>#REF!</v>
      </c>
      <c r="G17" s="5" t="e">
        <f aca="false">IF(#REF!&gt;=0,10*#REF!,0)</f>
        <v>#REF!</v>
      </c>
      <c r="H17" s="5"/>
      <c r="I17" s="40"/>
      <c r="J17" s="5"/>
      <c r="K17" s="41" t="n">
        <v>3</v>
      </c>
      <c r="L17" s="42" t="n">
        <f aca="false">K17/K117</f>
        <v>0.6</v>
      </c>
      <c r="M17" s="43" t="n">
        <f aca="false">VLOOKUP(D17,Q1:R9,2,0)</f>
        <v>0</v>
      </c>
      <c r="N17" s="43" t="n">
        <f aca="false">M17*L17</f>
        <v>0</v>
      </c>
      <c r="O17" s="43" t="n">
        <f aca="false">IF(M17=0,0,L17*MAX(R2:R8))</f>
        <v>0</v>
      </c>
      <c r="S17" s="44"/>
      <c r="T17" s="5"/>
    </row>
    <row r="18" customFormat="false" ht="12" hidden="false" customHeight="true" outlineLevel="0" collapsed="false">
      <c r="B18" s="51"/>
      <c r="C18" s="5"/>
      <c r="D18" s="45"/>
      <c r="E18" s="5"/>
      <c r="F18" s="5"/>
      <c r="G18" s="5"/>
      <c r="H18" s="5"/>
      <c r="I18" s="5"/>
      <c r="J18" s="5"/>
      <c r="K18" s="41"/>
      <c r="L18" s="42"/>
      <c r="M18" s="43"/>
      <c r="N18" s="43"/>
      <c r="O18" s="43"/>
      <c r="S18" s="44"/>
      <c r="T18" s="5"/>
    </row>
    <row r="19" customFormat="false" ht="15.75" hidden="false" customHeight="true" outlineLevel="0" collapsed="false">
      <c r="A19" s="31" t="s">
        <v>24</v>
      </c>
      <c r="C19" s="35"/>
      <c r="D19" s="45"/>
      <c r="E19" s="5"/>
      <c r="F19" s="5"/>
      <c r="G19" s="5"/>
      <c r="H19" s="5"/>
      <c r="I19" s="5"/>
      <c r="J19" s="5"/>
      <c r="K19" s="41"/>
      <c r="L19" s="42"/>
      <c r="M19" s="43"/>
      <c r="N19" s="43"/>
      <c r="O19" s="43"/>
    </row>
    <row r="20" customFormat="false" ht="14.25" hidden="false" customHeight="true" outlineLevel="0" collapsed="false">
      <c r="B20" s="52"/>
      <c r="C20" s="35"/>
      <c r="D20" s="45"/>
      <c r="E20" s="5"/>
      <c r="F20" s="5"/>
      <c r="G20" s="5"/>
      <c r="H20" s="5"/>
      <c r="I20" s="5"/>
      <c r="J20" s="5"/>
      <c r="K20" s="41"/>
      <c r="L20" s="42"/>
      <c r="M20" s="43"/>
      <c r="N20" s="43"/>
      <c r="O20" s="43"/>
    </row>
    <row r="21" customFormat="false" ht="39.75" hidden="false" customHeight="true" outlineLevel="0" collapsed="false">
      <c r="A21" s="37" t="n">
        <f aca="false">A17+1</f>
        <v>6</v>
      </c>
      <c r="B21" s="38" t="s">
        <v>25</v>
      </c>
      <c r="C21" s="5"/>
      <c r="D21" s="39" t="s">
        <v>11</v>
      </c>
      <c r="E21" s="5"/>
      <c r="F21" s="5" t="e">
        <f aca="false">#REF!*#REF!</f>
        <v>#REF!</v>
      </c>
      <c r="G21" s="5" t="e">
        <f aca="false">IF(#REF!&gt;=0,10*#REF!,0)</f>
        <v>#REF!</v>
      </c>
      <c r="H21" s="5"/>
      <c r="I21" s="40" t="s">
        <v>26</v>
      </c>
      <c r="J21" s="5"/>
      <c r="K21" s="41" t="n">
        <v>3</v>
      </c>
      <c r="L21" s="42" t="n">
        <f aca="false">K21/K117</f>
        <v>0.6</v>
      </c>
      <c r="M21" s="43" t="n">
        <f aca="false">VLOOKUP(D21,Q1:R9,2,0)</f>
        <v>4</v>
      </c>
      <c r="N21" s="43" t="n">
        <f aca="false">M21*L21</f>
        <v>2.4</v>
      </c>
      <c r="O21" s="43" t="n">
        <f aca="false">IF(M21=0,0,L21*MAX(R2:R8))</f>
        <v>3</v>
      </c>
    </row>
    <row r="22" customFormat="false" ht="12" hidden="false" customHeight="true" outlineLevel="0" collapsed="false">
      <c r="A22" s="37"/>
      <c r="B22" s="44"/>
      <c r="C22" s="5"/>
      <c r="D22" s="45"/>
      <c r="E22" s="5"/>
      <c r="F22" s="5"/>
      <c r="G22" s="5"/>
      <c r="H22" s="5"/>
      <c r="I22" s="5"/>
      <c r="J22" s="5"/>
      <c r="K22" s="48"/>
      <c r="L22" s="49"/>
      <c r="M22" s="43"/>
      <c r="N22" s="53"/>
      <c r="O22" s="53"/>
      <c r="P22" s="44"/>
      <c r="Q22" s="44"/>
      <c r="R22" s="44"/>
    </row>
    <row r="23" customFormat="false" ht="39.75" hidden="false" customHeight="true" outlineLevel="0" collapsed="false">
      <c r="A23" s="37" t="n">
        <f aca="false">A21+1</f>
        <v>7</v>
      </c>
      <c r="B23" s="38" t="s">
        <v>27</v>
      </c>
      <c r="C23" s="5"/>
      <c r="D23" s="39" t="s">
        <v>12</v>
      </c>
      <c r="E23" s="5"/>
      <c r="F23" s="5" t="e">
        <f aca="false">#REF!*#REF!</f>
        <v>#REF!</v>
      </c>
      <c r="G23" s="5" t="e">
        <f aca="false">IF(#REF!&gt;=0,10*#REF!,0)</f>
        <v>#REF!</v>
      </c>
      <c r="H23" s="5"/>
      <c r="I23" s="40" t="s">
        <v>28</v>
      </c>
      <c r="J23" s="5"/>
      <c r="K23" s="41" t="n">
        <v>4</v>
      </c>
      <c r="L23" s="42" t="n">
        <f aca="false">K23/K117</f>
        <v>0.8</v>
      </c>
      <c r="M23" s="43" t="n">
        <f aca="false">VLOOKUP(D23,Q1:R9,2,0)</f>
        <v>5</v>
      </c>
      <c r="N23" s="43" t="n">
        <f aca="false">M23*L23</f>
        <v>4</v>
      </c>
      <c r="O23" s="43" t="n">
        <f aca="false">IF(M23=0,0,L23*MAX(R2:R8))</f>
        <v>4</v>
      </c>
      <c r="Q23" s="44"/>
      <c r="R23" s="44"/>
    </row>
    <row r="24" customFormat="false" ht="12" hidden="false" customHeight="true" outlineLevel="0" collapsed="false">
      <c r="A24" s="37"/>
      <c r="B24" s="44"/>
      <c r="C24" s="5"/>
      <c r="D24" s="45"/>
      <c r="E24" s="5"/>
      <c r="F24" s="5"/>
      <c r="G24" s="5"/>
      <c r="H24" s="5"/>
      <c r="I24" s="5"/>
      <c r="J24" s="5"/>
      <c r="K24" s="41"/>
      <c r="L24" s="42"/>
      <c r="M24" s="43"/>
      <c r="N24" s="43"/>
      <c r="O24" s="43"/>
      <c r="Q24" s="44"/>
      <c r="R24" s="44"/>
    </row>
    <row r="25" customFormat="false" ht="39.75" hidden="false" customHeight="true" outlineLevel="0" collapsed="false">
      <c r="A25" s="37" t="n">
        <f aca="false">A23+1</f>
        <v>8</v>
      </c>
      <c r="B25" s="38" t="s">
        <v>29</v>
      </c>
      <c r="C25" s="5"/>
      <c r="D25" s="39" t="s">
        <v>7</v>
      </c>
      <c r="E25" s="5"/>
      <c r="F25" s="5"/>
      <c r="G25" s="5"/>
      <c r="H25" s="5"/>
      <c r="I25" s="40" t="s">
        <v>30</v>
      </c>
      <c r="J25" s="5"/>
      <c r="K25" s="41" t="n">
        <v>3</v>
      </c>
      <c r="L25" s="42" t="n">
        <f aca="false">K25/K117</f>
        <v>0.6</v>
      </c>
      <c r="M25" s="43" t="n">
        <f aca="false">VLOOKUP(D25,Q1:R9,2,0)</f>
        <v>3</v>
      </c>
      <c r="N25" s="43" t="n">
        <f aca="false">M25*L25</f>
        <v>1.8</v>
      </c>
      <c r="O25" s="43" t="n">
        <f aca="false">IF(M25=0,0,L25*MAX(R2:R8))</f>
        <v>3</v>
      </c>
      <c r="Q25" s="44"/>
      <c r="R25" s="44"/>
    </row>
    <row r="26" customFormat="false" ht="12" hidden="false" customHeight="true" outlineLevel="0" collapsed="false">
      <c r="B26" s="51"/>
      <c r="C26" s="5"/>
      <c r="D26" s="45"/>
      <c r="E26" s="5"/>
      <c r="F26" s="5"/>
      <c r="G26" s="5"/>
      <c r="H26" s="5"/>
      <c r="I26" s="5"/>
      <c r="J26" s="5"/>
      <c r="K26" s="41"/>
      <c r="L26" s="42"/>
      <c r="M26" s="43"/>
      <c r="N26" s="43"/>
      <c r="O26" s="43"/>
      <c r="Q26" s="44"/>
      <c r="R26" s="44"/>
      <c r="S26" s="44"/>
    </row>
    <row r="27" customFormat="false" ht="15.75" hidden="false" customHeight="true" outlineLevel="0" collapsed="false">
      <c r="A27" s="31" t="s">
        <v>31</v>
      </c>
      <c r="C27" s="35"/>
      <c r="D27" s="54"/>
      <c r="E27" s="5"/>
      <c r="F27" s="5"/>
      <c r="G27" s="5"/>
      <c r="H27" s="5"/>
      <c r="I27" s="5"/>
      <c r="J27" s="5"/>
      <c r="K27" s="41"/>
      <c r="L27" s="42"/>
      <c r="M27" s="43"/>
      <c r="N27" s="43"/>
      <c r="O27" s="43"/>
      <c r="Q27" s="44"/>
      <c r="R27" s="44"/>
      <c r="S27" s="44"/>
    </row>
    <row r="28" customFormat="false" ht="14.25" hidden="false" customHeight="true" outlineLevel="0" collapsed="false">
      <c r="B28" s="52"/>
      <c r="C28" s="35"/>
      <c r="D28" s="54"/>
      <c r="E28" s="5"/>
      <c r="F28" s="5"/>
      <c r="G28" s="5"/>
      <c r="H28" s="5"/>
      <c r="I28" s="5"/>
      <c r="J28" s="5"/>
      <c r="K28" s="41"/>
      <c r="L28" s="42"/>
      <c r="M28" s="43"/>
      <c r="N28" s="43"/>
      <c r="O28" s="43"/>
      <c r="Q28" s="44"/>
      <c r="R28" s="44"/>
      <c r="S28" s="44"/>
    </row>
    <row r="29" customFormat="false" ht="39.75" hidden="false" customHeight="true" outlineLevel="0" collapsed="false">
      <c r="A29" s="37" t="n">
        <f aca="false">A25+1</f>
        <v>9</v>
      </c>
      <c r="B29" s="38" t="s">
        <v>32</v>
      </c>
      <c r="C29" s="5"/>
      <c r="D29" s="39" t="s">
        <v>12</v>
      </c>
      <c r="E29" s="5"/>
      <c r="F29" s="5" t="e">
        <f aca="false">#REF!*#REF!</f>
        <v>#REF!</v>
      </c>
      <c r="G29" s="5" t="e">
        <f aca="false">IF(#REF!&gt;=0,10*#REF!,0)</f>
        <v>#REF!</v>
      </c>
      <c r="H29" s="5"/>
      <c r="I29" s="40" t="s">
        <v>33</v>
      </c>
      <c r="J29" s="5"/>
      <c r="K29" s="41" t="n">
        <v>2</v>
      </c>
      <c r="L29" s="42" t="n">
        <f aca="false">K29/K117</f>
        <v>0.4</v>
      </c>
      <c r="M29" s="43" t="n">
        <f aca="false">VLOOKUP(D29,Q1:R9,2,0)</f>
        <v>5</v>
      </c>
      <c r="N29" s="43" t="n">
        <f aca="false">M29*L29</f>
        <v>2</v>
      </c>
      <c r="O29" s="43" t="n">
        <f aca="false">IF(M29=0,0,L29*MAX(R2:R8))</f>
        <v>2</v>
      </c>
      <c r="Q29" s="44"/>
      <c r="R29" s="44"/>
      <c r="S29" s="44"/>
    </row>
    <row r="30" customFormat="false" ht="12" hidden="false" customHeight="true" outlineLevel="0" collapsed="false">
      <c r="A30" s="37"/>
      <c r="B30" s="44"/>
      <c r="C30" s="5"/>
      <c r="D30" s="45"/>
      <c r="E30" s="5"/>
      <c r="F30" s="5"/>
      <c r="G30" s="5"/>
      <c r="H30" s="5"/>
      <c r="I30" s="5"/>
      <c r="J30" s="5"/>
      <c r="K30" s="48"/>
      <c r="L30" s="49"/>
      <c r="M30" s="43"/>
      <c r="N30" s="55"/>
      <c r="O30" s="53"/>
      <c r="P30" s="13"/>
      <c r="Q30" s="13"/>
      <c r="R30" s="13"/>
      <c r="S30" s="13"/>
    </row>
    <row r="31" customFormat="false" ht="39.75" hidden="false" customHeight="true" outlineLevel="0" collapsed="false">
      <c r="A31" s="37" t="n">
        <f aca="false">A29+1</f>
        <v>10</v>
      </c>
      <c r="B31" s="38" t="s">
        <v>34</v>
      </c>
      <c r="C31" s="5"/>
      <c r="D31" s="39" t="s">
        <v>11</v>
      </c>
      <c r="E31" s="5"/>
      <c r="F31" s="5" t="e">
        <f aca="false">#REF!*#REF!</f>
        <v>#REF!</v>
      </c>
      <c r="G31" s="5" t="e">
        <f aca="false">IF(#REF!&gt;=0,10*#REF!,0)</f>
        <v>#REF!</v>
      </c>
      <c r="H31" s="5"/>
      <c r="I31" s="40" t="s">
        <v>35</v>
      </c>
      <c r="J31" s="5"/>
      <c r="K31" s="41" t="n">
        <v>4</v>
      </c>
      <c r="L31" s="42" t="n">
        <f aca="false">K31/K117</f>
        <v>0.8</v>
      </c>
      <c r="M31" s="43" t="n">
        <f aca="false">VLOOKUP(D31,Q1:R9,2,0)</f>
        <v>4</v>
      </c>
      <c r="N31" s="43" t="n">
        <f aca="false">M31*L31</f>
        <v>3.2</v>
      </c>
      <c r="O31" s="43" t="n">
        <f aca="false">IF(M31=0,0,L31*MAX(R2:R8))</f>
        <v>4</v>
      </c>
    </row>
    <row r="32" customFormat="false" ht="12" hidden="false" customHeight="true" outlineLevel="0" collapsed="false">
      <c r="A32" s="37"/>
      <c r="B32" s="44"/>
      <c r="C32" s="5"/>
      <c r="D32" s="45"/>
      <c r="E32" s="5"/>
      <c r="F32" s="5"/>
      <c r="G32" s="5"/>
      <c r="H32" s="5"/>
      <c r="I32" s="5"/>
      <c r="J32" s="5"/>
      <c r="K32" s="41"/>
      <c r="L32" s="42"/>
      <c r="M32" s="43"/>
      <c r="N32" s="43"/>
      <c r="O32" s="43"/>
    </row>
    <row r="33" customFormat="false" ht="39.75" hidden="false" customHeight="true" outlineLevel="0" collapsed="false">
      <c r="A33" s="37" t="n">
        <f aca="false">A31+1</f>
        <v>11</v>
      </c>
      <c r="B33" s="38" t="s">
        <v>36</v>
      </c>
      <c r="C33" s="5"/>
      <c r="D33" s="39" t="s">
        <v>12</v>
      </c>
      <c r="E33" s="5"/>
      <c r="F33" s="5"/>
      <c r="G33" s="5"/>
      <c r="H33" s="5"/>
      <c r="I33" s="40" t="s">
        <v>37</v>
      </c>
      <c r="J33" s="5"/>
      <c r="K33" s="41" t="n">
        <v>3</v>
      </c>
      <c r="L33" s="42" t="n">
        <f aca="false">K33/K117</f>
        <v>0.6</v>
      </c>
      <c r="M33" s="43" t="n">
        <f aca="false">VLOOKUP(D33,Q1:R9,2,0)</f>
        <v>5</v>
      </c>
      <c r="N33" s="43" t="n">
        <f aca="false">M33*L33</f>
        <v>3</v>
      </c>
      <c r="O33" s="43" t="n">
        <f aca="false">IF(M33=0,0,L33*MAX(R2:R8))</f>
        <v>3</v>
      </c>
    </row>
    <row r="34" customFormat="false" ht="12" hidden="false" customHeight="true" outlineLevel="0" collapsed="false">
      <c r="A34" s="37"/>
      <c r="B34" s="44"/>
      <c r="C34" s="5"/>
      <c r="D34" s="45"/>
      <c r="E34" s="5"/>
      <c r="F34" s="5"/>
      <c r="G34" s="5"/>
      <c r="H34" s="5"/>
      <c r="I34" s="5"/>
      <c r="J34" s="5"/>
      <c r="K34" s="41"/>
      <c r="L34" s="42"/>
      <c r="M34" s="43"/>
      <c r="N34" s="43"/>
      <c r="O34" s="43"/>
    </row>
    <row r="35" customFormat="false" ht="39.75" hidden="false" customHeight="true" outlineLevel="0" collapsed="false">
      <c r="A35" s="37" t="n">
        <f aca="false">A33+1</f>
        <v>12</v>
      </c>
      <c r="B35" s="38" t="s">
        <v>38</v>
      </c>
      <c r="C35" s="5"/>
      <c r="D35" s="39" t="s">
        <v>11</v>
      </c>
      <c r="E35" s="5"/>
      <c r="F35" s="5" t="e">
        <f aca="false">#REF!*#REF!</f>
        <v>#REF!</v>
      </c>
      <c r="G35" s="5" t="e">
        <f aca="false">IF(#REF!&gt;=0,10*#REF!,0)</f>
        <v>#REF!</v>
      </c>
      <c r="H35" s="5"/>
      <c r="I35" s="40" t="s">
        <v>39</v>
      </c>
      <c r="J35" s="5"/>
      <c r="K35" s="41" t="n">
        <v>5</v>
      </c>
      <c r="L35" s="42" t="n">
        <f aca="false">K35/K117</f>
        <v>1</v>
      </c>
      <c r="M35" s="43" t="n">
        <f aca="false">VLOOKUP(D35,Q1:R9,2,0)</f>
        <v>4</v>
      </c>
      <c r="N35" s="43" t="n">
        <f aca="false">M35*L35</f>
        <v>4</v>
      </c>
      <c r="O35" s="43" t="n">
        <f aca="false">IF(M35=0,0,L35*MAX(R2:R8))</f>
        <v>5</v>
      </c>
    </row>
    <row r="36" customFormat="false" ht="12" hidden="false" customHeight="true" outlineLevel="0" collapsed="false">
      <c r="A36" s="37"/>
      <c r="B36" s="44"/>
      <c r="C36" s="5"/>
      <c r="D36" s="45"/>
      <c r="E36" s="5"/>
      <c r="F36" s="5"/>
      <c r="G36" s="5"/>
      <c r="H36" s="5"/>
      <c r="I36" s="5"/>
      <c r="J36" s="5"/>
      <c r="K36" s="41"/>
      <c r="L36" s="42"/>
      <c r="M36" s="43"/>
      <c r="N36" s="43"/>
      <c r="O36" s="43"/>
    </row>
    <row r="37" customFormat="false" ht="39.75" hidden="false" customHeight="true" outlineLevel="0" collapsed="false">
      <c r="A37" s="37" t="n">
        <f aca="false">A35+1</f>
        <v>13</v>
      </c>
      <c r="B37" s="38" t="s">
        <v>40</v>
      </c>
      <c r="C37" s="5"/>
      <c r="D37" s="39" t="s">
        <v>11</v>
      </c>
      <c r="E37" s="5"/>
      <c r="F37" s="5" t="e">
        <f aca="false">#REF!*#REF!</f>
        <v>#REF!</v>
      </c>
      <c r="G37" s="5" t="e">
        <f aca="false">IF(#REF!&gt;=0,10*#REF!,0)</f>
        <v>#REF!</v>
      </c>
      <c r="H37" s="5"/>
      <c r="I37" s="40" t="s">
        <v>41</v>
      </c>
      <c r="J37" s="5"/>
      <c r="K37" s="41" t="n">
        <v>3</v>
      </c>
      <c r="L37" s="42" t="n">
        <f aca="false">K37/K117</f>
        <v>0.6</v>
      </c>
      <c r="M37" s="43" t="n">
        <f aca="false">VLOOKUP(D37,Q1:R9,2,0)</f>
        <v>4</v>
      </c>
      <c r="N37" s="43" t="n">
        <f aca="false">M37*L37</f>
        <v>2.4</v>
      </c>
      <c r="O37" s="43" t="n">
        <f aca="false">IF(M37=0,0,L37*MAX(R2:R8))</f>
        <v>3</v>
      </c>
    </row>
    <row r="38" customFormat="false" ht="12" hidden="false" customHeight="true" outlineLevel="0" collapsed="false">
      <c r="A38" s="37"/>
      <c r="B38" s="44"/>
      <c r="C38" s="5"/>
      <c r="D38" s="45"/>
      <c r="E38" s="5"/>
      <c r="F38" s="5"/>
      <c r="G38" s="5"/>
      <c r="H38" s="5"/>
      <c r="I38" s="5"/>
      <c r="J38" s="5"/>
      <c r="K38" s="41"/>
      <c r="L38" s="42"/>
      <c r="M38" s="43"/>
      <c r="N38" s="43"/>
      <c r="O38" s="43"/>
    </row>
    <row r="39" customFormat="false" ht="39.75" hidden="false" customHeight="true" outlineLevel="0" collapsed="false">
      <c r="A39" s="37" t="n">
        <f aca="false">A37+1</f>
        <v>14</v>
      </c>
      <c r="B39" s="38" t="s">
        <v>42</v>
      </c>
      <c r="C39" s="5"/>
      <c r="D39" s="39" t="s">
        <v>12</v>
      </c>
      <c r="E39" s="5"/>
      <c r="F39" s="5" t="e">
        <f aca="false">#REF!*#REF!</f>
        <v>#REF!</v>
      </c>
      <c r="G39" s="5" t="e">
        <f aca="false">IF(#REF!&gt;=0,10*#REF!,0)</f>
        <v>#REF!</v>
      </c>
      <c r="H39" s="5"/>
      <c r="I39" s="40"/>
      <c r="J39" s="5"/>
      <c r="K39" s="41" t="n">
        <v>4</v>
      </c>
      <c r="L39" s="42" t="n">
        <f aca="false">K39/K117</f>
        <v>0.8</v>
      </c>
      <c r="M39" s="43" t="n">
        <f aca="false">VLOOKUP(D39,Q1:R9,2,0)</f>
        <v>5</v>
      </c>
      <c r="N39" s="43" t="n">
        <f aca="false">M39*L39</f>
        <v>4</v>
      </c>
      <c r="O39" s="43" t="n">
        <f aca="false">IF(M39=0,0,L39*MAX(R2:R8))</f>
        <v>4</v>
      </c>
      <c r="Q39" s="44"/>
      <c r="R39" s="44"/>
      <c r="S39" s="44"/>
    </row>
    <row r="40" customFormat="false" ht="12" hidden="false" customHeight="true" outlineLevel="0" collapsed="false">
      <c r="A40" s="37"/>
      <c r="B40" s="44"/>
      <c r="C40" s="5"/>
      <c r="D40" s="45"/>
      <c r="E40" s="5"/>
      <c r="F40" s="5"/>
      <c r="G40" s="5"/>
      <c r="H40" s="5"/>
      <c r="I40" s="5"/>
      <c r="J40" s="5"/>
      <c r="K40" s="48"/>
      <c r="L40" s="49"/>
      <c r="M40" s="43"/>
      <c r="N40" s="55"/>
      <c r="O40" s="53"/>
      <c r="P40" s="13"/>
      <c r="Q40" s="13"/>
      <c r="R40" s="13"/>
      <c r="S40" s="13"/>
    </row>
    <row r="41" customFormat="false" ht="39.75" hidden="false" customHeight="true" outlineLevel="0" collapsed="false">
      <c r="A41" s="37" t="n">
        <f aca="false">A39+1</f>
        <v>15</v>
      </c>
      <c r="B41" s="38" t="s">
        <v>43</v>
      </c>
      <c r="C41" s="5"/>
      <c r="D41" s="39" t="s">
        <v>12</v>
      </c>
      <c r="E41" s="5"/>
      <c r="F41" s="5" t="e">
        <f aca="false">#REF!*#REF!</f>
        <v>#REF!</v>
      </c>
      <c r="G41" s="5" t="e">
        <f aca="false">IF(#REF!&gt;=0,10*#REF!,0)</f>
        <v>#REF!</v>
      </c>
      <c r="H41" s="5"/>
      <c r="I41" s="40" t="s">
        <v>44</v>
      </c>
      <c r="J41" s="5"/>
      <c r="K41" s="41" t="n">
        <v>2</v>
      </c>
      <c r="L41" s="42" t="n">
        <f aca="false">K41/K117</f>
        <v>0.4</v>
      </c>
      <c r="M41" s="43" t="n">
        <f aca="false">VLOOKUP(D41,Q1:R9,2,0)</f>
        <v>5</v>
      </c>
      <c r="N41" s="43" t="n">
        <f aca="false">M41*L41</f>
        <v>2</v>
      </c>
      <c r="O41" s="43" t="n">
        <f aca="false">IF(M41=0,0,L41*MAX(R2:R8))</f>
        <v>2</v>
      </c>
    </row>
    <row r="42" customFormat="false" ht="12" hidden="false" customHeight="true" outlineLevel="0" collapsed="false">
      <c r="A42" s="37"/>
      <c r="B42" s="44"/>
      <c r="C42" s="5"/>
      <c r="D42" s="45"/>
      <c r="E42" s="5"/>
      <c r="F42" s="5"/>
      <c r="G42" s="5"/>
      <c r="H42" s="5"/>
      <c r="I42" s="5"/>
      <c r="J42" s="5"/>
      <c r="K42" s="41"/>
      <c r="L42" s="42"/>
      <c r="M42" s="43"/>
      <c r="N42" s="43"/>
      <c r="O42" s="43"/>
    </row>
    <row r="43" customFormat="false" ht="39.75" hidden="false" customHeight="true" outlineLevel="0" collapsed="false">
      <c r="A43" s="37" t="n">
        <f aca="false">A41+1</f>
        <v>16</v>
      </c>
      <c r="B43" s="38" t="s">
        <v>45</v>
      </c>
      <c r="C43" s="5"/>
      <c r="D43" s="39" t="s">
        <v>12</v>
      </c>
      <c r="E43" s="5"/>
      <c r="F43" s="5" t="e">
        <f aca="false">#REF!*#REF!</f>
        <v>#REF!</v>
      </c>
      <c r="G43" s="5" t="e">
        <f aca="false">IF(#REF!&gt;=0,10*#REF!,0)</f>
        <v>#REF!</v>
      </c>
      <c r="H43" s="5"/>
      <c r="I43" s="40" t="s">
        <v>46</v>
      </c>
      <c r="J43" s="5"/>
      <c r="K43" s="41" t="n">
        <v>2</v>
      </c>
      <c r="L43" s="42" t="n">
        <f aca="false">K43/K117</f>
        <v>0.4</v>
      </c>
      <c r="M43" s="43" t="n">
        <f aca="false">VLOOKUP(D43,Q1:R9,2,0)</f>
        <v>5</v>
      </c>
      <c r="N43" s="43" t="n">
        <f aca="false">M43*L43</f>
        <v>2</v>
      </c>
      <c r="O43" s="43" t="n">
        <f aca="false">IF(M43=0,0,L43*MAX(R2:R8))</f>
        <v>2</v>
      </c>
    </row>
    <row r="44" customFormat="false" ht="12" hidden="false" customHeight="true" outlineLevel="0" collapsed="false">
      <c r="A44" s="37"/>
      <c r="B44" s="44"/>
      <c r="C44" s="5"/>
      <c r="D44" s="45"/>
      <c r="E44" s="5"/>
      <c r="F44" s="5"/>
      <c r="G44" s="5"/>
      <c r="H44" s="5"/>
      <c r="I44" s="5"/>
      <c r="J44" s="5"/>
      <c r="K44" s="41"/>
      <c r="L44" s="42"/>
      <c r="M44" s="43"/>
      <c r="N44" s="43"/>
      <c r="O44" s="43"/>
    </row>
    <row r="45" customFormat="false" ht="39.75" hidden="false" customHeight="true" outlineLevel="0" collapsed="false">
      <c r="A45" s="37" t="n">
        <f aca="false">A43+1</f>
        <v>17</v>
      </c>
      <c r="B45" s="38" t="s">
        <v>47</v>
      </c>
      <c r="C45" s="5"/>
      <c r="D45" s="39" t="s">
        <v>18</v>
      </c>
      <c r="E45" s="5"/>
      <c r="F45" s="5" t="e">
        <f aca="false">#REF!*#REF!</f>
        <v>#REF!</v>
      </c>
      <c r="G45" s="5" t="e">
        <f aca="false">IF(#REF!&gt;=0,10*#REF!,0)</f>
        <v>#REF!</v>
      </c>
      <c r="H45" s="5"/>
      <c r="I45" s="40" t="s">
        <v>48</v>
      </c>
      <c r="J45" s="5"/>
      <c r="K45" s="41" t="n">
        <v>1</v>
      </c>
      <c r="L45" s="42" t="n">
        <f aca="false">K45/K117</f>
        <v>0.2</v>
      </c>
      <c r="M45" s="43" t="n">
        <f aca="false">VLOOKUP(D45,Q1:R9,2,0)</f>
        <v>0</v>
      </c>
      <c r="N45" s="43" t="n">
        <f aca="false">M45*L45</f>
        <v>0</v>
      </c>
      <c r="O45" s="43" t="n">
        <f aca="false">IF(M45=0,0,L45*MAX(R2:R8))</f>
        <v>0</v>
      </c>
    </row>
    <row r="46" customFormat="false" ht="12" hidden="false" customHeight="true" outlineLevel="0" collapsed="false">
      <c r="B46" s="51"/>
      <c r="C46" s="5"/>
      <c r="D46" s="45"/>
      <c r="E46" s="5"/>
      <c r="F46" s="5"/>
      <c r="G46" s="5"/>
      <c r="H46" s="5"/>
      <c r="I46" s="5"/>
      <c r="J46" s="5"/>
      <c r="K46" s="41"/>
      <c r="L46" s="42"/>
      <c r="M46" s="43"/>
      <c r="N46" s="43"/>
      <c r="O46" s="43"/>
    </row>
    <row r="47" customFormat="false" ht="15.75" hidden="false" customHeight="true" outlineLevel="0" collapsed="false">
      <c r="A47" s="31" t="s">
        <v>49</v>
      </c>
      <c r="C47" s="35"/>
      <c r="D47" s="54"/>
      <c r="E47" s="5"/>
      <c r="F47" s="5"/>
      <c r="G47" s="5"/>
      <c r="H47" s="5"/>
      <c r="I47" s="5"/>
      <c r="J47" s="5"/>
      <c r="K47" s="41"/>
      <c r="L47" s="42"/>
      <c r="M47" s="43"/>
      <c r="N47" s="43"/>
      <c r="O47" s="43"/>
    </row>
    <row r="48" customFormat="false" ht="14.25" hidden="false" customHeight="true" outlineLevel="0" collapsed="false">
      <c r="B48" s="52"/>
      <c r="C48" s="35"/>
      <c r="D48" s="54"/>
      <c r="E48" s="5"/>
      <c r="F48" s="5"/>
      <c r="G48" s="5"/>
      <c r="H48" s="5"/>
      <c r="I48" s="5"/>
      <c r="J48" s="5"/>
      <c r="K48" s="41"/>
      <c r="L48" s="42"/>
      <c r="M48" s="43"/>
      <c r="N48" s="43"/>
      <c r="O48" s="43"/>
    </row>
    <row r="49" customFormat="false" ht="39.75" hidden="false" customHeight="true" outlineLevel="0" collapsed="false">
      <c r="A49" s="37" t="n">
        <f aca="false">A45+1</f>
        <v>18</v>
      </c>
      <c r="B49" s="38" t="s">
        <v>50</v>
      </c>
      <c r="C49" s="5"/>
      <c r="D49" s="39" t="s">
        <v>6</v>
      </c>
      <c r="E49" s="5"/>
      <c r="F49" s="5" t="e">
        <f aca="false">#REF!*#REF!</f>
        <v>#REF!</v>
      </c>
      <c r="G49" s="5" t="e">
        <f aca="false">IF(#REF!&gt;=0,10*#REF!,0)</f>
        <v>#REF!</v>
      </c>
      <c r="H49" s="5"/>
      <c r="I49" s="40" t="s">
        <v>51</v>
      </c>
      <c r="J49" s="5"/>
      <c r="K49" s="41" t="n">
        <v>4</v>
      </c>
      <c r="L49" s="42" t="n">
        <f aca="false">K49/K117</f>
        <v>0.8</v>
      </c>
      <c r="M49" s="43" t="n">
        <f aca="false">VLOOKUP(D49,Q1:R9,2,0)</f>
        <v>2</v>
      </c>
      <c r="N49" s="43" t="n">
        <f aca="false">M49*L49</f>
        <v>1.6</v>
      </c>
      <c r="O49" s="43" t="n">
        <f aca="false">IF(M49=0,0,L49*MAX(R2:R8))</f>
        <v>4</v>
      </c>
    </row>
    <row r="50" customFormat="false" ht="12" hidden="false" customHeight="true" outlineLevel="0" collapsed="false">
      <c r="A50" s="37"/>
      <c r="B50" s="44"/>
      <c r="C50" s="5"/>
      <c r="D50" s="45"/>
      <c r="E50" s="5"/>
      <c r="F50" s="5"/>
      <c r="G50" s="5"/>
      <c r="H50" s="5"/>
      <c r="I50" s="5"/>
      <c r="J50" s="5"/>
      <c r="K50" s="41"/>
      <c r="L50" s="42"/>
      <c r="M50" s="43"/>
      <c r="N50" s="43"/>
      <c r="O50" s="43"/>
    </row>
    <row r="51" customFormat="false" ht="39.75" hidden="false" customHeight="true" outlineLevel="0" collapsed="false">
      <c r="A51" s="37" t="n">
        <f aca="false">A49+1</f>
        <v>19</v>
      </c>
      <c r="B51" s="38" t="s">
        <v>52</v>
      </c>
      <c r="C51" s="5"/>
      <c r="D51" s="39" t="s">
        <v>6</v>
      </c>
      <c r="E51" s="5"/>
      <c r="F51" s="5" t="e">
        <f aca="false">#REF!*#REF!</f>
        <v>#REF!</v>
      </c>
      <c r="G51" s="5" t="e">
        <f aca="false">IF(#REF!&gt;=0,10*#REF!,0)</f>
        <v>#REF!</v>
      </c>
      <c r="H51" s="5"/>
      <c r="I51" s="40" t="s">
        <v>53</v>
      </c>
      <c r="J51" s="5"/>
      <c r="K51" s="41" t="n">
        <v>4</v>
      </c>
      <c r="L51" s="42" t="n">
        <f aca="false">K51/K117</f>
        <v>0.8</v>
      </c>
      <c r="M51" s="43" t="n">
        <f aca="false">VLOOKUP(D51,Q1:R9,2,0)</f>
        <v>2</v>
      </c>
      <c r="N51" s="43" t="n">
        <f aca="false">M51*L51</f>
        <v>1.6</v>
      </c>
      <c r="O51" s="43" t="n">
        <f aca="false">IF(M51=0,0,L51*MAX(R2:R8))</f>
        <v>4</v>
      </c>
    </row>
    <row r="52" customFormat="false" ht="12" hidden="false" customHeight="true" outlineLevel="0" collapsed="false">
      <c r="A52" s="37"/>
      <c r="B52" s="44"/>
      <c r="C52" s="5"/>
      <c r="D52" s="45"/>
      <c r="E52" s="5"/>
      <c r="F52" s="5"/>
      <c r="G52" s="5"/>
      <c r="H52" s="5"/>
      <c r="I52" s="5"/>
      <c r="J52" s="5"/>
      <c r="K52" s="41"/>
      <c r="L52" s="42"/>
      <c r="M52" s="43"/>
      <c r="N52" s="43"/>
      <c r="O52" s="43"/>
    </row>
    <row r="53" customFormat="false" ht="39.75" hidden="false" customHeight="true" outlineLevel="0" collapsed="false">
      <c r="A53" s="37" t="n">
        <f aca="false">A51+1</f>
        <v>20</v>
      </c>
      <c r="B53" s="38" t="s">
        <v>54</v>
      </c>
      <c r="C53" s="5"/>
      <c r="D53" s="39" t="s">
        <v>2</v>
      </c>
      <c r="E53" s="5"/>
      <c r="F53" s="5" t="e">
        <f aca="false">#REF!*#REF!</f>
        <v>#REF!</v>
      </c>
      <c r="G53" s="5" t="e">
        <f aca="false">IF(#REF!&gt;=0,10*#REF!,0)</f>
        <v>#REF!</v>
      </c>
      <c r="H53" s="5"/>
      <c r="I53" s="40" t="s">
        <v>55</v>
      </c>
      <c r="J53" s="5"/>
      <c r="K53" s="41" t="n">
        <v>2</v>
      </c>
      <c r="L53" s="42" t="n">
        <f aca="false">K53/K117</f>
        <v>0.4</v>
      </c>
      <c r="M53" s="43" t="n">
        <f aca="false">VLOOKUP(D53,Q1:R9,2,0)</f>
        <v>1</v>
      </c>
      <c r="N53" s="43" t="n">
        <f aca="false">M53*L53</f>
        <v>0.4</v>
      </c>
      <c r="O53" s="43" t="n">
        <f aca="false">IF(M53=0,0,L53*MAX(R2:R8))</f>
        <v>2</v>
      </c>
    </row>
    <row r="54" customFormat="false" ht="12" hidden="false" customHeight="true" outlineLevel="0" collapsed="false">
      <c r="A54" s="37"/>
      <c r="B54" s="44"/>
      <c r="C54" s="5"/>
      <c r="D54" s="45"/>
      <c r="E54" s="5"/>
      <c r="F54" s="5"/>
      <c r="G54" s="5"/>
      <c r="H54" s="5"/>
      <c r="I54" s="5"/>
      <c r="J54" s="5"/>
      <c r="K54" s="41"/>
      <c r="L54" s="42"/>
      <c r="M54" s="43"/>
      <c r="N54" s="43"/>
      <c r="O54" s="43"/>
    </row>
    <row r="55" customFormat="false" ht="39.75" hidden="false" customHeight="true" outlineLevel="0" collapsed="false">
      <c r="A55" s="37" t="n">
        <f aca="false">A53+1</f>
        <v>21</v>
      </c>
      <c r="B55" s="38" t="s">
        <v>56</v>
      </c>
      <c r="C55" s="5"/>
      <c r="D55" s="39" t="s">
        <v>2</v>
      </c>
      <c r="E55" s="5"/>
      <c r="F55" s="5" t="e">
        <f aca="false">#REF!*#REF!</f>
        <v>#REF!</v>
      </c>
      <c r="G55" s="5" t="e">
        <f aca="false">IF(#REF!&gt;=0,10*#REF!,0)</f>
        <v>#REF!</v>
      </c>
      <c r="H55" s="5"/>
      <c r="I55" s="40" t="s">
        <v>57</v>
      </c>
      <c r="J55" s="5"/>
      <c r="K55" s="41" t="n">
        <v>4</v>
      </c>
      <c r="L55" s="42" t="n">
        <f aca="false">K55/K117</f>
        <v>0.8</v>
      </c>
      <c r="M55" s="43" t="n">
        <f aca="false">VLOOKUP(D55,Q1:R9,2,0)</f>
        <v>1</v>
      </c>
      <c r="N55" s="43" t="n">
        <f aca="false">M55*L55</f>
        <v>0.8</v>
      </c>
      <c r="O55" s="43" t="n">
        <f aca="false">IF(M55=0,0,L55*MAX(R2:R8))</f>
        <v>4</v>
      </c>
    </row>
    <row r="56" customFormat="false" ht="12" hidden="false" customHeight="true" outlineLevel="0" collapsed="false">
      <c r="B56" s="51"/>
      <c r="C56" s="5"/>
      <c r="D56" s="45"/>
      <c r="E56" s="5"/>
      <c r="F56" s="5"/>
      <c r="G56" s="5"/>
      <c r="H56" s="5"/>
      <c r="I56" s="5"/>
      <c r="J56" s="5"/>
      <c r="K56" s="41"/>
      <c r="L56" s="42"/>
      <c r="M56" s="43"/>
      <c r="N56" s="43"/>
      <c r="O56" s="43"/>
    </row>
    <row r="57" customFormat="false" ht="15.75" hidden="false" customHeight="true" outlineLevel="0" collapsed="false">
      <c r="A57" s="31" t="s">
        <v>58</v>
      </c>
      <c r="C57" s="35"/>
      <c r="D57" s="54"/>
      <c r="E57" s="35"/>
      <c r="F57" s="5"/>
      <c r="G57" s="5"/>
      <c r="H57" s="5"/>
      <c r="I57" s="5"/>
      <c r="J57" s="5"/>
      <c r="K57" s="41"/>
      <c r="L57" s="42"/>
      <c r="M57" s="43"/>
      <c r="N57" s="43"/>
      <c r="O57" s="43"/>
    </row>
    <row r="58" customFormat="false" ht="14.25" hidden="false" customHeight="true" outlineLevel="0" collapsed="false">
      <c r="B58" s="52"/>
      <c r="C58" s="35"/>
      <c r="D58" s="54"/>
      <c r="E58" s="35"/>
      <c r="F58" s="5"/>
      <c r="G58" s="5"/>
      <c r="H58" s="5"/>
      <c r="I58" s="5"/>
      <c r="J58" s="5"/>
      <c r="K58" s="41"/>
      <c r="L58" s="42"/>
      <c r="M58" s="43"/>
      <c r="N58" s="43"/>
      <c r="O58" s="43"/>
    </row>
    <row r="59" customFormat="false" ht="39.75" hidden="false" customHeight="true" outlineLevel="0" collapsed="false">
      <c r="A59" s="37" t="n">
        <f aca="false">A55+1</f>
        <v>22</v>
      </c>
      <c r="B59" s="38" t="s">
        <v>59</v>
      </c>
      <c r="C59" s="5"/>
      <c r="D59" s="39" t="s">
        <v>7</v>
      </c>
      <c r="E59" s="5"/>
      <c r="F59" s="5" t="e">
        <f aca="false">#REF!*#REF!</f>
        <v>#REF!</v>
      </c>
      <c r="G59" s="5" t="e">
        <f aca="false">IF(#REF!&gt;=0,10*#REF!,0)</f>
        <v>#REF!</v>
      </c>
      <c r="H59" s="5"/>
      <c r="I59" s="40" t="s">
        <v>60</v>
      </c>
      <c r="J59" s="5"/>
      <c r="K59" s="41" t="n">
        <v>4</v>
      </c>
      <c r="L59" s="42" t="n">
        <f aca="false">K59/K117</f>
        <v>0.8</v>
      </c>
      <c r="M59" s="43" t="n">
        <f aca="false">VLOOKUP(D59,Q1:R9,2,0)</f>
        <v>3</v>
      </c>
      <c r="N59" s="43" t="n">
        <f aca="false">M59*L59</f>
        <v>2.4</v>
      </c>
      <c r="O59" s="43" t="n">
        <f aca="false">IF(M59=0,0,L59*MAX(R2:R8))</f>
        <v>4</v>
      </c>
    </row>
    <row r="60" customFormat="false" ht="12" hidden="false" customHeight="true" outlineLevel="0" collapsed="false">
      <c r="A60" s="37"/>
      <c r="B60" s="44"/>
      <c r="C60" s="5"/>
      <c r="D60" s="45"/>
      <c r="E60" s="5"/>
      <c r="F60" s="5"/>
      <c r="G60" s="5"/>
      <c r="H60" s="5"/>
      <c r="I60" s="5"/>
      <c r="J60" s="5"/>
      <c r="K60" s="41"/>
      <c r="L60" s="42"/>
      <c r="M60" s="43"/>
      <c r="N60" s="43"/>
      <c r="O60" s="43"/>
    </row>
    <row r="61" customFormat="false" ht="39.75" hidden="false" customHeight="true" outlineLevel="0" collapsed="false">
      <c r="A61" s="37" t="n">
        <f aca="false">A59+1</f>
        <v>23</v>
      </c>
      <c r="B61" s="38" t="s">
        <v>61</v>
      </c>
      <c r="C61" s="5"/>
      <c r="D61" s="39" t="s">
        <v>7</v>
      </c>
      <c r="E61" s="5"/>
      <c r="F61" s="5" t="e">
        <f aca="false">#REF!*#REF!</f>
        <v>#REF!</v>
      </c>
      <c r="G61" s="5" t="e">
        <f aca="false">IF(#REF!&gt;=0,10*#REF!,0)</f>
        <v>#REF!</v>
      </c>
      <c r="H61" s="5"/>
      <c r="I61" s="40" t="s">
        <v>62</v>
      </c>
      <c r="J61" s="5"/>
      <c r="K61" s="41" t="n">
        <v>3</v>
      </c>
      <c r="L61" s="42" t="n">
        <f aca="false">K61/K117</f>
        <v>0.6</v>
      </c>
      <c r="M61" s="43" t="n">
        <f aca="false">VLOOKUP(D61,Q1:R9,2,0)</f>
        <v>3</v>
      </c>
      <c r="N61" s="43" t="n">
        <f aca="false">M61*L61</f>
        <v>1.8</v>
      </c>
      <c r="O61" s="43" t="n">
        <f aca="false">IF(M61=0,0,L61*MAX(R2:R8))</f>
        <v>3</v>
      </c>
    </row>
    <row r="62" customFormat="false" ht="12" hidden="false" customHeight="true" outlineLevel="0" collapsed="false">
      <c r="A62" s="37"/>
      <c r="B62" s="44"/>
      <c r="C62" s="5"/>
      <c r="D62" s="45"/>
      <c r="E62" s="5"/>
      <c r="F62" s="5"/>
      <c r="G62" s="5"/>
      <c r="H62" s="5"/>
      <c r="I62" s="5"/>
      <c r="J62" s="5"/>
      <c r="K62" s="41"/>
      <c r="L62" s="42"/>
      <c r="M62" s="43"/>
      <c r="N62" s="43"/>
      <c r="O62" s="43"/>
    </row>
    <row r="63" customFormat="false" ht="39.75" hidden="false" customHeight="true" outlineLevel="0" collapsed="false">
      <c r="A63" s="37" t="n">
        <f aca="false">A61+1</f>
        <v>24</v>
      </c>
      <c r="B63" s="38" t="s">
        <v>63</v>
      </c>
      <c r="C63" s="5"/>
      <c r="D63" s="39" t="s">
        <v>11</v>
      </c>
      <c r="E63" s="5"/>
      <c r="F63" s="5" t="e">
        <f aca="false">#REF!*#REF!</f>
        <v>#REF!</v>
      </c>
      <c r="G63" s="5" t="e">
        <f aca="false">IF(#REF!&gt;=0,10*#REF!,0)</f>
        <v>#REF!</v>
      </c>
      <c r="H63" s="5"/>
      <c r="I63" s="40"/>
      <c r="J63" s="5"/>
      <c r="K63" s="41" t="n">
        <v>1</v>
      </c>
      <c r="L63" s="42" t="n">
        <f aca="false">K63/K117</f>
        <v>0.2</v>
      </c>
      <c r="M63" s="43" t="n">
        <f aca="false">VLOOKUP(D63,Q1:R9,2,0)</f>
        <v>4</v>
      </c>
      <c r="N63" s="43" t="n">
        <f aca="false">M63*L63</f>
        <v>0.8</v>
      </c>
      <c r="O63" s="43" t="n">
        <f aca="false">IF(M63=0,0,L63*MAX(R2:R8))</f>
        <v>1</v>
      </c>
    </row>
    <row r="64" customFormat="false" ht="12" hidden="false" customHeight="true" outlineLevel="0" collapsed="false">
      <c r="B64" s="26"/>
      <c r="C64" s="5"/>
      <c r="D64" s="45"/>
      <c r="E64" s="5"/>
      <c r="F64" s="5"/>
      <c r="G64" s="5"/>
      <c r="H64" s="5"/>
      <c r="I64" s="5"/>
      <c r="J64" s="5"/>
      <c r="K64" s="41"/>
      <c r="L64" s="42"/>
      <c r="M64" s="43"/>
      <c r="N64" s="43"/>
      <c r="O64" s="43"/>
    </row>
    <row r="65" customFormat="false" ht="15.75" hidden="false" customHeight="true" outlineLevel="0" collapsed="false">
      <c r="A65" s="31" t="s">
        <v>64</v>
      </c>
      <c r="C65" s="35"/>
      <c r="D65" s="54"/>
      <c r="E65" s="35"/>
      <c r="F65" s="5"/>
      <c r="G65" s="5"/>
      <c r="H65" s="5"/>
      <c r="I65" s="5"/>
      <c r="J65" s="5"/>
      <c r="K65" s="41"/>
      <c r="L65" s="42"/>
      <c r="M65" s="43"/>
      <c r="N65" s="43"/>
      <c r="O65" s="43"/>
    </row>
    <row r="66" customFormat="false" ht="14.25" hidden="false" customHeight="true" outlineLevel="0" collapsed="false">
      <c r="B66" s="52"/>
      <c r="C66" s="35"/>
      <c r="D66" s="54"/>
      <c r="E66" s="35"/>
      <c r="F66" s="5"/>
      <c r="G66" s="5"/>
      <c r="H66" s="5"/>
      <c r="I66" s="5"/>
      <c r="J66" s="5"/>
      <c r="K66" s="41"/>
      <c r="L66" s="42"/>
      <c r="M66" s="43"/>
      <c r="N66" s="43"/>
      <c r="O66" s="43"/>
    </row>
    <row r="67" customFormat="false" ht="39.75" hidden="false" customHeight="true" outlineLevel="0" collapsed="false">
      <c r="A67" s="37" t="n">
        <f aca="false">A63+1</f>
        <v>25</v>
      </c>
      <c r="B67" s="38" t="s">
        <v>65</v>
      </c>
      <c r="C67" s="5"/>
      <c r="D67" s="39" t="s">
        <v>12</v>
      </c>
      <c r="E67" s="5"/>
      <c r="F67" s="5" t="e">
        <f aca="false">#REF!*#REF!</f>
        <v>#REF!</v>
      </c>
      <c r="G67" s="5" t="e">
        <f aca="false">IF(#REF!&gt;=0,10*#REF!,0)</f>
        <v>#REF!</v>
      </c>
      <c r="H67" s="5"/>
      <c r="I67" s="40" t="s">
        <v>66</v>
      </c>
      <c r="J67" s="5"/>
      <c r="K67" s="41" t="n">
        <v>3</v>
      </c>
      <c r="L67" s="42" t="n">
        <f aca="false">K67/K117</f>
        <v>0.6</v>
      </c>
      <c r="M67" s="43" t="n">
        <f aca="false">VLOOKUP(D67,Q1:R9,2,0)</f>
        <v>5</v>
      </c>
      <c r="N67" s="43" t="n">
        <f aca="false">M67*L67</f>
        <v>3</v>
      </c>
      <c r="O67" s="43" t="n">
        <f aca="false">IF(M67=0,0,L67*MAX(R2:R8))</f>
        <v>3</v>
      </c>
    </row>
    <row r="68" customFormat="false" ht="12" hidden="false" customHeight="true" outlineLevel="0" collapsed="false">
      <c r="A68" s="37"/>
      <c r="B68" s="44"/>
      <c r="C68" s="5"/>
      <c r="D68" s="45"/>
      <c r="E68" s="5"/>
      <c r="F68" s="5"/>
      <c r="G68" s="5"/>
      <c r="H68" s="5"/>
      <c r="I68" s="5"/>
      <c r="J68" s="5"/>
      <c r="K68" s="41"/>
      <c r="L68" s="42"/>
      <c r="M68" s="43"/>
      <c r="N68" s="43"/>
      <c r="O68" s="43"/>
    </row>
    <row r="69" customFormat="false" ht="39.75" hidden="false" customHeight="true" outlineLevel="0" collapsed="false">
      <c r="A69" s="37" t="n">
        <f aca="false">A67+1</f>
        <v>26</v>
      </c>
      <c r="B69" s="38" t="s">
        <v>67</v>
      </c>
      <c r="C69" s="5"/>
      <c r="D69" s="39" t="s">
        <v>11</v>
      </c>
      <c r="E69" s="5"/>
      <c r="F69" s="5" t="e">
        <f aca="false">#REF!*#REF!</f>
        <v>#REF!</v>
      </c>
      <c r="G69" s="5" t="e">
        <f aca="false">IF(#REF!&gt;=0,10*#REF!,0)</f>
        <v>#REF!</v>
      </c>
      <c r="H69" s="5"/>
      <c r="I69" s="40" t="s">
        <v>68</v>
      </c>
      <c r="J69" s="5"/>
      <c r="K69" s="41" t="n">
        <v>2</v>
      </c>
      <c r="L69" s="42" t="n">
        <f aca="false">K69/K117</f>
        <v>0.4</v>
      </c>
      <c r="M69" s="43" t="n">
        <f aca="false">VLOOKUP(D69,Q1:R9,2,0)</f>
        <v>4</v>
      </c>
      <c r="N69" s="43" t="n">
        <f aca="false">M69*L69</f>
        <v>1.6</v>
      </c>
      <c r="O69" s="43" t="n">
        <f aca="false">IF(M69=0,0,L69*MAX(R2:R8))</f>
        <v>2</v>
      </c>
    </row>
    <row r="70" customFormat="false" ht="12" hidden="false" customHeight="true" outlineLevel="0" collapsed="false">
      <c r="A70" s="37"/>
      <c r="B70" s="44"/>
      <c r="C70" s="5"/>
      <c r="D70" s="45"/>
      <c r="E70" s="5"/>
      <c r="F70" s="5"/>
      <c r="G70" s="5"/>
      <c r="H70" s="5"/>
      <c r="I70" s="5"/>
      <c r="J70" s="5"/>
      <c r="K70" s="41"/>
      <c r="L70" s="42"/>
      <c r="M70" s="43"/>
      <c r="N70" s="43"/>
      <c r="O70" s="43"/>
    </row>
    <row r="71" customFormat="false" ht="39.75" hidden="false" customHeight="true" outlineLevel="0" collapsed="false">
      <c r="A71" s="37" t="n">
        <f aca="false">A69+1</f>
        <v>27</v>
      </c>
      <c r="B71" s="38" t="s">
        <v>69</v>
      </c>
      <c r="C71" s="5"/>
      <c r="D71" s="39" t="s">
        <v>18</v>
      </c>
      <c r="E71" s="5"/>
      <c r="F71" s="5" t="e">
        <f aca="false">#REF!*#REF!</f>
        <v>#REF!</v>
      </c>
      <c r="G71" s="5" t="e">
        <f aca="false">IF(#REF!&gt;=0,10*#REF!,0)</f>
        <v>#REF!</v>
      </c>
      <c r="H71" s="5"/>
      <c r="I71" s="40" t="s">
        <v>70</v>
      </c>
      <c r="J71" s="5"/>
      <c r="K71" s="41" t="n">
        <v>2</v>
      </c>
      <c r="L71" s="42" t="n">
        <f aca="false">K71/K117</f>
        <v>0.4</v>
      </c>
      <c r="M71" s="43" t="n">
        <f aca="false">VLOOKUP(D71,Q1:R9,2,0)</f>
        <v>0</v>
      </c>
      <c r="N71" s="43" t="n">
        <f aca="false">M71*L71</f>
        <v>0</v>
      </c>
      <c r="O71" s="43" t="n">
        <f aca="false">IF(M71=0,0,L71*MAX(R2:R8))</f>
        <v>0</v>
      </c>
    </row>
    <row r="72" customFormat="false" ht="12" hidden="false" customHeight="true" outlineLevel="0" collapsed="false">
      <c r="A72" s="37"/>
      <c r="B72" s="44"/>
      <c r="C72" s="5"/>
      <c r="D72" s="45"/>
      <c r="E72" s="5"/>
      <c r="F72" s="5"/>
      <c r="G72" s="5"/>
      <c r="H72" s="5"/>
      <c r="I72" s="5"/>
      <c r="J72" s="5"/>
      <c r="K72" s="41"/>
      <c r="L72" s="42"/>
      <c r="M72" s="43"/>
      <c r="N72" s="43"/>
      <c r="O72" s="43"/>
    </row>
    <row r="73" customFormat="false" ht="39.75" hidden="false" customHeight="true" outlineLevel="0" collapsed="false">
      <c r="A73" s="37" t="n">
        <f aca="false">A71+1</f>
        <v>28</v>
      </c>
      <c r="B73" s="38" t="s">
        <v>71</v>
      </c>
      <c r="C73" s="5"/>
      <c r="D73" s="39" t="s">
        <v>11</v>
      </c>
      <c r="E73" s="5"/>
      <c r="F73" s="5" t="e">
        <f aca="false">#REF!*#REF!</f>
        <v>#REF!</v>
      </c>
      <c r="G73" s="5" t="e">
        <f aca="false">IF(#REF!&gt;=0,10*#REF!,0)</f>
        <v>#REF!</v>
      </c>
      <c r="H73" s="5"/>
      <c r="I73" s="40" t="s">
        <v>72</v>
      </c>
      <c r="J73" s="5"/>
      <c r="K73" s="41" t="n">
        <v>3</v>
      </c>
      <c r="L73" s="42" t="n">
        <f aca="false">K73/K117</f>
        <v>0.6</v>
      </c>
      <c r="M73" s="43" t="n">
        <f aca="false">VLOOKUP(D73,Q1:R9,2,0)</f>
        <v>4</v>
      </c>
      <c r="N73" s="43" t="n">
        <f aca="false">M73*L73</f>
        <v>2.4</v>
      </c>
      <c r="O73" s="43" t="n">
        <f aca="false">IF(M73=0,0,L73*MAX(R2:R8))</f>
        <v>3</v>
      </c>
    </row>
    <row r="74" customFormat="false" ht="12" hidden="false" customHeight="true" outlineLevel="0" collapsed="false">
      <c r="A74" s="37"/>
      <c r="B74" s="44"/>
      <c r="C74" s="5"/>
      <c r="D74" s="45"/>
      <c r="E74" s="5"/>
      <c r="F74" s="5"/>
      <c r="G74" s="5"/>
      <c r="H74" s="5"/>
      <c r="I74" s="5"/>
      <c r="J74" s="5"/>
      <c r="K74" s="41"/>
      <c r="L74" s="42"/>
      <c r="M74" s="43"/>
      <c r="N74" s="43"/>
      <c r="O74" s="43"/>
    </row>
    <row r="75" customFormat="false" ht="39.75" hidden="false" customHeight="true" outlineLevel="0" collapsed="false">
      <c r="A75" s="37" t="n">
        <f aca="false">A73+1</f>
        <v>29</v>
      </c>
      <c r="B75" s="38" t="s">
        <v>73</v>
      </c>
      <c r="C75" s="5"/>
      <c r="D75" s="39" t="s">
        <v>11</v>
      </c>
      <c r="E75" s="5"/>
      <c r="F75" s="5" t="e">
        <f aca="false">#REF!*#REF!</f>
        <v>#REF!</v>
      </c>
      <c r="G75" s="5" t="e">
        <f aca="false">IF(#REF!&gt;=0,10*#REF!,0)</f>
        <v>#REF!</v>
      </c>
      <c r="H75" s="5"/>
      <c r="I75" s="40" t="s">
        <v>74</v>
      </c>
      <c r="J75" s="5"/>
      <c r="K75" s="41" t="n">
        <v>3</v>
      </c>
      <c r="L75" s="42" t="n">
        <f aca="false">K75/K117</f>
        <v>0.6</v>
      </c>
      <c r="M75" s="43" t="n">
        <f aca="false">VLOOKUP(D75,Q1:R9,2,0)</f>
        <v>4</v>
      </c>
      <c r="N75" s="43" t="n">
        <f aca="false">M75*L75</f>
        <v>2.4</v>
      </c>
      <c r="O75" s="43" t="n">
        <f aca="false">IF(M75=0,0,L75*MAX(R2:R8))</f>
        <v>3</v>
      </c>
    </row>
    <row r="76" customFormat="false" ht="12" hidden="false" customHeight="true" outlineLevel="0" collapsed="false">
      <c r="B76" s="51"/>
      <c r="C76" s="5"/>
      <c r="D76" s="45"/>
      <c r="E76" s="5"/>
      <c r="F76" s="5"/>
      <c r="G76" s="5"/>
      <c r="H76" s="5"/>
      <c r="I76" s="5"/>
      <c r="J76" s="5"/>
      <c r="K76" s="41"/>
      <c r="L76" s="42"/>
      <c r="M76" s="43"/>
      <c r="N76" s="43"/>
      <c r="O76" s="43"/>
    </row>
    <row r="77" customFormat="false" ht="15.75" hidden="false" customHeight="true" outlineLevel="0" collapsed="false">
      <c r="A77" s="31" t="s">
        <v>75</v>
      </c>
      <c r="C77" s="35"/>
      <c r="D77" s="54"/>
      <c r="E77" s="5"/>
      <c r="F77" s="5"/>
      <c r="G77" s="5"/>
      <c r="H77" s="5"/>
      <c r="I77" s="5"/>
      <c r="J77" s="5"/>
      <c r="K77" s="41"/>
      <c r="L77" s="42"/>
      <c r="M77" s="43"/>
      <c r="N77" s="43"/>
      <c r="O77" s="43"/>
    </row>
    <row r="78" customFormat="false" ht="14.25" hidden="false" customHeight="true" outlineLevel="0" collapsed="false">
      <c r="B78" s="52"/>
      <c r="C78" s="35"/>
      <c r="D78" s="54"/>
      <c r="E78" s="5"/>
      <c r="F78" s="5"/>
      <c r="G78" s="5"/>
      <c r="H78" s="5"/>
      <c r="I78" s="5"/>
      <c r="J78" s="5"/>
      <c r="K78" s="41"/>
      <c r="L78" s="42"/>
      <c r="M78" s="43"/>
      <c r="N78" s="43"/>
      <c r="O78" s="43"/>
    </row>
    <row r="79" customFormat="false" ht="39.75" hidden="false" customHeight="true" outlineLevel="0" collapsed="false">
      <c r="A79" s="37" t="n">
        <f aca="false">A75+1</f>
        <v>30</v>
      </c>
      <c r="B79" s="38" t="s">
        <v>76</v>
      </c>
      <c r="C79" s="5"/>
      <c r="D79" s="39" t="s">
        <v>12</v>
      </c>
      <c r="E79" s="5"/>
      <c r="F79" s="5" t="e">
        <f aca="false">#REF!*#REF!</f>
        <v>#REF!</v>
      </c>
      <c r="G79" s="5" t="e">
        <f aca="false">IF(#REF!&gt;=0,10*#REF!,0)</f>
        <v>#REF!</v>
      </c>
      <c r="H79" s="5"/>
      <c r="I79" s="40"/>
      <c r="J79" s="5"/>
      <c r="K79" s="41" t="n">
        <v>4</v>
      </c>
      <c r="L79" s="42" t="n">
        <f aca="false">K79/K117</f>
        <v>0.8</v>
      </c>
      <c r="M79" s="43" t="n">
        <f aca="false">VLOOKUP(D79,Q1:R9,2,0)</f>
        <v>5</v>
      </c>
      <c r="N79" s="43" t="n">
        <f aca="false">M79*L79</f>
        <v>4</v>
      </c>
      <c r="O79" s="43" t="n">
        <f aca="false">IF(M79=0,0,L79*MAX(R2:R8))</f>
        <v>4</v>
      </c>
    </row>
    <row r="80" customFormat="false" ht="12" hidden="false" customHeight="true" outlineLevel="0" collapsed="false">
      <c r="A80" s="37"/>
      <c r="B80" s="44"/>
      <c r="C80" s="5"/>
      <c r="D80" s="45"/>
      <c r="E80" s="5"/>
      <c r="F80" s="5"/>
      <c r="G80" s="5"/>
      <c r="H80" s="5"/>
      <c r="I80" s="5"/>
      <c r="J80" s="5"/>
      <c r="K80" s="41"/>
      <c r="L80" s="42"/>
      <c r="M80" s="43"/>
      <c r="N80" s="43"/>
      <c r="O80" s="43"/>
    </row>
    <row r="81" customFormat="false" ht="39.75" hidden="false" customHeight="true" outlineLevel="0" collapsed="false">
      <c r="A81" s="37" t="n">
        <f aca="false">A79+1</f>
        <v>31</v>
      </c>
      <c r="B81" s="38" t="s">
        <v>77</v>
      </c>
      <c r="C81" s="5"/>
      <c r="D81" s="39" t="s">
        <v>12</v>
      </c>
      <c r="E81" s="5"/>
      <c r="F81" s="5" t="e">
        <f aca="false">#REF!*#REF!</f>
        <v>#REF!</v>
      </c>
      <c r="G81" s="5" t="e">
        <f aca="false">IF(#REF!&gt;=0,10*#REF!,0)</f>
        <v>#REF!</v>
      </c>
      <c r="H81" s="5"/>
      <c r="I81" s="40"/>
      <c r="J81" s="5"/>
      <c r="K81" s="41" t="n">
        <v>3</v>
      </c>
      <c r="L81" s="42" t="n">
        <f aca="false">K81/K117</f>
        <v>0.6</v>
      </c>
      <c r="M81" s="43" t="n">
        <f aca="false">VLOOKUP(D81,Q1:R9,2,0)</f>
        <v>5</v>
      </c>
      <c r="N81" s="43" t="n">
        <f aca="false">M81*L81</f>
        <v>3</v>
      </c>
      <c r="O81" s="43" t="n">
        <f aca="false">IF(M81=0,0,L81*MAX(R2:R8))</f>
        <v>3</v>
      </c>
    </row>
    <row r="82" customFormat="false" ht="12" hidden="false" customHeight="true" outlineLevel="0" collapsed="false">
      <c r="A82" s="37"/>
      <c r="B82" s="44"/>
      <c r="C82" s="5"/>
      <c r="D82" s="45"/>
      <c r="E82" s="5"/>
      <c r="F82" s="5"/>
      <c r="G82" s="5"/>
      <c r="H82" s="5"/>
      <c r="I82" s="5"/>
      <c r="J82" s="5"/>
      <c r="K82" s="41"/>
      <c r="L82" s="42"/>
      <c r="M82" s="43"/>
      <c r="N82" s="43"/>
      <c r="O82" s="43"/>
    </row>
    <row r="83" customFormat="false" ht="39.75" hidden="false" customHeight="true" outlineLevel="0" collapsed="false">
      <c r="A83" s="37" t="n">
        <f aca="false">A81+1</f>
        <v>32</v>
      </c>
      <c r="B83" s="38" t="s">
        <v>78</v>
      </c>
      <c r="C83" s="5"/>
      <c r="D83" s="39" t="s">
        <v>11</v>
      </c>
      <c r="E83" s="5"/>
      <c r="F83" s="5" t="e">
        <f aca="false">#REF!*#REF!</f>
        <v>#REF!</v>
      </c>
      <c r="G83" s="5" t="e">
        <f aca="false">IF(#REF!&gt;=0,10*#REF!,0)</f>
        <v>#REF!</v>
      </c>
      <c r="H83" s="5"/>
      <c r="I83" s="40"/>
      <c r="J83" s="5"/>
      <c r="K83" s="41" t="n">
        <v>3</v>
      </c>
      <c r="L83" s="42" t="n">
        <f aca="false">K83/K117</f>
        <v>0.6</v>
      </c>
      <c r="M83" s="43" t="n">
        <f aca="false">VLOOKUP(D83,Q1:R9,2,0)</f>
        <v>4</v>
      </c>
      <c r="N83" s="43" t="n">
        <f aca="false">M83*L83</f>
        <v>2.4</v>
      </c>
      <c r="O83" s="43" t="n">
        <f aca="false">IF(M83=0,0,L83*MAX(R2:R8))</f>
        <v>3</v>
      </c>
    </row>
    <row r="84" customFormat="false" ht="12" hidden="false" customHeight="true" outlineLevel="0" collapsed="false">
      <c r="A84" s="37"/>
      <c r="B84" s="44"/>
      <c r="C84" s="5"/>
      <c r="D84" s="45"/>
      <c r="E84" s="5"/>
      <c r="F84" s="5"/>
      <c r="G84" s="5"/>
      <c r="H84" s="5"/>
      <c r="I84" s="5"/>
      <c r="J84" s="5"/>
      <c r="K84" s="41"/>
      <c r="L84" s="42"/>
      <c r="M84" s="43"/>
      <c r="N84" s="43"/>
      <c r="O84" s="43"/>
    </row>
    <row r="85" customFormat="false" ht="39.75" hidden="false" customHeight="true" outlineLevel="0" collapsed="false">
      <c r="A85" s="37" t="n">
        <f aca="false">A83+1</f>
        <v>33</v>
      </c>
      <c r="B85" s="38" t="s">
        <v>79</v>
      </c>
      <c r="C85" s="5"/>
      <c r="D85" s="39" t="s">
        <v>12</v>
      </c>
      <c r="E85" s="5"/>
      <c r="F85" s="5" t="e">
        <f aca="false">#REF!*#REF!</f>
        <v>#REF!</v>
      </c>
      <c r="G85" s="5" t="e">
        <f aca="false">IF(#REF!&gt;=0,10*#REF!,0)</f>
        <v>#REF!</v>
      </c>
      <c r="H85" s="5"/>
      <c r="I85" s="40" t="s">
        <v>80</v>
      </c>
      <c r="J85" s="5"/>
      <c r="K85" s="41" t="n">
        <v>3</v>
      </c>
      <c r="L85" s="42" t="n">
        <f aca="false">K85/K117</f>
        <v>0.6</v>
      </c>
      <c r="M85" s="43" t="n">
        <f aca="false">VLOOKUP(D85,Q1:R9,2,0)</f>
        <v>5</v>
      </c>
      <c r="N85" s="43" t="n">
        <f aca="false">M85*L85</f>
        <v>3</v>
      </c>
      <c r="O85" s="43" t="n">
        <f aca="false">IF(M85=0,0,L85*MAX(R2:R8))</f>
        <v>3</v>
      </c>
    </row>
    <row r="86" customFormat="false" ht="12" hidden="false" customHeight="true" outlineLevel="0" collapsed="false">
      <c r="B86" s="51"/>
      <c r="C86" s="5"/>
      <c r="D86" s="45"/>
      <c r="E86" s="5"/>
      <c r="F86" s="5"/>
      <c r="G86" s="5"/>
      <c r="H86" s="5"/>
      <c r="I86" s="5"/>
      <c r="J86" s="5"/>
      <c r="K86" s="41"/>
      <c r="L86" s="42"/>
      <c r="M86" s="43"/>
      <c r="N86" s="43"/>
      <c r="O86" s="43"/>
    </row>
    <row r="87" customFormat="false" ht="15.75" hidden="false" customHeight="true" outlineLevel="0" collapsed="false">
      <c r="A87" s="31" t="s">
        <v>81</v>
      </c>
      <c r="C87" s="35"/>
      <c r="D87" s="54"/>
      <c r="E87" s="35"/>
      <c r="F87" s="5"/>
      <c r="G87" s="5"/>
      <c r="H87" s="5"/>
      <c r="I87" s="5"/>
      <c r="J87" s="5"/>
      <c r="K87" s="41"/>
      <c r="L87" s="42"/>
      <c r="M87" s="43"/>
      <c r="N87" s="43"/>
      <c r="O87" s="43"/>
    </row>
    <row r="88" customFormat="false" ht="14.25" hidden="false" customHeight="true" outlineLevel="0" collapsed="false">
      <c r="B88" s="52"/>
      <c r="C88" s="35"/>
      <c r="D88" s="54"/>
      <c r="E88" s="35"/>
      <c r="F88" s="5"/>
      <c r="G88" s="5"/>
      <c r="H88" s="5"/>
      <c r="I88" s="5"/>
      <c r="J88" s="5"/>
      <c r="K88" s="41"/>
      <c r="L88" s="42"/>
      <c r="M88" s="43"/>
      <c r="N88" s="43"/>
      <c r="O88" s="43"/>
    </row>
    <row r="89" customFormat="false" ht="39.75" hidden="false" customHeight="true" outlineLevel="0" collapsed="false">
      <c r="A89" s="37" t="n">
        <f aca="false">A85+1</f>
        <v>34</v>
      </c>
      <c r="B89" s="38" t="s">
        <v>82</v>
      </c>
      <c r="C89" s="5"/>
      <c r="D89" s="39" t="s">
        <v>1</v>
      </c>
      <c r="E89" s="5"/>
      <c r="F89" s="5" t="e">
        <f aca="false">#REF!*#REF!</f>
        <v>#REF!</v>
      </c>
      <c r="G89" s="5" t="e">
        <f aca="false">IF(#REF!&gt;=0,10*#REF!,0)</f>
        <v>#REF!</v>
      </c>
      <c r="H89" s="5"/>
      <c r="I89" s="40"/>
      <c r="J89" s="5"/>
      <c r="K89" s="41" t="n">
        <v>5</v>
      </c>
      <c r="L89" s="42" t="n">
        <f aca="false">K89/K117</f>
        <v>1</v>
      </c>
      <c r="M89" s="43" t="n">
        <f aca="false">VLOOKUP(D89,Q1:R9,2,0)</f>
        <v>0</v>
      </c>
      <c r="N89" s="43" t="n">
        <f aca="false">M89*L89</f>
        <v>0</v>
      </c>
      <c r="O89" s="43" t="n">
        <f aca="false">IF(M89=0,0,L89*MAX(R2:R8))</f>
        <v>0</v>
      </c>
    </row>
    <row r="90" customFormat="false" ht="12" hidden="false" customHeight="true" outlineLevel="0" collapsed="false">
      <c r="A90" s="37"/>
      <c r="B90" s="44"/>
      <c r="C90" s="5"/>
      <c r="D90" s="45"/>
      <c r="E90" s="5"/>
      <c r="F90" s="5"/>
      <c r="G90" s="5"/>
      <c r="H90" s="5"/>
      <c r="I90" s="5"/>
      <c r="J90" s="5"/>
      <c r="K90" s="41"/>
      <c r="L90" s="42"/>
      <c r="M90" s="43"/>
      <c r="N90" s="43"/>
      <c r="O90" s="43"/>
    </row>
    <row r="91" customFormat="false" ht="39.75" hidden="false" customHeight="true" outlineLevel="0" collapsed="false">
      <c r="A91" s="37" t="n">
        <f aca="false">A89+1</f>
        <v>35</v>
      </c>
      <c r="B91" s="38" t="s">
        <v>83</v>
      </c>
      <c r="C91" s="5"/>
      <c r="D91" s="39" t="s">
        <v>1</v>
      </c>
      <c r="E91" s="5"/>
      <c r="F91" s="5" t="e">
        <f aca="false">#REF!*#REF!</f>
        <v>#REF!</v>
      </c>
      <c r="G91" s="5" t="e">
        <f aca="false">IF(#REF!&gt;=0,10*#REF!,0)</f>
        <v>#REF!</v>
      </c>
      <c r="H91" s="5"/>
      <c r="I91" s="40"/>
      <c r="J91" s="5"/>
      <c r="K91" s="41" t="n">
        <v>2</v>
      </c>
      <c r="L91" s="42" t="n">
        <f aca="false">K91/K117</f>
        <v>0.4</v>
      </c>
      <c r="M91" s="43" t="n">
        <f aca="false">VLOOKUP(D91,Q1:R9,2,0)</f>
        <v>0</v>
      </c>
      <c r="N91" s="43" t="n">
        <f aca="false">M91*L91</f>
        <v>0</v>
      </c>
      <c r="O91" s="43" t="n">
        <f aca="false">IF(M91=0,0,L91*MAX(R2:R8))</f>
        <v>0</v>
      </c>
    </row>
    <row r="92" customFormat="false" ht="12" hidden="false" customHeight="true" outlineLevel="0" collapsed="false">
      <c r="A92" s="37"/>
      <c r="B92" s="44"/>
      <c r="C92" s="5"/>
      <c r="D92" s="45"/>
      <c r="E92" s="5"/>
      <c r="F92" s="5"/>
      <c r="G92" s="5"/>
      <c r="H92" s="5"/>
      <c r="I92" s="5"/>
      <c r="J92" s="5"/>
      <c r="K92" s="41"/>
      <c r="L92" s="42"/>
      <c r="M92" s="43"/>
      <c r="N92" s="43"/>
      <c r="O92" s="43"/>
    </row>
    <row r="93" customFormat="false" ht="39.75" hidden="false" customHeight="true" outlineLevel="0" collapsed="false">
      <c r="A93" s="37" t="n">
        <f aca="false">A91+1</f>
        <v>36</v>
      </c>
      <c r="B93" s="38" t="s">
        <v>84</v>
      </c>
      <c r="C93" s="5"/>
      <c r="D93" s="39" t="s">
        <v>1</v>
      </c>
      <c r="E93" s="5"/>
      <c r="F93" s="5" t="e">
        <f aca="false">#REF!*#REF!</f>
        <v>#REF!</v>
      </c>
      <c r="G93" s="5" t="e">
        <f aca="false">IF(#REF!&gt;=0,10*#REF!,0)</f>
        <v>#REF!</v>
      </c>
      <c r="H93" s="5"/>
      <c r="I93" s="40"/>
      <c r="J93" s="5"/>
      <c r="K93" s="41" t="n">
        <v>4</v>
      </c>
      <c r="L93" s="42" t="n">
        <f aca="false">K93/K117</f>
        <v>0.8</v>
      </c>
      <c r="M93" s="43" t="n">
        <f aca="false">VLOOKUP(D93,Q1:R9,2,0)</f>
        <v>0</v>
      </c>
      <c r="N93" s="43" t="n">
        <f aca="false">M93*L93</f>
        <v>0</v>
      </c>
      <c r="O93" s="43" t="n">
        <f aca="false">IF(M93=0,0,L93*MAX(R2:R8))</f>
        <v>0</v>
      </c>
    </row>
    <row r="94" customFormat="false" ht="12" hidden="false" customHeight="true" outlineLevel="0" collapsed="false">
      <c r="A94" s="37"/>
      <c r="B94" s="44"/>
      <c r="C94" s="5"/>
      <c r="D94" s="45"/>
      <c r="E94" s="5"/>
      <c r="F94" s="5"/>
      <c r="G94" s="5"/>
      <c r="H94" s="5"/>
      <c r="I94" s="5"/>
      <c r="J94" s="5"/>
      <c r="K94" s="41"/>
      <c r="L94" s="42"/>
      <c r="M94" s="43"/>
      <c r="N94" s="43"/>
      <c r="O94" s="43"/>
    </row>
    <row r="95" customFormat="false" ht="39.75" hidden="false" customHeight="true" outlineLevel="0" collapsed="false">
      <c r="A95" s="37" t="n">
        <f aca="false">A93+1</f>
        <v>37</v>
      </c>
      <c r="B95" s="38" t="s">
        <v>85</v>
      </c>
      <c r="C95" s="5"/>
      <c r="D95" s="39" t="s">
        <v>1</v>
      </c>
      <c r="E95" s="5"/>
      <c r="F95" s="5" t="e">
        <f aca="false">#REF!*#REF!</f>
        <v>#REF!</v>
      </c>
      <c r="G95" s="5" t="e">
        <f aca="false">IF(#REF!&gt;=0,10*#REF!,0)</f>
        <v>#REF!</v>
      </c>
      <c r="H95" s="5"/>
      <c r="I95" s="40"/>
      <c r="J95" s="5"/>
      <c r="K95" s="41" t="n">
        <v>3</v>
      </c>
      <c r="L95" s="42" t="n">
        <f aca="false">K95/K117</f>
        <v>0.6</v>
      </c>
      <c r="M95" s="43" t="n">
        <f aca="false">VLOOKUP(D95,Q1:R9,2,0)</f>
        <v>0</v>
      </c>
      <c r="N95" s="43" t="n">
        <f aca="false">M95*L95</f>
        <v>0</v>
      </c>
      <c r="O95" s="43" t="n">
        <f aca="false">IF(M95=0,0,L95*MAX(R2:R8))</f>
        <v>0</v>
      </c>
    </row>
    <row r="96" customFormat="false" ht="12" hidden="false" customHeight="true" outlineLevel="0" collapsed="false">
      <c r="A96" s="37"/>
      <c r="B96" s="44"/>
      <c r="C96" s="5"/>
      <c r="D96" s="45"/>
      <c r="E96" s="5"/>
      <c r="F96" s="5"/>
      <c r="G96" s="5"/>
      <c r="H96" s="5"/>
      <c r="I96" s="5"/>
      <c r="J96" s="5"/>
      <c r="K96" s="41"/>
      <c r="L96" s="42"/>
      <c r="M96" s="43"/>
      <c r="N96" s="43"/>
      <c r="O96" s="43"/>
    </row>
    <row r="97" customFormat="false" ht="39.75" hidden="false" customHeight="true" outlineLevel="0" collapsed="false">
      <c r="A97" s="37" t="n">
        <f aca="false">A95+1</f>
        <v>38</v>
      </c>
      <c r="B97" s="38" t="s">
        <v>86</v>
      </c>
      <c r="C97" s="5"/>
      <c r="D97" s="39" t="s">
        <v>1</v>
      </c>
      <c r="E97" s="5"/>
      <c r="F97" s="5" t="e">
        <f aca="false">#REF!*#REF!</f>
        <v>#REF!</v>
      </c>
      <c r="G97" s="5" t="e">
        <f aca="false">IF(#REF!&gt;=0,10*#REF!,0)</f>
        <v>#REF!</v>
      </c>
      <c r="H97" s="5"/>
      <c r="I97" s="40"/>
      <c r="J97" s="5"/>
      <c r="K97" s="41" t="n">
        <v>3</v>
      </c>
      <c r="L97" s="42" t="n">
        <f aca="false">K97/K117</f>
        <v>0.6</v>
      </c>
      <c r="M97" s="43" t="n">
        <f aca="false">VLOOKUP(D97,Q1:R9,2,0)</f>
        <v>0</v>
      </c>
      <c r="N97" s="43" t="n">
        <f aca="false">M97*L97</f>
        <v>0</v>
      </c>
      <c r="O97" s="43" t="n">
        <f aca="false">IF(M97=0,0,L97*MAX(R2:R8))</f>
        <v>0</v>
      </c>
    </row>
    <row r="98" customFormat="false" ht="12" hidden="false" customHeight="true" outlineLevel="0" collapsed="false">
      <c r="B98" s="51"/>
      <c r="C98" s="5"/>
      <c r="D98" s="45"/>
      <c r="E98" s="5"/>
      <c r="F98" s="5"/>
      <c r="G98" s="5"/>
      <c r="H98" s="5"/>
      <c r="I98" s="5"/>
      <c r="J98" s="5"/>
      <c r="K98" s="41"/>
      <c r="L98" s="42"/>
      <c r="M98" s="43"/>
      <c r="N98" s="43"/>
      <c r="O98" s="43"/>
    </row>
    <row r="99" customFormat="false" ht="15.75" hidden="false" customHeight="true" outlineLevel="0" collapsed="false">
      <c r="A99" s="31" t="s">
        <v>87</v>
      </c>
      <c r="C99" s="35"/>
      <c r="D99" s="54"/>
      <c r="E99" s="35"/>
      <c r="F99" s="5"/>
      <c r="G99" s="5"/>
      <c r="H99" s="5"/>
      <c r="I99" s="5"/>
      <c r="J99" s="5"/>
      <c r="K99" s="41"/>
      <c r="L99" s="42"/>
      <c r="M99" s="43"/>
      <c r="N99" s="43"/>
      <c r="O99" s="43"/>
    </row>
    <row r="100" customFormat="false" ht="14.25" hidden="false" customHeight="true" outlineLevel="0" collapsed="false">
      <c r="B100" s="52"/>
      <c r="C100" s="35"/>
      <c r="D100" s="54"/>
      <c r="E100" s="35"/>
      <c r="F100" s="5"/>
      <c r="G100" s="5"/>
      <c r="H100" s="5"/>
      <c r="I100" s="5"/>
      <c r="J100" s="5"/>
      <c r="K100" s="41"/>
      <c r="L100" s="42"/>
      <c r="M100" s="43"/>
      <c r="N100" s="43"/>
      <c r="O100" s="43"/>
    </row>
    <row r="101" customFormat="false" ht="39.75" hidden="false" customHeight="true" outlineLevel="0" collapsed="false">
      <c r="A101" s="37" t="n">
        <f aca="false">A97+1</f>
        <v>39</v>
      </c>
      <c r="B101" s="38" t="s">
        <v>88</v>
      </c>
      <c r="C101" s="5"/>
      <c r="D101" s="39" t="s">
        <v>1</v>
      </c>
      <c r="E101" s="5"/>
      <c r="F101" s="5" t="e">
        <f aca="false">#REF!*#REF!</f>
        <v>#REF!</v>
      </c>
      <c r="G101" s="5" t="e">
        <f aca="false">IF(#REF!&gt;=0,10*#REF!,0)</f>
        <v>#REF!</v>
      </c>
      <c r="H101" s="5"/>
      <c r="I101" s="40"/>
      <c r="J101" s="5"/>
      <c r="K101" s="41" t="n">
        <v>4</v>
      </c>
      <c r="L101" s="42" t="n">
        <f aca="false">K101/K117</f>
        <v>0.8</v>
      </c>
      <c r="M101" s="43" t="n">
        <f aca="false">VLOOKUP(D101,Q1:R9,2,0)</f>
        <v>0</v>
      </c>
      <c r="N101" s="43" t="n">
        <f aca="false">M101*L101</f>
        <v>0</v>
      </c>
      <c r="O101" s="43" t="n">
        <f aca="false">IF(M101=0,0,L101*MAX(R2:R8))</f>
        <v>0</v>
      </c>
    </row>
    <row r="102" customFormat="false" ht="12" hidden="false" customHeight="true" outlineLevel="0" collapsed="false">
      <c r="A102" s="37"/>
      <c r="B102" s="44"/>
      <c r="C102" s="5"/>
      <c r="D102" s="45"/>
      <c r="E102" s="5"/>
      <c r="F102" s="5"/>
      <c r="G102" s="5"/>
      <c r="H102" s="5"/>
      <c r="I102" s="5"/>
      <c r="J102" s="5"/>
      <c r="K102" s="41"/>
      <c r="L102" s="42"/>
      <c r="M102" s="43"/>
      <c r="N102" s="43"/>
      <c r="O102" s="43"/>
    </row>
    <row r="103" customFormat="false" ht="39.75" hidden="false" customHeight="true" outlineLevel="0" collapsed="false">
      <c r="A103" s="37" t="n">
        <f aca="false">A101+1</f>
        <v>40</v>
      </c>
      <c r="B103" s="38" t="s">
        <v>89</v>
      </c>
      <c r="C103" s="5"/>
      <c r="D103" s="39" t="s">
        <v>1</v>
      </c>
      <c r="E103" s="5"/>
      <c r="F103" s="5" t="e">
        <f aca="false">#REF!*#REF!</f>
        <v>#REF!</v>
      </c>
      <c r="G103" s="5" t="e">
        <f aca="false">IF(#REF!&gt;=0,10*#REF!,0)</f>
        <v>#REF!</v>
      </c>
      <c r="H103" s="5"/>
      <c r="I103" s="40"/>
      <c r="J103" s="5"/>
      <c r="K103" s="41" t="n">
        <v>3</v>
      </c>
      <c r="L103" s="42" t="n">
        <f aca="false">K103/K117</f>
        <v>0.6</v>
      </c>
      <c r="M103" s="43" t="n">
        <f aca="false">VLOOKUP(D103,Q1:R9,2,0)</f>
        <v>0</v>
      </c>
      <c r="N103" s="43" t="n">
        <f aca="false">M103*L103</f>
        <v>0</v>
      </c>
      <c r="O103" s="43" t="n">
        <f aca="false">IF(M103=0,0,L103*MAX(R2:R8))</f>
        <v>0</v>
      </c>
    </row>
    <row r="104" customFormat="false" ht="12" hidden="false" customHeight="true" outlineLevel="0" collapsed="false">
      <c r="A104" s="37"/>
      <c r="B104" s="44"/>
      <c r="C104" s="5"/>
      <c r="D104" s="45"/>
      <c r="E104" s="5"/>
      <c r="F104" s="5"/>
      <c r="G104" s="5"/>
      <c r="H104" s="5"/>
      <c r="I104" s="5"/>
      <c r="J104" s="5"/>
      <c r="K104" s="41"/>
      <c r="L104" s="42"/>
      <c r="M104" s="43"/>
      <c r="N104" s="43"/>
      <c r="O104" s="43"/>
    </row>
    <row r="105" customFormat="false" ht="39.75" hidden="false" customHeight="true" outlineLevel="0" collapsed="false">
      <c r="A105" s="37" t="n">
        <f aca="false">A103+1</f>
        <v>41</v>
      </c>
      <c r="B105" s="38" t="s">
        <v>90</v>
      </c>
      <c r="C105" s="5"/>
      <c r="D105" s="39" t="s">
        <v>1</v>
      </c>
      <c r="E105" s="5"/>
      <c r="F105" s="5" t="e">
        <f aca="false">#REF!*#REF!</f>
        <v>#REF!</v>
      </c>
      <c r="G105" s="5" t="e">
        <f aca="false">IF(#REF!&gt;=0,10*#REF!,0)</f>
        <v>#REF!</v>
      </c>
      <c r="H105" s="5"/>
      <c r="I105" s="40"/>
      <c r="J105" s="5"/>
      <c r="K105" s="41" t="n">
        <v>3</v>
      </c>
      <c r="L105" s="42" t="n">
        <f aca="false">K105/K117</f>
        <v>0.6</v>
      </c>
      <c r="M105" s="43" t="n">
        <f aca="false">VLOOKUP(D105,Q1:R9,2,0)</f>
        <v>0</v>
      </c>
      <c r="N105" s="43" t="n">
        <f aca="false">M105*L105</f>
        <v>0</v>
      </c>
      <c r="O105" s="43" t="n">
        <f aca="false">IF(M105=0,0,L105*MAX(R2:R8))</f>
        <v>0</v>
      </c>
    </row>
    <row r="106" customFormat="false" ht="12" hidden="false" customHeight="true" outlineLevel="0" collapsed="false">
      <c r="A106" s="37"/>
      <c r="B106" s="44"/>
      <c r="C106" s="5"/>
      <c r="D106" s="45"/>
      <c r="E106" s="5"/>
      <c r="F106" s="5"/>
      <c r="G106" s="5"/>
      <c r="H106" s="5"/>
      <c r="I106" s="5"/>
      <c r="J106" s="5"/>
      <c r="K106" s="41"/>
      <c r="L106" s="42"/>
      <c r="M106" s="43"/>
      <c r="N106" s="43"/>
      <c r="O106" s="43"/>
    </row>
    <row r="107" customFormat="false" ht="39.75" hidden="false" customHeight="true" outlineLevel="0" collapsed="false">
      <c r="A107" s="37" t="n">
        <f aca="false">A105+1</f>
        <v>42</v>
      </c>
      <c r="B107" s="38" t="s">
        <v>91</v>
      </c>
      <c r="C107" s="5"/>
      <c r="D107" s="39" t="s">
        <v>1</v>
      </c>
      <c r="E107" s="5"/>
      <c r="F107" s="5" t="e">
        <f aca="false">#REF!*#REF!</f>
        <v>#REF!</v>
      </c>
      <c r="G107" s="5" t="e">
        <f aca="false">IF(#REF!&gt;=0,10*#REF!,0)</f>
        <v>#REF!</v>
      </c>
      <c r="H107" s="5"/>
      <c r="I107" s="40"/>
      <c r="J107" s="5"/>
      <c r="K107" s="41" t="n">
        <v>2</v>
      </c>
      <c r="L107" s="42" t="n">
        <f aca="false">K107/K117</f>
        <v>0.4</v>
      </c>
      <c r="M107" s="43" t="n">
        <f aca="false">VLOOKUP(D107,Q1:R9,2,0)</f>
        <v>0</v>
      </c>
      <c r="N107" s="43" t="n">
        <f aca="false">M107*L107</f>
        <v>0</v>
      </c>
      <c r="O107" s="43" t="n">
        <f aca="false">IF(M107=0,0,L107*MAX(R2:R8))</f>
        <v>0</v>
      </c>
    </row>
    <row r="108" customFormat="false" ht="12" hidden="false" customHeight="true" outlineLevel="0" collapsed="false">
      <c r="B108" s="51"/>
      <c r="C108" s="5"/>
      <c r="D108" s="45"/>
      <c r="E108" s="5"/>
      <c r="F108" s="5"/>
      <c r="G108" s="5"/>
      <c r="H108" s="5"/>
      <c r="I108" s="5"/>
      <c r="J108" s="5"/>
      <c r="K108" s="41"/>
      <c r="L108" s="42"/>
      <c r="M108" s="43"/>
      <c r="N108" s="43"/>
      <c r="O108" s="43"/>
    </row>
    <row r="109" customFormat="false" ht="15.75" hidden="false" customHeight="true" outlineLevel="0" collapsed="false">
      <c r="A109" s="31" t="s">
        <v>92</v>
      </c>
      <c r="C109" s="35"/>
      <c r="D109" s="54"/>
      <c r="E109" s="35"/>
      <c r="F109" s="5"/>
      <c r="G109" s="5"/>
      <c r="H109" s="5"/>
      <c r="I109" s="5"/>
      <c r="J109" s="5"/>
      <c r="K109" s="41"/>
      <c r="L109" s="42"/>
      <c r="M109" s="43"/>
      <c r="N109" s="43"/>
      <c r="O109" s="43"/>
    </row>
    <row r="110" customFormat="false" ht="14.25" hidden="false" customHeight="true" outlineLevel="0" collapsed="false">
      <c r="B110" s="52"/>
      <c r="C110" s="35"/>
      <c r="D110" s="54"/>
      <c r="E110" s="35"/>
      <c r="F110" s="5"/>
      <c r="G110" s="5"/>
      <c r="H110" s="5"/>
      <c r="I110" s="5"/>
      <c r="J110" s="5"/>
      <c r="K110" s="41"/>
      <c r="L110" s="42"/>
      <c r="M110" s="43"/>
      <c r="N110" s="43"/>
      <c r="O110" s="43"/>
    </row>
    <row r="111" customFormat="false" ht="39.75" hidden="false" customHeight="true" outlineLevel="0" collapsed="false">
      <c r="A111" s="37" t="n">
        <f aca="false">A107+1</f>
        <v>43</v>
      </c>
      <c r="B111" s="38" t="s">
        <v>93</v>
      </c>
      <c r="C111" s="19"/>
      <c r="D111" s="39" t="s">
        <v>1</v>
      </c>
      <c r="E111" s="19"/>
      <c r="F111" s="19" t="e">
        <f aca="false">#REF!*#REF!</f>
        <v>#REF!</v>
      </c>
      <c r="G111" s="19" t="e">
        <f aca="false">IF(#REF!&gt;=0,10*#REF!,0)</f>
        <v>#REF!</v>
      </c>
      <c r="H111" s="19"/>
      <c r="I111" s="40"/>
      <c r="J111" s="19"/>
      <c r="K111" s="28" t="n">
        <v>4</v>
      </c>
      <c r="L111" s="56" t="n">
        <f aca="false">K111/K117</f>
        <v>0.8</v>
      </c>
      <c r="M111" s="57" t="n">
        <f aca="false">VLOOKUP(D111,Q1:R9,2,0)</f>
        <v>0</v>
      </c>
      <c r="N111" s="57" t="n">
        <f aca="false">M111*L111</f>
        <v>0</v>
      </c>
      <c r="O111" s="57" t="n">
        <f aca="false">IF(M111=0,0,L111*MAX(R2:R8))</f>
        <v>0</v>
      </c>
      <c r="P111" s="19"/>
      <c r="Q111" s="19"/>
      <c r="R111" s="19"/>
      <c r="S111" s="19"/>
      <c r="T111" s="19"/>
      <c r="U111" s="19"/>
      <c r="V111" s="19"/>
      <c r="W111" s="19"/>
      <c r="X111" s="19"/>
      <c r="Y111" s="19"/>
      <c r="Z111" s="19"/>
    </row>
    <row r="112" customFormat="false" ht="12" hidden="false" customHeight="true" outlineLevel="0" collapsed="false">
      <c r="A112" s="37"/>
      <c r="B112" s="44"/>
      <c r="C112" s="19"/>
      <c r="D112" s="58"/>
      <c r="E112" s="19"/>
      <c r="F112" s="19"/>
      <c r="G112" s="19"/>
      <c r="H112" s="19"/>
      <c r="I112" s="19"/>
      <c r="J112" s="19"/>
      <c r="K112" s="28"/>
      <c r="L112" s="56"/>
      <c r="M112" s="57"/>
      <c r="N112" s="57"/>
      <c r="O112" s="57"/>
      <c r="P112" s="19"/>
      <c r="Q112" s="19"/>
      <c r="R112" s="19"/>
      <c r="S112" s="19"/>
      <c r="T112" s="19"/>
      <c r="U112" s="19"/>
      <c r="V112" s="19"/>
      <c r="W112" s="19"/>
      <c r="X112" s="19"/>
      <c r="Y112" s="19"/>
      <c r="Z112" s="19"/>
    </row>
    <row r="113" customFormat="false" ht="39.75" hidden="false" customHeight="true" outlineLevel="0" collapsed="false">
      <c r="A113" s="37" t="n">
        <f aca="false">A111+1</f>
        <v>44</v>
      </c>
      <c r="B113" s="38" t="s">
        <v>94</v>
      </c>
      <c r="C113" s="19"/>
      <c r="D113" s="59" t="s">
        <v>1</v>
      </c>
      <c r="E113" s="19"/>
      <c r="F113" s="19" t="e">
        <f aca="false">#REF!*#REF!</f>
        <v>#REF!</v>
      </c>
      <c r="G113" s="19" t="e">
        <f aca="false">IF(#REF!&gt;=0,10*#REF!,0)</f>
        <v>#REF!</v>
      </c>
      <c r="H113" s="19"/>
      <c r="I113" s="40"/>
      <c r="J113" s="19"/>
      <c r="K113" s="28" t="n">
        <v>4</v>
      </c>
      <c r="L113" s="56" t="n">
        <f aca="false">K113/K117</f>
        <v>0.8</v>
      </c>
      <c r="M113" s="57" t="n">
        <f aca="false">VLOOKUP(D113,Q1:R9,2,0)</f>
        <v>0</v>
      </c>
      <c r="N113" s="57" t="n">
        <f aca="false">M113*L113</f>
        <v>0</v>
      </c>
      <c r="O113" s="57" t="n">
        <f aca="false">IF(M113=0,0,L113*MAX(R2:R8))</f>
        <v>0</v>
      </c>
      <c r="P113" s="19"/>
      <c r="Q113" s="19"/>
      <c r="R113" s="19"/>
      <c r="S113" s="19"/>
      <c r="T113" s="19"/>
      <c r="U113" s="19"/>
      <c r="V113" s="19"/>
      <c r="W113" s="19"/>
      <c r="X113" s="19"/>
      <c r="Y113" s="19"/>
      <c r="Z113" s="19"/>
    </row>
    <row r="114" customFormat="false" ht="12" hidden="false" customHeight="true" outlineLevel="0" collapsed="false">
      <c r="A114" s="37"/>
      <c r="B114" s="44"/>
      <c r="C114" s="19"/>
      <c r="D114" s="58"/>
      <c r="E114" s="19"/>
      <c r="F114" s="19"/>
      <c r="G114" s="19"/>
      <c r="H114" s="19"/>
      <c r="I114" s="19"/>
      <c r="J114" s="19"/>
      <c r="K114" s="28"/>
      <c r="L114" s="56"/>
      <c r="M114" s="57"/>
      <c r="N114" s="57"/>
      <c r="O114" s="57"/>
      <c r="P114" s="19"/>
      <c r="Q114" s="19"/>
      <c r="R114" s="19"/>
      <c r="S114" s="19"/>
      <c r="T114" s="19"/>
      <c r="U114" s="19"/>
      <c r="V114" s="19"/>
      <c r="W114" s="19"/>
      <c r="X114" s="19"/>
      <c r="Y114" s="19"/>
      <c r="Z114" s="19"/>
    </row>
    <row r="115" customFormat="false" ht="39.75" hidden="false" customHeight="true" outlineLevel="0" collapsed="false">
      <c r="A115" s="37" t="n">
        <f aca="false">A113+1</f>
        <v>45</v>
      </c>
      <c r="B115" s="38" t="s">
        <v>95</v>
      </c>
      <c r="C115" s="19"/>
      <c r="D115" s="39" t="s">
        <v>1</v>
      </c>
      <c r="E115" s="19"/>
      <c r="F115" s="19" t="e">
        <f aca="false">#REF!*#REF!</f>
        <v>#REF!</v>
      </c>
      <c r="G115" s="19" t="e">
        <f aca="false">IF(#REF!&gt;=0,10*#REF!,0)</f>
        <v>#REF!</v>
      </c>
      <c r="H115" s="19"/>
      <c r="I115" s="40"/>
      <c r="J115" s="19"/>
      <c r="K115" s="28" t="n">
        <v>3</v>
      </c>
      <c r="L115" s="56" t="n">
        <f aca="false">K115/K117</f>
        <v>0.6</v>
      </c>
      <c r="M115" s="57" t="n">
        <f aca="false">VLOOKUP(D115,Q1:R9,2,0)</f>
        <v>0</v>
      </c>
      <c r="N115" s="57" t="n">
        <f aca="false">M115*L115</f>
        <v>0</v>
      </c>
      <c r="O115" s="57" t="n">
        <f aca="false">IF(M115=0,0,L115*MAX(R2:R8))</f>
        <v>0</v>
      </c>
      <c r="P115" s="19"/>
      <c r="Q115" s="19"/>
      <c r="R115" s="19"/>
      <c r="S115" s="19"/>
      <c r="T115" s="19"/>
      <c r="U115" s="19"/>
      <c r="V115" s="19"/>
      <c r="W115" s="19"/>
      <c r="X115" s="19"/>
      <c r="Y115" s="19"/>
      <c r="Z115" s="19"/>
    </row>
    <row r="116" customFormat="false" ht="12" hidden="false" customHeight="true" outlineLevel="0" collapsed="false">
      <c r="B116" s="60"/>
      <c r="C116" s="5"/>
      <c r="D116" s="45"/>
      <c r="E116" s="5"/>
      <c r="F116" s="5"/>
      <c r="G116" s="5"/>
      <c r="H116" s="5"/>
      <c r="I116" s="5"/>
      <c r="J116" s="5"/>
      <c r="K116" s="61"/>
      <c r="L116" s="61"/>
      <c r="M116" s="61"/>
      <c r="N116" s="62"/>
      <c r="O116" s="62"/>
    </row>
    <row r="117" customFormat="false" ht="24" hidden="false" customHeight="true" outlineLevel="0" collapsed="false">
      <c r="A117" s="63" t="s">
        <v>96</v>
      </c>
      <c r="B117" s="64"/>
      <c r="C117" s="65"/>
      <c r="D117" s="66" t="n">
        <f aca="false">IF(ISERR((N117/O117)*100),"",(N117/O117)*100)</f>
        <v>76.5432098765432</v>
      </c>
      <c r="E117" s="67"/>
      <c r="F117" s="67"/>
      <c r="G117" s="67"/>
      <c r="H117" s="68" t="str">
        <f aca="false">IF(D117="","","-")</f>
        <v>-</v>
      </c>
      <c r="I117" s="69" t="str">
        <f aca="false">VLOOKUP(J117,'Rating ranges'!A2:B7,2,1)</f>
        <v>Good</v>
      </c>
      <c r="J117" s="6" t="n">
        <f aca="false">IF(D117="",0,D117)</f>
        <v>76.5432098765432</v>
      </c>
      <c r="K117" s="61" t="n">
        <f aca="false">MAX(K9:K115)</f>
        <v>5</v>
      </c>
      <c r="L117" s="61"/>
      <c r="M117" s="61"/>
      <c r="N117" s="62" t="n">
        <f aca="false">SUM(N9:N115)</f>
        <v>62</v>
      </c>
      <c r="O117" s="62" t="n">
        <f aca="false">SUM(O9:O115)</f>
        <v>81</v>
      </c>
    </row>
    <row r="118" customFormat="false" ht="13.5" hidden="false" customHeight="true" outlineLevel="0" collapsed="false">
      <c r="D118" s="32"/>
      <c r="E118" s="5"/>
      <c r="F118" s="5"/>
      <c r="G118" s="5"/>
      <c r="H118" s="5"/>
      <c r="I118" s="5"/>
      <c r="J118" s="5"/>
      <c r="K118" s="12"/>
      <c r="L118" s="12"/>
      <c r="M118" s="5"/>
    </row>
    <row r="119" customFormat="false" ht="12.75" hidden="false" customHeight="true" outlineLevel="0" collapsed="false">
      <c r="A119" s="70" t="str">
        <f aca="false">"* Very poor (less than "&amp;('Rating ranges'!A4)&amp;") - Users are likely to experience very significant difficulties using this site or system and might not be able to complete a significant number of important tasks."</f>
        <v>* Very poor (less than 29) - Users are likely to experience very significant difficulties using this site or system and might not be able to complete a significant number of important tasks.</v>
      </c>
      <c r="B119" s="70"/>
      <c r="C119" s="70"/>
      <c r="D119" s="70"/>
      <c r="E119" s="70"/>
      <c r="F119" s="70"/>
      <c r="G119" s="70"/>
      <c r="H119" s="70"/>
      <c r="I119" s="70"/>
      <c r="J119" s="5"/>
      <c r="K119" s="12"/>
      <c r="L119" s="12"/>
      <c r="M119" s="5"/>
    </row>
    <row r="120" customFormat="false" ht="15" hidden="false" customHeight="true" outlineLevel="0" collapsed="false">
      <c r="A120" s="71" t="str">
        <f aca="false">"* Poor (between "&amp;('Rating ranges'!A4)&amp;" and "&amp;('Rating ranges'!A5)&amp;") - Users are likely to experience some difficulties using this site or system and might not be able to complete some important tasks."</f>
        <v>* Poor (between 29 and 49) - Users are likely to experience some difficulties using this site or system and might not be able to complete some important tasks.</v>
      </c>
      <c r="B120" s="71"/>
      <c r="C120" s="71"/>
      <c r="D120" s="71"/>
      <c r="E120" s="71"/>
      <c r="F120" s="71"/>
      <c r="G120" s="71"/>
      <c r="H120" s="71"/>
      <c r="I120" s="71"/>
      <c r="J120" s="5"/>
      <c r="K120" s="12"/>
      <c r="L120" s="12"/>
      <c r="M120" s="5"/>
    </row>
    <row r="121" customFormat="false" ht="12.75" hidden="false" customHeight="true" outlineLevel="0" collapsed="false">
      <c r="A121" s="72" t="str">
        <f aca="false">"* Moderate (between "&amp;('Rating ranges'!A5)&amp;" and "&amp;('Rating ranges'!A6)&amp;") - Users should be able to use this site or system and complete most important tasks, however the user experience could be significantly improved."</f>
        <v>* Moderate (between 49 and 69) - Users should be able to use this site or system and complete most important tasks, however the user experience could be significantly improved.</v>
      </c>
      <c r="B121" s="72"/>
      <c r="C121" s="72"/>
      <c r="D121" s="72"/>
      <c r="E121" s="72"/>
      <c r="F121" s="72"/>
      <c r="G121" s="72"/>
      <c r="H121" s="72"/>
      <c r="I121" s="72"/>
      <c r="J121" s="5"/>
      <c r="K121" s="12"/>
      <c r="L121" s="12"/>
      <c r="M121" s="5"/>
    </row>
    <row r="122" customFormat="false" ht="12.75" hidden="false" customHeight="true" outlineLevel="0" collapsed="false">
      <c r="A122" s="71" t="str">
        <f aca="false">"* Good (between "&amp;('Rating ranges'!A6)&amp;" and "&amp;('Rating ranges'!A7)&amp;") - Users should be able to use this site or system with relative ease and should be able to complete the vast majority of important tasks."</f>
        <v>* Good (between 69 and 89) - Users should be able to use this site or system with relative ease and should be able to complete the vast majority of important tasks.</v>
      </c>
      <c r="B122" s="71"/>
      <c r="C122" s="71"/>
      <c r="D122" s="71"/>
      <c r="E122" s="71"/>
      <c r="F122" s="71"/>
      <c r="G122" s="71"/>
      <c r="H122" s="71"/>
      <c r="I122" s="71"/>
      <c r="J122" s="5"/>
      <c r="K122" s="12"/>
      <c r="L122" s="12"/>
      <c r="M122" s="5"/>
    </row>
    <row r="123" customFormat="false" ht="12.75" hidden="false" customHeight="true" outlineLevel="0" collapsed="false">
      <c r="A123" s="73" t="str">
        <f aca="false">"* Excellent (more than "&amp;('Rating ranges'!A7)&amp;") - This site or system provides an excellent user experience for users. Users should be able to complete all important tasks on the site or system."</f>
        <v>* Excellent (more than 89) - This site or system provides an excellent user experience for users. Users should be able to complete all important tasks on the site or system.</v>
      </c>
      <c r="B123" s="73"/>
      <c r="C123" s="73"/>
      <c r="D123" s="73"/>
      <c r="E123" s="73"/>
      <c r="F123" s="73"/>
      <c r="G123" s="73"/>
      <c r="H123" s="73"/>
      <c r="I123" s="73"/>
      <c r="J123" s="5"/>
      <c r="K123" s="12"/>
      <c r="L123" s="12"/>
      <c r="M123" s="5"/>
    </row>
    <row r="124" customFormat="false" ht="13.5" hidden="false" customHeight="true" outlineLevel="0" collapsed="false">
      <c r="D124" s="32"/>
      <c r="E124" s="5"/>
      <c r="F124" s="5"/>
      <c r="G124" s="5"/>
      <c r="H124" s="5"/>
      <c r="I124" s="5"/>
      <c r="J124" s="5"/>
      <c r="K124" s="12"/>
      <c r="L124" s="12"/>
      <c r="M124" s="5"/>
    </row>
    <row r="125" customFormat="false" ht="13.5" hidden="false" customHeight="true" outlineLevel="0" collapsed="false">
      <c r="B125" s="74" t="s">
        <v>97</v>
      </c>
      <c r="C125" s="75" t="s">
        <v>98</v>
      </c>
      <c r="D125" s="76"/>
      <c r="E125" s="5"/>
      <c r="F125" s="5"/>
      <c r="G125" s="5"/>
      <c r="H125" s="5"/>
      <c r="I125" s="5"/>
      <c r="J125" s="5"/>
      <c r="K125" s="12"/>
      <c r="L125" s="12"/>
      <c r="M125" s="5"/>
    </row>
    <row r="126" customFormat="false" ht="12.75" hidden="false" customHeight="true" outlineLevel="0" collapsed="false">
      <c r="A126" s="5"/>
      <c r="B126" s="77"/>
      <c r="C126" s="78" t="s">
        <v>99</v>
      </c>
      <c r="D126" s="79"/>
      <c r="E126" s="79"/>
      <c r="F126" s="79"/>
      <c r="G126" s="79"/>
      <c r="H126" s="79"/>
      <c r="I126" s="79"/>
      <c r="J126" s="80"/>
      <c r="K126" s="12"/>
      <c r="L126" s="12"/>
      <c r="M126" s="5"/>
    </row>
    <row r="127" customFormat="false" ht="13.5" hidden="false" customHeight="true" outlineLevel="0" collapsed="false"/>
    <row r="128" customFormat="false" ht="13.5" hidden="false" customHeight="true" outlineLevel="0" collapsed="false"/>
    <row r="129" customFormat="false" ht="13.5" hidden="false" customHeight="true" outlineLevel="0" collapsed="false"/>
    <row r="130" customFormat="false" ht="13.5" hidden="false" customHeight="true" outlineLevel="0" collapsed="false"/>
    <row r="131" customFormat="false" ht="13.5" hidden="false" customHeight="true" outlineLevel="0" collapsed="false"/>
    <row r="132" customFormat="false" ht="13.5" hidden="false" customHeight="true" outlineLevel="0" collapsed="false"/>
    <row r="133" customFormat="false" ht="13.5" hidden="false" customHeight="true" outlineLevel="0" collapsed="false"/>
    <row r="134" customFormat="false" ht="13.5" hidden="false" customHeight="true" outlineLevel="0" collapsed="false"/>
    <row r="135" customFormat="false" ht="13.5" hidden="false" customHeight="true" outlineLevel="0" collapsed="false"/>
    <row r="136" customFormat="false" ht="13.5" hidden="false" customHeight="true" outlineLevel="0" collapsed="false"/>
    <row r="137" customFormat="false" ht="13.5" hidden="false" customHeight="true" outlineLevel="0" collapsed="false"/>
    <row r="138" customFormat="false" ht="13.5" hidden="false" customHeight="true" outlineLevel="0" collapsed="false"/>
    <row r="139" customFormat="false" ht="13.5" hidden="false" customHeight="true" outlineLevel="0" collapsed="false"/>
    <row r="140" customFormat="false" ht="13.5" hidden="false" customHeight="true" outlineLevel="0" collapsed="false"/>
    <row r="141" customFormat="false" ht="13.5" hidden="false" customHeight="true" outlineLevel="0" collapsed="false"/>
    <row r="142" customFormat="false" ht="13.5" hidden="false" customHeight="true" outlineLevel="0" collapsed="false"/>
    <row r="143" customFormat="false" ht="13.5" hidden="false" customHeight="true" outlineLevel="0" collapsed="false"/>
    <row r="144" customFormat="false" ht="13.5" hidden="false" customHeight="true" outlineLevel="0" collapsed="false"/>
    <row r="145" customFormat="false" ht="13.5" hidden="false" customHeight="true" outlineLevel="0" collapsed="false"/>
    <row r="146" customFormat="false" ht="13.5" hidden="false" customHeight="true" outlineLevel="0" collapsed="false"/>
    <row r="147" customFormat="false" ht="13.5" hidden="false" customHeight="true" outlineLevel="0" collapsed="false"/>
    <row r="148" customFormat="false" ht="13.5" hidden="false" customHeight="true" outlineLevel="0" collapsed="false"/>
    <row r="149" customFormat="false" ht="13.5" hidden="false" customHeight="true" outlineLevel="0" collapsed="false"/>
    <row r="150" customFormat="false" ht="13.5" hidden="false" customHeight="true" outlineLevel="0" collapsed="false"/>
    <row r="151" customFormat="false" ht="13.5" hidden="false" customHeight="true" outlineLevel="0" collapsed="false"/>
    <row r="152" customFormat="false" ht="13.5" hidden="false" customHeight="true" outlineLevel="0" collapsed="false"/>
    <row r="153" customFormat="false" ht="13.5" hidden="false" customHeight="true" outlineLevel="0" collapsed="false"/>
    <row r="154" customFormat="false" ht="13.5" hidden="false" customHeight="true" outlineLevel="0" collapsed="false"/>
    <row r="155" customFormat="false" ht="13.5" hidden="false" customHeight="true" outlineLevel="0" collapsed="false"/>
    <row r="156" customFormat="false" ht="13.5" hidden="false" customHeight="true" outlineLevel="0" collapsed="false"/>
    <row r="157" customFormat="false" ht="13.5" hidden="false" customHeight="true" outlineLevel="0" collapsed="false"/>
    <row r="158" customFormat="false" ht="13.5" hidden="false" customHeight="true" outlineLevel="0" collapsed="false"/>
    <row r="159" customFormat="false" ht="13.5" hidden="false" customHeight="true" outlineLevel="0" collapsed="false"/>
    <row r="160" customFormat="false" ht="13.5" hidden="false" customHeight="true" outlineLevel="0" collapsed="false"/>
    <row r="161" customFormat="false" ht="13.5" hidden="false" customHeight="true" outlineLevel="0" collapsed="false"/>
    <row r="162" customFormat="false" ht="13.5" hidden="false" customHeight="true" outlineLevel="0" collapsed="false"/>
    <row r="163" customFormat="false" ht="13.5" hidden="false" customHeight="true" outlineLevel="0" collapsed="false"/>
    <row r="164" customFormat="false" ht="13.5" hidden="false" customHeight="true" outlineLevel="0" collapsed="false"/>
    <row r="165" customFormat="false" ht="13.5" hidden="false" customHeight="true" outlineLevel="0" collapsed="false"/>
    <row r="166" customFormat="false" ht="13.5" hidden="false" customHeight="true" outlineLevel="0" collapsed="false"/>
    <row r="167" customFormat="false" ht="13.5" hidden="false" customHeight="true" outlineLevel="0" collapsed="false"/>
    <row r="168" customFormat="false" ht="13.5" hidden="false" customHeight="true" outlineLevel="0" collapsed="false"/>
    <row r="169" customFormat="false" ht="13.5" hidden="false" customHeight="true" outlineLevel="0" collapsed="false"/>
    <row r="170" customFormat="false" ht="13.5" hidden="false" customHeight="true" outlineLevel="0" collapsed="false"/>
    <row r="171" customFormat="false" ht="13.5" hidden="false" customHeight="true" outlineLevel="0" collapsed="false"/>
    <row r="172" customFormat="false" ht="13.5" hidden="false" customHeight="true" outlineLevel="0" collapsed="false"/>
    <row r="173" customFormat="false" ht="13.5" hidden="false" customHeight="true" outlineLevel="0" collapsed="false"/>
    <row r="174" customFormat="false" ht="13.5" hidden="false" customHeight="true" outlineLevel="0" collapsed="false"/>
    <row r="175" customFormat="false" ht="13.5" hidden="false" customHeight="true" outlineLevel="0" collapsed="false"/>
    <row r="176" customFormat="false" ht="13.5" hidden="false" customHeight="true" outlineLevel="0" collapsed="false"/>
    <row r="177" customFormat="false" ht="13.5" hidden="false" customHeight="true" outlineLevel="0" collapsed="false"/>
    <row r="178" customFormat="false" ht="13.5" hidden="false" customHeight="true" outlineLevel="0" collapsed="false"/>
    <row r="179" customFormat="false" ht="13.5" hidden="false" customHeight="true" outlineLevel="0" collapsed="false"/>
    <row r="180" customFormat="false" ht="13.5" hidden="false" customHeight="true" outlineLevel="0" collapsed="false"/>
    <row r="181" customFormat="false" ht="13.5" hidden="false" customHeight="true" outlineLevel="0" collapsed="false"/>
    <row r="182" customFormat="false" ht="13.5" hidden="false" customHeight="true" outlineLevel="0" collapsed="false"/>
    <row r="183" customFormat="false" ht="13.5" hidden="false" customHeight="true" outlineLevel="0" collapsed="false"/>
    <row r="184" customFormat="false" ht="13.5" hidden="false" customHeight="true" outlineLevel="0" collapsed="false"/>
    <row r="185" customFormat="false" ht="13.5" hidden="false" customHeight="true" outlineLevel="0" collapsed="false"/>
    <row r="186" customFormat="false" ht="13.5" hidden="false" customHeight="true" outlineLevel="0" collapsed="false"/>
    <row r="187" customFormat="false" ht="13.5" hidden="false" customHeight="true" outlineLevel="0" collapsed="false"/>
    <row r="188" customFormat="false" ht="13.5" hidden="false" customHeight="true" outlineLevel="0" collapsed="false"/>
    <row r="189" customFormat="false" ht="13.5" hidden="false" customHeight="true" outlineLevel="0" collapsed="false"/>
    <row r="190" customFormat="false" ht="13.5" hidden="false" customHeight="true" outlineLevel="0" collapsed="false"/>
    <row r="191" customFormat="false" ht="13.5" hidden="false" customHeight="true" outlineLevel="0" collapsed="false"/>
    <row r="192" customFormat="false" ht="13.5" hidden="false" customHeight="true" outlineLevel="0" collapsed="false"/>
    <row r="193" customFormat="false" ht="13.5" hidden="false" customHeight="true" outlineLevel="0" collapsed="false"/>
    <row r="194" customFormat="false" ht="13.5" hidden="false" customHeight="true" outlineLevel="0" collapsed="false"/>
    <row r="195" customFormat="false" ht="13.5" hidden="false" customHeight="true" outlineLevel="0" collapsed="false"/>
    <row r="196" customFormat="false" ht="13.5" hidden="false" customHeight="true" outlineLevel="0" collapsed="false"/>
    <row r="197" customFormat="false" ht="13.5" hidden="false" customHeight="true" outlineLevel="0" collapsed="false"/>
    <row r="198" customFormat="false" ht="13.5" hidden="false" customHeight="true" outlineLevel="0" collapsed="false"/>
    <row r="199" customFormat="false" ht="13.5" hidden="false" customHeight="true" outlineLevel="0" collapsed="false"/>
    <row r="200" customFormat="false" ht="13.5" hidden="false" customHeight="true" outlineLevel="0" collapsed="false"/>
    <row r="201" customFormat="false" ht="13.5" hidden="false" customHeight="true" outlineLevel="0" collapsed="false"/>
    <row r="202" customFormat="false" ht="13.5" hidden="false" customHeight="true" outlineLevel="0" collapsed="false"/>
    <row r="203" customFormat="false" ht="13.5" hidden="false" customHeight="true" outlineLevel="0" collapsed="false"/>
    <row r="204" customFormat="false" ht="13.5" hidden="false" customHeight="true" outlineLevel="0" collapsed="false"/>
    <row r="205" customFormat="false" ht="13.5" hidden="false" customHeight="true" outlineLevel="0" collapsed="false"/>
    <row r="206" customFormat="false" ht="13.5" hidden="false" customHeight="true" outlineLevel="0" collapsed="false"/>
    <row r="207" customFormat="false" ht="13.5" hidden="false" customHeight="true" outlineLevel="0" collapsed="false"/>
    <row r="208" customFormat="false" ht="13.5" hidden="false" customHeight="true" outlineLevel="0" collapsed="false"/>
    <row r="209" customFormat="false" ht="13.5" hidden="false" customHeight="true" outlineLevel="0" collapsed="false"/>
    <row r="210" customFormat="false" ht="13.5" hidden="false" customHeight="true" outlineLevel="0" collapsed="false"/>
    <row r="211" customFormat="false" ht="13.5" hidden="false" customHeight="true" outlineLevel="0" collapsed="false"/>
    <row r="212" customFormat="false" ht="13.5" hidden="false" customHeight="true" outlineLevel="0" collapsed="false"/>
    <row r="213" customFormat="false" ht="13.5" hidden="false" customHeight="true" outlineLevel="0" collapsed="false"/>
    <row r="214" customFormat="false" ht="13.5" hidden="false" customHeight="true" outlineLevel="0" collapsed="false"/>
    <row r="215" customFormat="false" ht="13.5" hidden="false" customHeight="true" outlineLevel="0" collapsed="false"/>
    <row r="216" customFormat="false" ht="13.5" hidden="false" customHeight="true" outlineLevel="0" collapsed="false"/>
    <row r="217" customFormat="false" ht="13.5" hidden="false" customHeight="true" outlineLevel="0" collapsed="false"/>
    <row r="218" customFormat="false" ht="13.5" hidden="false" customHeight="true" outlineLevel="0" collapsed="false"/>
    <row r="219" customFormat="false" ht="13.5" hidden="false" customHeight="true" outlineLevel="0" collapsed="false"/>
    <row r="220" customFormat="false" ht="13.5" hidden="false" customHeight="true" outlineLevel="0" collapsed="false"/>
    <row r="221" customFormat="false" ht="13.5" hidden="false" customHeight="true" outlineLevel="0" collapsed="false"/>
    <row r="222" customFormat="false" ht="13.5" hidden="false" customHeight="true" outlineLevel="0" collapsed="false"/>
    <row r="223" customFormat="false" ht="13.5" hidden="false" customHeight="true" outlineLevel="0" collapsed="false"/>
    <row r="224" customFormat="false" ht="13.5" hidden="false" customHeight="true" outlineLevel="0" collapsed="false"/>
    <row r="225" customFormat="false" ht="13.5" hidden="false" customHeight="true" outlineLevel="0" collapsed="false"/>
    <row r="226" customFormat="false" ht="13.5" hidden="false" customHeight="true" outlineLevel="0" collapsed="false"/>
    <row r="227" customFormat="false" ht="13.5" hidden="false" customHeight="true" outlineLevel="0" collapsed="false"/>
    <row r="228" customFormat="false" ht="13.5" hidden="false" customHeight="true" outlineLevel="0" collapsed="false"/>
    <row r="229" customFormat="false" ht="13.5" hidden="false" customHeight="true" outlineLevel="0" collapsed="false"/>
    <row r="230" customFormat="false" ht="13.5" hidden="false" customHeight="true" outlineLevel="0" collapsed="false"/>
    <row r="231" customFormat="false" ht="13.5" hidden="false" customHeight="true" outlineLevel="0" collapsed="false"/>
    <row r="232" customFormat="false" ht="13.5" hidden="false" customHeight="true" outlineLevel="0" collapsed="false"/>
    <row r="233" customFormat="false" ht="13.5" hidden="false" customHeight="true" outlineLevel="0" collapsed="false"/>
    <row r="234" customFormat="false" ht="13.5" hidden="false" customHeight="true" outlineLevel="0" collapsed="false"/>
    <row r="235" customFormat="false" ht="13.5" hidden="false" customHeight="true" outlineLevel="0" collapsed="false"/>
    <row r="236" customFormat="false" ht="13.5" hidden="false" customHeight="true" outlineLevel="0" collapsed="false"/>
    <row r="237" customFormat="false" ht="13.5" hidden="false" customHeight="true" outlineLevel="0" collapsed="false"/>
    <row r="238" customFormat="false" ht="13.5" hidden="false" customHeight="true" outlineLevel="0" collapsed="false"/>
    <row r="239" customFormat="false" ht="13.5" hidden="false" customHeight="true" outlineLevel="0" collapsed="false"/>
    <row r="240" customFormat="false" ht="13.5" hidden="false" customHeight="true" outlineLevel="0" collapsed="false"/>
    <row r="241" customFormat="false" ht="13.5" hidden="false" customHeight="true" outlineLevel="0" collapsed="false"/>
    <row r="242" customFormat="false" ht="13.5" hidden="false" customHeight="true" outlineLevel="0" collapsed="false"/>
    <row r="243" customFormat="false" ht="13.5" hidden="false" customHeight="true" outlineLevel="0" collapsed="false"/>
    <row r="244" customFormat="false" ht="13.5" hidden="false" customHeight="true" outlineLevel="0" collapsed="false"/>
    <row r="245" customFormat="false" ht="13.5" hidden="false" customHeight="true" outlineLevel="0" collapsed="false"/>
    <row r="246" customFormat="false" ht="13.5" hidden="false" customHeight="true" outlineLevel="0" collapsed="false"/>
    <row r="247" customFormat="false" ht="13.5" hidden="false" customHeight="true" outlineLevel="0" collapsed="false"/>
    <row r="248" customFormat="false" ht="13.5" hidden="false" customHeight="true" outlineLevel="0" collapsed="false"/>
    <row r="249" customFormat="false" ht="13.5" hidden="false" customHeight="true" outlineLevel="0" collapsed="false"/>
    <row r="250" customFormat="false" ht="13.5" hidden="false" customHeight="true" outlineLevel="0" collapsed="false"/>
    <row r="251" customFormat="false" ht="13.5" hidden="false" customHeight="true" outlineLevel="0" collapsed="false"/>
    <row r="252" customFormat="false" ht="13.5" hidden="false" customHeight="true" outlineLevel="0" collapsed="false"/>
    <row r="253" customFormat="false" ht="13.5" hidden="false" customHeight="true" outlineLevel="0" collapsed="false"/>
    <row r="254" customFormat="false" ht="13.5" hidden="false" customHeight="true" outlineLevel="0" collapsed="false"/>
    <row r="255" customFormat="false" ht="13.5" hidden="false" customHeight="true" outlineLevel="0" collapsed="false"/>
    <row r="256" customFormat="false" ht="13.5" hidden="false" customHeight="true" outlineLevel="0" collapsed="false"/>
    <row r="257" customFormat="false" ht="13.5" hidden="false" customHeight="true" outlineLevel="0" collapsed="false"/>
    <row r="258" customFormat="false" ht="13.5" hidden="false" customHeight="true" outlineLevel="0" collapsed="false"/>
    <row r="259" customFormat="false" ht="13.5" hidden="false" customHeight="true" outlineLevel="0" collapsed="false"/>
    <row r="260" customFormat="false" ht="13.5" hidden="false" customHeight="true" outlineLevel="0" collapsed="false"/>
    <row r="261" customFormat="false" ht="13.5" hidden="false" customHeight="true" outlineLevel="0" collapsed="false"/>
    <row r="262" customFormat="false" ht="13.5" hidden="false" customHeight="true" outlineLevel="0" collapsed="false"/>
    <row r="263" customFormat="false" ht="13.5" hidden="false" customHeight="true" outlineLevel="0" collapsed="false"/>
    <row r="264" customFormat="false" ht="13.5" hidden="false" customHeight="true" outlineLevel="0" collapsed="false"/>
    <row r="265" customFormat="false" ht="13.5" hidden="false" customHeight="true" outlineLevel="0" collapsed="false"/>
    <row r="266" customFormat="false" ht="13.5" hidden="false" customHeight="true" outlineLevel="0" collapsed="false"/>
    <row r="267" customFormat="false" ht="13.5" hidden="false" customHeight="true" outlineLevel="0" collapsed="false"/>
    <row r="268" customFormat="false" ht="13.5" hidden="false" customHeight="true" outlineLevel="0" collapsed="false"/>
    <row r="269" customFormat="false" ht="13.5" hidden="false" customHeight="true" outlineLevel="0" collapsed="false"/>
    <row r="270" customFormat="false" ht="13.5" hidden="false" customHeight="true" outlineLevel="0" collapsed="false"/>
    <row r="271" customFormat="false" ht="13.5" hidden="false" customHeight="true" outlineLevel="0" collapsed="false"/>
    <row r="272" customFormat="false" ht="13.5" hidden="false" customHeight="true" outlineLevel="0" collapsed="false"/>
    <row r="273" customFormat="false" ht="13.5" hidden="false" customHeight="true" outlineLevel="0" collapsed="false"/>
    <row r="274" customFormat="false" ht="13.5" hidden="false" customHeight="true" outlineLevel="0" collapsed="false"/>
    <row r="275" customFormat="false" ht="13.5" hidden="false" customHeight="true" outlineLevel="0" collapsed="false"/>
    <row r="276" customFormat="false" ht="13.5" hidden="false" customHeight="true" outlineLevel="0" collapsed="false"/>
    <row r="277" customFormat="false" ht="13.5" hidden="false" customHeight="true" outlineLevel="0" collapsed="false"/>
    <row r="278" customFormat="false" ht="13.5" hidden="false" customHeight="true" outlineLevel="0" collapsed="false"/>
    <row r="279" customFormat="false" ht="13.5" hidden="false" customHeight="true" outlineLevel="0" collapsed="false"/>
    <row r="280" customFormat="false" ht="13.5" hidden="false" customHeight="true" outlineLevel="0" collapsed="false"/>
    <row r="281" customFormat="false" ht="13.5" hidden="false" customHeight="true" outlineLevel="0" collapsed="false"/>
    <row r="282" customFormat="false" ht="13.5" hidden="false" customHeight="true" outlineLevel="0" collapsed="false"/>
    <row r="283" customFormat="false" ht="13.5" hidden="false" customHeight="true" outlineLevel="0" collapsed="false"/>
    <row r="284" customFormat="false" ht="13.5" hidden="false" customHeight="true" outlineLevel="0" collapsed="false"/>
    <row r="285" customFormat="false" ht="13.5" hidden="false" customHeight="true" outlineLevel="0" collapsed="false"/>
    <row r="286" customFormat="false" ht="13.5" hidden="false" customHeight="true" outlineLevel="0" collapsed="false"/>
    <row r="287" customFormat="false" ht="13.5" hidden="false" customHeight="true" outlineLevel="0" collapsed="false"/>
    <row r="288" customFormat="false" ht="13.5" hidden="false" customHeight="true" outlineLevel="0" collapsed="false"/>
    <row r="289" customFormat="false" ht="13.5" hidden="false" customHeight="true" outlineLevel="0" collapsed="false"/>
    <row r="290" customFormat="false" ht="13.5" hidden="false" customHeight="true" outlineLevel="0" collapsed="false"/>
    <row r="291" customFormat="false" ht="13.5" hidden="false" customHeight="true" outlineLevel="0" collapsed="false"/>
    <row r="292" customFormat="false" ht="13.5" hidden="false" customHeight="true" outlineLevel="0" collapsed="false"/>
    <row r="293" customFormat="false" ht="13.5" hidden="false" customHeight="true" outlineLevel="0" collapsed="false"/>
    <row r="294" customFormat="false" ht="13.5" hidden="false" customHeight="true" outlineLevel="0" collapsed="false"/>
    <row r="295" customFormat="false" ht="13.5" hidden="false" customHeight="true" outlineLevel="0" collapsed="false"/>
    <row r="296" customFormat="false" ht="13.5" hidden="false" customHeight="true" outlineLevel="0" collapsed="false"/>
    <row r="297" customFormat="false" ht="13.5" hidden="false" customHeight="true" outlineLevel="0" collapsed="false"/>
    <row r="298" customFormat="false" ht="13.5" hidden="false" customHeight="true" outlineLevel="0" collapsed="false"/>
    <row r="299" customFormat="false" ht="13.5" hidden="false" customHeight="true" outlineLevel="0" collapsed="false"/>
    <row r="300" customFormat="false" ht="13.5" hidden="false" customHeight="true" outlineLevel="0" collapsed="false"/>
    <row r="301" customFormat="false" ht="13.5" hidden="false" customHeight="true" outlineLevel="0" collapsed="false"/>
    <row r="302" customFormat="false" ht="13.5" hidden="false" customHeight="true" outlineLevel="0" collapsed="false"/>
    <row r="303" customFormat="false" ht="13.5" hidden="false" customHeight="true" outlineLevel="0" collapsed="false"/>
    <row r="304" customFormat="false" ht="13.5" hidden="false" customHeight="true" outlineLevel="0" collapsed="false"/>
    <row r="305" customFormat="false" ht="13.5" hidden="false" customHeight="true" outlineLevel="0" collapsed="false"/>
    <row r="306" customFormat="false" ht="13.5" hidden="false" customHeight="true" outlineLevel="0" collapsed="false"/>
    <row r="307" customFormat="false" ht="13.5" hidden="false" customHeight="true" outlineLevel="0" collapsed="false"/>
    <row r="308" customFormat="false" ht="13.5" hidden="false" customHeight="true" outlineLevel="0" collapsed="false"/>
    <row r="309" customFormat="false" ht="13.5" hidden="false" customHeight="true" outlineLevel="0" collapsed="false"/>
    <row r="310" customFormat="false" ht="13.5" hidden="false" customHeight="true" outlineLevel="0" collapsed="false"/>
    <row r="311" customFormat="false" ht="13.5" hidden="false" customHeight="true" outlineLevel="0" collapsed="false"/>
    <row r="312" customFormat="false" ht="13.5" hidden="false" customHeight="true" outlineLevel="0" collapsed="false"/>
    <row r="313" customFormat="false" ht="13.5" hidden="false" customHeight="true" outlineLevel="0" collapsed="false"/>
    <row r="314" customFormat="false" ht="13.5" hidden="false" customHeight="true" outlineLevel="0" collapsed="false"/>
    <row r="315" customFormat="false" ht="13.5" hidden="false" customHeight="true" outlineLevel="0" collapsed="false"/>
    <row r="316" customFormat="false" ht="13.5" hidden="false" customHeight="true" outlineLevel="0" collapsed="false"/>
    <row r="317" customFormat="false" ht="13.5" hidden="false" customHeight="true" outlineLevel="0" collapsed="false"/>
    <row r="318" customFormat="false" ht="13.5" hidden="false" customHeight="true" outlineLevel="0" collapsed="false"/>
    <row r="319" customFormat="false" ht="13.5" hidden="false" customHeight="true" outlineLevel="0" collapsed="false"/>
    <row r="320" customFormat="false" ht="13.5" hidden="false" customHeight="true" outlineLevel="0" collapsed="false"/>
    <row r="321" customFormat="false" ht="13.5" hidden="false" customHeight="true" outlineLevel="0" collapsed="false"/>
    <row r="322" customFormat="false" ht="13.5" hidden="false" customHeight="true" outlineLevel="0" collapsed="false"/>
    <row r="323" customFormat="false" ht="13.5" hidden="false" customHeight="true" outlineLevel="0" collapsed="false"/>
    <row r="324" customFormat="false" ht="13.5" hidden="false" customHeight="true" outlineLevel="0" collapsed="false"/>
    <row r="325" customFormat="false" ht="13.5" hidden="false" customHeight="true" outlineLevel="0" collapsed="false"/>
    <row r="326" customFormat="false" ht="13.5" hidden="false" customHeight="true" outlineLevel="0" collapsed="false"/>
    <row r="327" customFormat="false" ht="13.5" hidden="false" customHeight="true" outlineLevel="0" collapsed="false"/>
    <row r="328" customFormat="false" ht="13.5" hidden="false" customHeight="true" outlineLevel="0" collapsed="false"/>
    <row r="329" customFormat="false" ht="13.5" hidden="false" customHeight="true" outlineLevel="0" collapsed="false"/>
    <row r="330" customFormat="false" ht="13.5" hidden="false" customHeight="true" outlineLevel="0" collapsed="false"/>
    <row r="331" customFormat="false" ht="13.5" hidden="false" customHeight="true" outlineLevel="0" collapsed="false"/>
    <row r="332" customFormat="false" ht="13.5" hidden="false" customHeight="true" outlineLevel="0" collapsed="false"/>
    <row r="333" customFormat="false" ht="13.5" hidden="false" customHeight="true" outlineLevel="0" collapsed="false"/>
    <row r="334" customFormat="false" ht="13.5" hidden="false" customHeight="true" outlineLevel="0" collapsed="false"/>
    <row r="335" customFormat="false" ht="13.5" hidden="false" customHeight="true" outlineLevel="0" collapsed="false"/>
    <row r="336" customFormat="false" ht="13.5" hidden="false" customHeight="true" outlineLevel="0" collapsed="false"/>
    <row r="337" customFormat="false" ht="13.5" hidden="false" customHeight="true" outlineLevel="0" collapsed="false"/>
    <row r="338" customFormat="false" ht="13.5" hidden="false" customHeight="true" outlineLevel="0" collapsed="false"/>
    <row r="339" customFormat="false" ht="13.5" hidden="false" customHeight="true" outlineLevel="0" collapsed="false"/>
    <row r="340" customFormat="false" ht="13.5" hidden="false" customHeight="true" outlineLevel="0" collapsed="false"/>
    <row r="341" customFormat="false" ht="13.5" hidden="false" customHeight="true" outlineLevel="0" collapsed="false"/>
    <row r="342" customFormat="false" ht="13.5" hidden="false" customHeight="true" outlineLevel="0" collapsed="false"/>
    <row r="343" customFormat="false" ht="13.5" hidden="false" customHeight="true" outlineLevel="0" collapsed="false"/>
    <row r="344" customFormat="false" ht="13.5" hidden="false" customHeight="true" outlineLevel="0" collapsed="false"/>
    <row r="345" customFormat="false" ht="13.5" hidden="false" customHeight="true" outlineLevel="0" collapsed="false"/>
    <row r="346" customFormat="false" ht="13.5" hidden="false" customHeight="true" outlineLevel="0" collapsed="false"/>
    <row r="347" customFormat="false" ht="13.5" hidden="false" customHeight="true" outlineLevel="0" collapsed="false"/>
    <row r="348" customFormat="false" ht="13.5" hidden="false" customHeight="true" outlineLevel="0" collapsed="false"/>
    <row r="349" customFormat="false" ht="13.5" hidden="false" customHeight="true" outlineLevel="0" collapsed="false"/>
    <row r="350" customFormat="false" ht="13.5" hidden="false" customHeight="true" outlineLevel="0" collapsed="false"/>
    <row r="351" customFormat="false" ht="13.5" hidden="false" customHeight="true" outlineLevel="0" collapsed="false"/>
    <row r="352" customFormat="false" ht="13.5" hidden="false" customHeight="true" outlineLevel="0" collapsed="false"/>
    <row r="353" customFormat="false" ht="13.5" hidden="false" customHeight="true" outlineLevel="0" collapsed="false"/>
    <row r="354" customFormat="false" ht="13.5" hidden="false" customHeight="true" outlineLevel="0" collapsed="false"/>
    <row r="355" customFormat="false" ht="13.5" hidden="false" customHeight="true" outlineLevel="0" collapsed="false"/>
    <row r="356" customFormat="false" ht="13.5" hidden="false" customHeight="true" outlineLevel="0" collapsed="false"/>
    <row r="357" customFormat="false" ht="13.5" hidden="false" customHeight="true" outlineLevel="0" collapsed="false"/>
    <row r="358" customFormat="false" ht="13.5" hidden="false" customHeight="true" outlineLevel="0" collapsed="false"/>
    <row r="359" customFormat="false" ht="13.5" hidden="false" customHeight="true" outlineLevel="0" collapsed="false"/>
    <row r="360" customFormat="false" ht="13.5" hidden="false" customHeight="true" outlineLevel="0" collapsed="false"/>
    <row r="361" customFormat="false" ht="13.5" hidden="false" customHeight="true" outlineLevel="0" collapsed="false"/>
    <row r="362" customFormat="false" ht="13.5" hidden="false" customHeight="true" outlineLevel="0" collapsed="false"/>
    <row r="363" customFormat="false" ht="13.5" hidden="false" customHeight="true" outlineLevel="0" collapsed="false"/>
    <row r="364" customFormat="false" ht="13.5" hidden="false" customHeight="true" outlineLevel="0" collapsed="false"/>
    <row r="365" customFormat="false" ht="13.5" hidden="false" customHeight="true" outlineLevel="0" collapsed="false"/>
    <row r="366" customFormat="false" ht="13.5" hidden="false" customHeight="true" outlineLevel="0" collapsed="false"/>
    <row r="367" customFormat="false" ht="13.5" hidden="false" customHeight="true" outlineLevel="0" collapsed="false"/>
    <row r="368" customFormat="false" ht="13.5" hidden="false" customHeight="true" outlineLevel="0" collapsed="false"/>
    <row r="369" customFormat="false" ht="13.5" hidden="false" customHeight="true" outlineLevel="0" collapsed="false"/>
    <row r="370" customFormat="false" ht="13.5" hidden="false" customHeight="true" outlineLevel="0" collapsed="false"/>
    <row r="371" customFormat="false" ht="13.5" hidden="false" customHeight="true" outlineLevel="0" collapsed="false"/>
    <row r="372" customFormat="false" ht="13.5" hidden="false" customHeight="true" outlineLevel="0" collapsed="false"/>
    <row r="373" customFormat="false" ht="13.5" hidden="false" customHeight="true" outlineLevel="0" collapsed="false"/>
    <row r="374" customFormat="false" ht="13.5" hidden="false" customHeight="true" outlineLevel="0" collapsed="false"/>
    <row r="375" customFormat="false" ht="13.5" hidden="false" customHeight="true" outlineLevel="0" collapsed="false"/>
    <row r="376" customFormat="false" ht="13.5" hidden="false" customHeight="true" outlineLevel="0" collapsed="false"/>
    <row r="377" customFormat="false" ht="13.5" hidden="false" customHeight="true" outlineLevel="0" collapsed="false"/>
    <row r="378" customFormat="false" ht="13.5" hidden="false" customHeight="true" outlineLevel="0" collapsed="false"/>
    <row r="379" customFormat="false" ht="13.5" hidden="false" customHeight="true" outlineLevel="0" collapsed="false"/>
    <row r="380" customFormat="false" ht="13.5" hidden="false" customHeight="true" outlineLevel="0" collapsed="false"/>
    <row r="381" customFormat="false" ht="13.5" hidden="false" customHeight="true" outlineLevel="0" collapsed="false"/>
    <row r="382" customFormat="false" ht="13.5" hidden="false" customHeight="true" outlineLevel="0" collapsed="false"/>
    <row r="383" customFormat="false" ht="13.5" hidden="false" customHeight="true" outlineLevel="0" collapsed="false"/>
    <row r="384" customFormat="false" ht="13.5" hidden="false" customHeight="true" outlineLevel="0" collapsed="false"/>
    <row r="385" customFormat="false" ht="13.5" hidden="false" customHeight="true" outlineLevel="0" collapsed="false"/>
    <row r="386" customFormat="false" ht="13.5" hidden="false" customHeight="true" outlineLevel="0" collapsed="false"/>
    <row r="387" customFormat="false" ht="13.5" hidden="false" customHeight="true" outlineLevel="0" collapsed="false"/>
    <row r="388" customFormat="false" ht="13.5" hidden="false" customHeight="true" outlineLevel="0" collapsed="false"/>
    <row r="389" customFormat="false" ht="13.5" hidden="false" customHeight="true" outlineLevel="0" collapsed="false"/>
    <row r="390" customFormat="false" ht="13.5" hidden="false" customHeight="true" outlineLevel="0" collapsed="false"/>
    <row r="391" customFormat="false" ht="13.5" hidden="false" customHeight="true" outlineLevel="0" collapsed="false"/>
    <row r="392" customFormat="false" ht="13.5" hidden="false" customHeight="true" outlineLevel="0" collapsed="false"/>
    <row r="393" customFormat="false" ht="13.5" hidden="false" customHeight="true" outlineLevel="0" collapsed="false"/>
    <row r="394" customFormat="false" ht="13.5" hidden="false" customHeight="true" outlineLevel="0" collapsed="false"/>
    <row r="395" customFormat="false" ht="13.5" hidden="false" customHeight="true" outlineLevel="0" collapsed="false"/>
    <row r="396" customFormat="false" ht="13.5" hidden="false" customHeight="true" outlineLevel="0" collapsed="false"/>
    <row r="397" customFormat="false" ht="13.5" hidden="false" customHeight="true" outlineLevel="0" collapsed="false"/>
    <row r="398" customFormat="false" ht="13.5" hidden="false" customHeight="true" outlineLevel="0" collapsed="false"/>
    <row r="399" customFormat="false" ht="13.5" hidden="false" customHeight="true" outlineLevel="0" collapsed="false"/>
    <row r="400" customFormat="false" ht="13.5" hidden="false" customHeight="true" outlineLevel="0" collapsed="false"/>
    <row r="401" customFormat="false" ht="13.5" hidden="false" customHeight="true" outlineLevel="0" collapsed="false"/>
    <row r="402" customFormat="false" ht="13.5" hidden="false" customHeight="true" outlineLevel="0" collapsed="false"/>
    <row r="403" customFormat="false" ht="13.5" hidden="false" customHeight="true" outlineLevel="0" collapsed="false"/>
    <row r="404" customFormat="false" ht="13.5" hidden="false" customHeight="true" outlineLevel="0" collapsed="false"/>
    <row r="405" customFormat="false" ht="13.5" hidden="false" customHeight="true" outlineLevel="0" collapsed="false"/>
    <row r="406" customFormat="false" ht="13.5" hidden="false" customHeight="true" outlineLevel="0" collapsed="false"/>
    <row r="407" customFormat="false" ht="13.5" hidden="false" customHeight="true" outlineLevel="0" collapsed="false"/>
    <row r="408" customFormat="false" ht="13.5" hidden="false" customHeight="true" outlineLevel="0" collapsed="false"/>
    <row r="409" customFormat="false" ht="13.5" hidden="false" customHeight="true" outlineLevel="0" collapsed="false"/>
    <row r="410" customFormat="false" ht="13.5" hidden="false" customHeight="true" outlineLevel="0" collapsed="false"/>
    <row r="411" customFormat="false" ht="13.5" hidden="false" customHeight="true" outlineLevel="0" collapsed="false"/>
    <row r="412" customFormat="false" ht="13.5" hidden="false" customHeight="true" outlineLevel="0" collapsed="false"/>
    <row r="413" customFormat="false" ht="13.5" hidden="false" customHeight="true" outlineLevel="0" collapsed="false"/>
    <row r="414" customFormat="false" ht="13.5" hidden="false" customHeight="true" outlineLevel="0" collapsed="false"/>
    <row r="415" customFormat="false" ht="13.5" hidden="false" customHeight="true" outlineLevel="0" collapsed="false"/>
    <row r="416" customFormat="false" ht="13.5" hidden="false" customHeight="true" outlineLevel="0" collapsed="false"/>
    <row r="417" customFormat="false" ht="13.5" hidden="false" customHeight="true" outlineLevel="0" collapsed="false"/>
    <row r="418" customFormat="false" ht="13.5" hidden="false" customHeight="true" outlineLevel="0" collapsed="false"/>
    <row r="419" customFormat="false" ht="13.5" hidden="false" customHeight="true" outlineLevel="0" collapsed="false"/>
    <row r="420" customFormat="false" ht="13.5" hidden="false" customHeight="true" outlineLevel="0" collapsed="false"/>
    <row r="421" customFormat="false" ht="13.5" hidden="false" customHeight="true" outlineLevel="0" collapsed="false"/>
    <row r="422" customFormat="false" ht="13.5" hidden="false" customHeight="true" outlineLevel="0" collapsed="false"/>
    <row r="423" customFormat="false" ht="13.5" hidden="false" customHeight="true" outlineLevel="0" collapsed="false"/>
    <row r="424" customFormat="false" ht="13.5" hidden="false" customHeight="true" outlineLevel="0" collapsed="false"/>
    <row r="425" customFormat="false" ht="13.5" hidden="false" customHeight="true" outlineLevel="0" collapsed="false"/>
    <row r="426" customFormat="false" ht="13.5" hidden="false" customHeight="true" outlineLevel="0" collapsed="false"/>
    <row r="427" customFormat="false" ht="13.5" hidden="false" customHeight="true" outlineLevel="0" collapsed="false"/>
    <row r="428" customFormat="false" ht="13.5" hidden="false" customHeight="true" outlineLevel="0" collapsed="false"/>
    <row r="429" customFormat="false" ht="13.5" hidden="false" customHeight="true" outlineLevel="0" collapsed="false"/>
    <row r="430" customFormat="false" ht="13.5" hidden="false" customHeight="true" outlineLevel="0" collapsed="false"/>
    <row r="431" customFormat="false" ht="13.5" hidden="false" customHeight="true" outlineLevel="0" collapsed="false"/>
    <row r="432" customFormat="false" ht="13.5" hidden="false" customHeight="true" outlineLevel="0" collapsed="false"/>
    <row r="433" customFormat="false" ht="13.5" hidden="false" customHeight="true" outlineLevel="0" collapsed="false"/>
    <row r="434" customFormat="false" ht="13.5" hidden="false" customHeight="true" outlineLevel="0" collapsed="false"/>
    <row r="435" customFormat="false" ht="13.5" hidden="false" customHeight="true" outlineLevel="0" collapsed="false"/>
    <row r="436" customFormat="false" ht="13.5" hidden="false" customHeight="true" outlineLevel="0" collapsed="false"/>
    <row r="437" customFormat="false" ht="13.5" hidden="false" customHeight="true" outlineLevel="0" collapsed="false"/>
    <row r="438" customFormat="false" ht="13.5" hidden="false" customHeight="true" outlineLevel="0" collapsed="false"/>
    <row r="439" customFormat="false" ht="13.5" hidden="false" customHeight="true" outlineLevel="0" collapsed="false"/>
    <row r="440" customFormat="false" ht="13.5" hidden="false" customHeight="true" outlineLevel="0" collapsed="false"/>
    <row r="441" customFormat="false" ht="13.5" hidden="false" customHeight="true" outlineLevel="0" collapsed="false"/>
    <row r="442" customFormat="false" ht="13.5" hidden="false" customHeight="true" outlineLevel="0" collapsed="false"/>
    <row r="443" customFormat="false" ht="13.5" hidden="false" customHeight="true" outlineLevel="0" collapsed="false"/>
    <row r="444" customFormat="false" ht="13.5" hidden="false" customHeight="true" outlineLevel="0" collapsed="false"/>
    <row r="445" customFormat="false" ht="13.5" hidden="false" customHeight="true" outlineLevel="0" collapsed="false"/>
    <row r="446" customFormat="false" ht="13.5" hidden="false" customHeight="true" outlineLevel="0" collapsed="false"/>
    <row r="447" customFormat="false" ht="13.5" hidden="false" customHeight="true" outlineLevel="0" collapsed="false"/>
    <row r="448" customFormat="false" ht="13.5" hidden="false" customHeight="true" outlineLevel="0" collapsed="false"/>
    <row r="449" customFormat="false" ht="13.5" hidden="false" customHeight="true" outlineLevel="0" collapsed="false"/>
    <row r="450" customFormat="false" ht="13.5" hidden="false" customHeight="true" outlineLevel="0" collapsed="false"/>
    <row r="451" customFormat="false" ht="13.5" hidden="false" customHeight="true" outlineLevel="0" collapsed="false"/>
    <row r="452" customFormat="false" ht="13.5" hidden="false" customHeight="true" outlineLevel="0" collapsed="false"/>
    <row r="453" customFormat="false" ht="13.5" hidden="false" customHeight="true" outlineLevel="0" collapsed="false"/>
    <row r="454" customFormat="false" ht="13.5" hidden="false" customHeight="true" outlineLevel="0" collapsed="false"/>
    <row r="455" customFormat="false" ht="13.5" hidden="false" customHeight="true" outlineLevel="0" collapsed="false"/>
    <row r="456" customFormat="false" ht="13.5" hidden="false" customHeight="true" outlineLevel="0" collapsed="false"/>
    <row r="457" customFormat="false" ht="13.5" hidden="false" customHeight="true" outlineLevel="0" collapsed="false"/>
    <row r="458" customFormat="false" ht="13.5" hidden="false" customHeight="true" outlineLevel="0" collapsed="false"/>
    <row r="459" customFormat="false" ht="13.5" hidden="false" customHeight="true" outlineLevel="0" collapsed="false"/>
    <row r="460" customFormat="false" ht="13.5" hidden="false" customHeight="true" outlineLevel="0" collapsed="false"/>
    <row r="461" customFormat="false" ht="13.5" hidden="false" customHeight="true" outlineLevel="0" collapsed="false"/>
    <row r="462" customFormat="false" ht="13.5" hidden="false" customHeight="true" outlineLevel="0" collapsed="false"/>
    <row r="463" customFormat="false" ht="13.5" hidden="false" customHeight="true" outlineLevel="0" collapsed="false"/>
    <row r="464" customFormat="false" ht="13.5" hidden="false" customHeight="true" outlineLevel="0" collapsed="false"/>
    <row r="465" customFormat="false" ht="13.5" hidden="false" customHeight="true" outlineLevel="0" collapsed="false"/>
    <row r="466" customFormat="false" ht="13.5" hidden="false" customHeight="true" outlineLevel="0" collapsed="false"/>
    <row r="467" customFormat="false" ht="13.5" hidden="false" customHeight="true" outlineLevel="0" collapsed="false"/>
    <row r="468" customFormat="false" ht="13.5" hidden="false" customHeight="true" outlineLevel="0" collapsed="false"/>
    <row r="469" customFormat="false" ht="13.5" hidden="false" customHeight="true" outlineLevel="0" collapsed="false"/>
    <row r="470" customFormat="false" ht="13.5" hidden="false" customHeight="true" outlineLevel="0" collapsed="false"/>
    <row r="471" customFormat="false" ht="13.5" hidden="false" customHeight="true" outlineLevel="0" collapsed="false"/>
    <row r="472" customFormat="false" ht="13.5" hidden="false" customHeight="true" outlineLevel="0" collapsed="false"/>
    <row r="473" customFormat="false" ht="13.5" hidden="false" customHeight="true" outlineLevel="0" collapsed="false"/>
    <row r="474" customFormat="false" ht="13.5" hidden="false" customHeight="true" outlineLevel="0" collapsed="false"/>
    <row r="475" customFormat="false" ht="13.5" hidden="false" customHeight="true" outlineLevel="0" collapsed="false"/>
    <row r="476" customFormat="false" ht="13.5" hidden="false" customHeight="true" outlineLevel="0" collapsed="false"/>
    <row r="477" customFormat="false" ht="13.5" hidden="false" customHeight="true" outlineLevel="0" collapsed="false"/>
    <row r="478" customFormat="false" ht="13.5" hidden="false" customHeight="true" outlineLevel="0" collapsed="false"/>
    <row r="479" customFormat="false" ht="13.5" hidden="false" customHeight="true" outlineLevel="0" collapsed="false"/>
    <row r="480" customFormat="false" ht="13.5" hidden="false" customHeight="true" outlineLevel="0" collapsed="false"/>
    <row r="481" customFormat="false" ht="13.5" hidden="false" customHeight="true" outlineLevel="0" collapsed="false"/>
    <row r="482" customFormat="false" ht="13.5" hidden="false" customHeight="true" outlineLevel="0" collapsed="false"/>
    <row r="483" customFormat="false" ht="13.5" hidden="false" customHeight="true" outlineLevel="0" collapsed="false"/>
    <row r="484" customFormat="false" ht="13.5" hidden="false" customHeight="true" outlineLevel="0" collapsed="false"/>
    <row r="485" customFormat="false" ht="13.5" hidden="false" customHeight="true" outlineLevel="0" collapsed="false"/>
    <row r="486" customFormat="false" ht="13.5" hidden="false" customHeight="true" outlineLevel="0" collapsed="false"/>
    <row r="487" customFormat="false" ht="13.5" hidden="false" customHeight="true" outlineLevel="0" collapsed="false"/>
    <row r="488" customFormat="false" ht="13.5" hidden="false" customHeight="true" outlineLevel="0" collapsed="false"/>
    <row r="489" customFormat="false" ht="13.5" hidden="false" customHeight="true" outlineLevel="0" collapsed="false"/>
    <row r="490" customFormat="false" ht="13.5" hidden="false" customHeight="true" outlineLevel="0" collapsed="false"/>
    <row r="491" customFormat="false" ht="13.5" hidden="false" customHeight="true" outlineLevel="0" collapsed="false"/>
    <row r="492" customFormat="false" ht="13.5" hidden="false" customHeight="true" outlineLevel="0" collapsed="false"/>
    <row r="493" customFormat="false" ht="13.5" hidden="false" customHeight="true" outlineLevel="0" collapsed="false"/>
    <row r="494" customFormat="false" ht="13.5" hidden="false" customHeight="true" outlineLevel="0" collapsed="false"/>
    <row r="495" customFormat="false" ht="13.5" hidden="false" customHeight="true" outlineLevel="0" collapsed="false"/>
    <row r="496" customFormat="false" ht="13.5" hidden="false" customHeight="true" outlineLevel="0" collapsed="false"/>
    <row r="497" customFormat="false" ht="13.5" hidden="false" customHeight="true" outlineLevel="0" collapsed="false"/>
    <row r="498" customFormat="false" ht="13.5" hidden="false" customHeight="true" outlineLevel="0" collapsed="false"/>
    <row r="499" customFormat="false" ht="13.5" hidden="false" customHeight="true" outlineLevel="0" collapsed="false"/>
    <row r="500" customFormat="false" ht="13.5" hidden="false" customHeight="true" outlineLevel="0" collapsed="false"/>
    <row r="501" customFormat="false" ht="13.5" hidden="false" customHeight="true" outlineLevel="0" collapsed="false"/>
    <row r="502" customFormat="false" ht="13.5" hidden="false" customHeight="true" outlineLevel="0" collapsed="false"/>
    <row r="503" customFormat="false" ht="13.5" hidden="false" customHeight="true" outlineLevel="0" collapsed="false"/>
    <row r="504" customFormat="false" ht="13.5" hidden="false" customHeight="true" outlineLevel="0" collapsed="false"/>
    <row r="505" customFormat="false" ht="13.5" hidden="false" customHeight="true" outlineLevel="0" collapsed="false"/>
    <row r="506" customFormat="false" ht="13.5" hidden="false" customHeight="true" outlineLevel="0" collapsed="false"/>
    <row r="507" customFormat="false" ht="13.5" hidden="false" customHeight="true" outlineLevel="0" collapsed="false"/>
    <row r="508" customFormat="false" ht="13.5" hidden="false" customHeight="true" outlineLevel="0" collapsed="false"/>
    <row r="509" customFormat="false" ht="13.5" hidden="false" customHeight="true" outlineLevel="0" collapsed="false"/>
    <row r="510" customFormat="false" ht="13.5" hidden="false" customHeight="true" outlineLevel="0" collapsed="false"/>
    <row r="511" customFormat="false" ht="13.5" hidden="false" customHeight="true" outlineLevel="0" collapsed="false"/>
    <row r="512" customFormat="false" ht="13.5" hidden="false" customHeight="true" outlineLevel="0" collapsed="false"/>
    <row r="513" customFormat="false" ht="13.5" hidden="false" customHeight="true" outlineLevel="0" collapsed="false"/>
    <row r="514" customFormat="false" ht="13.5" hidden="false" customHeight="true" outlineLevel="0" collapsed="false"/>
    <row r="515" customFormat="false" ht="13.5" hidden="false" customHeight="true" outlineLevel="0" collapsed="false"/>
    <row r="516" customFormat="false" ht="13.5" hidden="false" customHeight="true" outlineLevel="0" collapsed="false"/>
    <row r="517" customFormat="false" ht="13.5" hidden="false" customHeight="true" outlineLevel="0" collapsed="false"/>
    <row r="518" customFormat="false" ht="13.5" hidden="false" customHeight="true" outlineLevel="0" collapsed="false"/>
    <row r="519" customFormat="false" ht="13.5" hidden="false" customHeight="true" outlineLevel="0" collapsed="false"/>
    <row r="520" customFormat="false" ht="13.5" hidden="false" customHeight="true" outlineLevel="0" collapsed="false"/>
    <row r="521" customFormat="false" ht="13.5" hidden="false" customHeight="true" outlineLevel="0" collapsed="false"/>
    <row r="522" customFormat="false" ht="13.5" hidden="false" customHeight="true" outlineLevel="0" collapsed="false"/>
    <row r="523" customFormat="false" ht="13.5" hidden="false" customHeight="true" outlineLevel="0" collapsed="false"/>
    <row r="524" customFormat="false" ht="13.5" hidden="false" customHeight="true" outlineLevel="0" collapsed="false"/>
    <row r="525" customFormat="false" ht="13.5" hidden="false" customHeight="true" outlineLevel="0" collapsed="false"/>
    <row r="526" customFormat="false" ht="13.5" hidden="false" customHeight="true" outlineLevel="0" collapsed="false"/>
    <row r="527" customFormat="false" ht="13.5" hidden="false" customHeight="true" outlineLevel="0" collapsed="false"/>
    <row r="528" customFormat="false" ht="13.5" hidden="false" customHeight="true" outlineLevel="0" collapsed="false"/>
    <row r="529" customFormat="false" ht="13.5" hidden="false" customHeight="true" outlineLevel="0" collapsed="false"/>
    <row r="530" customFormat="false" ht="13.5" hidden="false" customHeight="true" outlineLevel="0" collapsed="false"/>
    <row r="531" customFormat="false" ht="13.5" hidden="false" customHeight="true" outlineLevel="0" collapsed="false"/>
    <row r="532" customFormat="false" ht="13.5" hidden="false" customHeight="true" outlineLevel="0" collapsed="false"/>
    <row r="533" customFormat="false" ht="13.5" hidden="false" customHeight="true" outlineLevel="0" collapsed="false"/>
    <row r="534" customFormat="false" ht="13.5" hidden="false" customHeight="true" outlineLevel="0" collapsed="false"/>
    <row r="535" customFormat="false" ht="13.5" hidden="false" customHeight="true" outlineLevel="0" collapsed="false"/>
    <row r="536" customFormat="false" ht="13.5" hidden="false" customHeight="true" outlineLevel="0" collapsed="false"/>
    <row r="537" customFormat="false" ht="13.5" hidden="false" customHeight="true" outlineLevel="0" collapsed="false"/>
    <row r="538" customFormat="false" ht="13.5" hidden="false" customHeight="true" outlineLevel="0" collapsed="false"/>
    <row r="539" customFormat="false" ht="13.5" hidden="false" customHeight="true" outlineLevel="0" collapsed="false"/>
    <row r="540" customFormat="false" ht="13.5" hidden="false" customHeight="true" outlineLevel="0" collapsed="false"/>
    <row r="541" customFormat="false" ht="13.5" hidden="false" customHeight="true" outlineLevel="0" collapsed="false"/>
    <row r="542" customFormat="false" ht="13.5" hidden="false" customHeight="true" outlineLevel="0" collapsed="false"/>
    <row r="543" customFormat="false" ht="13.5" hidden="false" customHeight="true" outlineLevel="0" collapsed="false"/>
    <row r="544" customFormat="false" ht="13.5" hidden="false" customHeight="true" outlineLevel="0" collapsed="false"/>
    <row r="545" customFormat="false" ht="13.5" hidden="false" customHeight="true" outlineLevel="0" collapsed="false"/>
    <row r="546" customFormat="false" ht="13.5" hidden="false" customHeight="true" outlineLevel="0" collapsed="false"/>
    <row r="547" customFormat="false" ht="13.5" hidden="false" customHeight="true" outlineLevel="0" collapsed="false"/>
    <row r="548" customFormat="false" ht="13.5" hidden="false" customHeight="true" outlineLevel="0" collapsed="false"/>
    <row r="549" customFormat="false" ht="13.5" hidden="false" customHeight="true" outlineLevel="0" collapsed="false"/>
    <row r="550" customFormat="false" ht="13.5" hidden="false" customHeight="true" outlineLevel="0" collapsed="false"/>
    <row r="551" customFormat="false" ht="13.5" hidden="false" customHeight="true" outlineLevel="0" collapsed="false"/>
    <row r="552" customFormat="false" ht="13.5" hidden="false" customHeight="true" outlineLevel="0" collapsed="false"/>
    <row r="553" customFormat="false" ht="13.5" hidden="false" customHeight="true" outlineLevel="0" collapsed="false"/>
    <row r="554" customFormat="false" ht="13.5" hidden="false" customHeight="true" outlineLevel="0" collapsed="false"/>
    <row r="555" customFormat="false" ht="13.5" hidden="false" customHeight="true" outlineLevel="0" collapsed="false"/>
    <row r="556" customFormat="false" ht="13.5" hidden="false" customHeight="true" outlineLevel="0" collapsed="false"/>
    <row r="557" customFormat="false" ht="13.5" hidden="false" customHeight="true" outlineLevel="0" collapsed="false"/>
    <row r="558" customFormat="false" ht="13.5" hidden="false" customHeight="true" outlineLevel="0" collapsed="false"/>
    <row r="559" customFormat="false" ht="13.5" hidden="false" customHeight="true" outlineLevel="0" collapsed="false"/>
    <row r="560" customFormat="false" ht="13.5" hidden="false" customHeight="true" outlineLevel="0" collapsed="false"/>
    <row r="561" customFormat="false" ht="13.5" hidden="false" customHeight="true" outlineLevel="0" collapsed="false"/>
    <row r="562" customFormat="false" ht="13.5" hidden="false" customHeight="true" outlineLevel="0" collapsed="false"/>
    <row r="563" customFormat="false" ht="13.5" hidden="false" customHeight="true" outlineLevel="0" collapsed="false"/>
    <row r="564" customFormat="false" ht="13.5" hidden="false" customHeight="true" outlineLevel="0" collapsed="false"/>
    <row r="565" customFormat="false" ht="13.5" hidden="false" customHeight="true" outlineLevel="0" collapsed="false"/>
    <row r="566" customFormat="false" ht="13.5" hidden="false" customHeight="true" outlineLevel="0" collapsed="false"/>
    <row r="567" customFormat="false" ht="13.5" hidden="false" customHeight="true" outlineLevel="0" collapsed="false"/>
    <row r="568" customFormat="false" ht="13.5" hidden="false" customHeight="true" outlineLevel="0" collapsed="false"/>
    <row r="569" customFormat="false" ht="13.5" hidden="false" customHeight="true" outlineLevel="0" collapsed="false"/>
    <row r="570" customFormat="false" ht="13.5" hidden="false" customHeight="true" outlineLevel="0" collapsed="false"/>
    <row r="571" customFormat="false" ht="13.5" hidden="false" customHeight="true" outlineLevel="0" collapsed="false"/>
    <row r="572" customFormat="false" ht="13.5" hidden="false" customHeight="true" outlineLevel="0" collapsed="false"/>
    <row r="573" customFormat="false" ht="13.5" hidden="false" customHeight="true" outlineLevel="0" collapsed="false"/>
    <row r="574" customFormat="false" ht="13.5" hidden="false" customHeight="true" outlineLevel="0" collapsed="false"/>
    <row r="575" customFormat="false" ht="13.5" hidden="false" customHeight="true" outlineLevel="0" collapsed="false"/>
    <row r="576" customFormat="false" ht="13.5" hidden="false" customHeight="true" outlineLevel="0" collapsed="false"/>
    <row r="577" customFormat="false" ht="13.5" hidden="false" customHeight="true" outlineLevel="0" collapsed="false"/>
    <row r="578" customFormat="false" ht="13.5" hidden="false" customHeight="true" outlineLevel="0" collapsed="false"/>
    <row r="579" customFormat="false" ht="13.5" hidden="false" customHeight="true" outlineLevel="0" collapsed="false"/>
    <row r="580" customFormat="false" ht="13.5" hidden="false" customHeight="true" outlineLevel="0" collapsed="false"/>
    <row r="581" customFormat="false" ht="13.5" hidden="false" customHeight="true" outlineLevel="0" collapsed="false"/>
    <row r="582" customFormat="false" ht="13.5" hidden="false" customHeight="true" outlineLevel="0" collapsed="false"/>
    <row r="583" customFormat="false" ht="13.5" hidden="false" customHeight="true" outlineLevel="0" collapsed="false"/>
    <row r="584" customFormat="false" ht="13.5" hidden="false" customHeight="true" outlineLevel="0" collapsed="false"/>
    <row r="585" customFormat="false" ht="13.5" hidden="false" customHeight="true" outlineLevel="0" collapsed="false"/>
    <row r="586" customFormat="false" ht="13.5" hidden="false" customHeight="true" outlineLevel="0" collapsed="false"/>
    <row r="587" customFormat="false" ht="13.5" hidden="false" customHeight="true" outlineLevel="0" collapsed="false"/>
    <row r="588" customFormat="false" ht="13.5" hidden="false" customHeight="true" outlineLevel="0" collapsed="false"/>
    <row r="589" customFormat="false" ht="13.5" hidden="false" customHeight="true" outlineLevel="0" collapsed="false"/>
    <row r="590" customFormat="false" ht="13.5" hidden="false" customHeight="true" outlineLevel="0" collapsed="false"/>
    <row r="591" customFormat="false" ht="13.5" hidden="false" customHeight="true" outlineLevel="0" collapsed="false"/>
    <row r="592" customFormat="false" ht="13.5" hidden="false" customHeight="true" outlineLevel="0" collapsed="false"/>
    <row r="593" customFormat="false" ht="13.5" hidden="false" customHeight="true" outlineLevel="0" collapsed="false"/>
    <row r="594" customFormat="false" ht="13.5" hidden="false" customHeight="true" outlineLevel="0" collapsed="false"/>
    <row r="595" customFormat="false" ht="13.5" hidden="false" customHeight="true" outlineLevel="0" collapsed="false"/>
    <row r="596" customFormat="false" ht="13.5" hidden="false" customHeight="true" outlineLevel="0" collapsed="false"/>
    <row r="597" customFormat="false" ht="13.5" hidden="false" customHeight="true" outlineLevel="0" collapsed="false"/>
    <row r="598" customFormat="false" ht="13.5" hidden="false" customHeight="true" outlineLevel="0" collapsed="false"/>
    <row r="599" customFormat="false" ht="13.5" hidden="false" customHeight="true" outlineLevel="0" collapsed="false"/>
    <row r="600" customFormat="false" ht="13.5" hidden="false" customHeight="true" outlineLevel="0" collapsed="false"/>
    <row r="601" customFormat="false" ht="13.5" hidden="false" customHeight="true" outlineLevel="0" collapsed="false"/>
    <row r="602" customFormat="false" ht="13.5" hidden="false" customHeight="true" outlineLevel="0" collapsed="false"/>
    <row r="603" customFormat="false" ht="13.5" hidden="false" customHeight="true" outlineLevel="0" collapsed="false"/>
    <row r="604" customFormat="false" ht="13.5" hidden="false" customHeight="true" outlineLevel="0" collapsed="false"/>
    <row r="605" customFormat="false" ht="13.5" hidden="false" customHeight="true" outlineLevel="0" collapsed="false"/>
    <row r="606" customFormat="false" ht="13.5" hidden="false" customHeight="true" outlineLevel="0" collapsed="false"/>
    <row r="607" customFormat="false" ht="13.5" hidden="false" customHeight="true" outlineLevel="0" collapsed="false"/>
    <row r="608" customFormat="false" ht="13.5" hidden="false" customHeight="true" outlineLevel="0" collapsed="false"/>
    <row r="609" customFormat="false" ht="13.5" hidden="false" customHeight="true" outlineLevel="0" collapsed="false"/>
    <row r="610" customFormat="false" ht="13.5" hidden="false" customHeight="true" outlineLevel="0" collapsed="false"/>
    <row r="611" customFormat="false" ht="13.5" hidden="false" customHeight="true" outlineLevel="0" collapsed="false"/>
    <row r="612" customFormat="false" ht="13.5" hidden="false" customHeight="true" outlineLevel="0" collapsed="false"/>
    <row r="613" customFormat="false" ht="13.5" hidden="false" customHeight="true" outlineLevel="0" collapsed="false"/>
    <row r="614" customFormat="false" ht="13.5" hidden="false" customHeight="true" outlineLevel="0" collapsed="false"/>
    <row r="615" customFormat="false" ht="13.5" hidden="false" customHeight="true" outlineLevel="0" collapsed="false"/>
    <row r="616" customFormat="false" ht="13.5" hidden="false" customHeight="true" outlineLevel="0" collapsed="false"/>
    <row r="617" customFormat="false" ht="13.5" hidden="false" customHeight="true" outlineLevel="0" collapsed="false"/>
    <row r="618" customFormat="false" ht="13.5" hidden="false" customHeight="true" outlineLevel="0" collapsed="false"/>
    <row r="619" customFormat="false" ht="13.5" hidden="false" customHeight="true" outlineLevel="0" collapsed="false"/>
    <row r="620" customFormat="false" ht="13.5" hidden="false" customHeight="true" outlineLevel="0" collapsed="false"/>
    <row r="621" customFormat="false" ht="13.5" hidden="false" customHeight="true" outlineLevel="0" collapsed="false"/>
    <row r="622" customFormat="false" ht="13.5" hidden="false" customHeight="true" outlineLevel="0" collapsed="false"/>
    <row r="623" customFormat="false" ht="13.5" hidden="false" customHeight="true" outlineLevel="0" collapsed="false"/>
    <row r="624" customFormat="false" ht="13.5" hidden="false" customHeight="true" outlineLevel="0" collapsed="false"/>
    <row r="625" customFormat="false" ht="13.5" hidden="false" customHeight="true" outlineLevel="0" collapsed="false"/>
    <row r="626" customFormat="false" ht="13.5" hidden="false" customHeight="true" outlineLevel="0" collapsed="false"/>
    <row r="627" customFormat="false" ht="13.5" hidden="false" customHeight="true" outlineLevel="0" collapsed="false"/>
    <row r="628" customFormat="false" ht="13.5" hidden="false" customHeight="true" outlineLevel="0" collapsed="false"/>
    <row r="629" customFormat="false" ht="13.5" hidden="false" customHeight="true" outlineLevel="0" collapsed="false"/>
    <row r="630" customFormat="false" ht="13.5" hidden="false" customHeight="true" outlineLevel="0" collapsed="false"/>
    <row r="631" customFormat="false" ht="13.5" hidden="false" customHeight="true" outlineLevel="0" collapsed="false"/>
    <row r="632" customFormat="false" ht="13.5" hidden="false" customHeight="true" outlineLevel="0" collapsed="false"/>
    <row r="633" customFormat="false" ht="13.5" hidden="false" customHeight="true" outlineLevel="0" collapsed="false"/>
    <row r="634" customFormat="false" ht="13.5" hidden="false" customHeight="true" outlineLevel="0" collapsed="false"/>
    <row r="635" customFormat="false" ht="13.5" hidden="false" customHeight="true" outlineLevel="0" collapsed="false"/>
    <row r="636" customFormat="false" ht="13.5" hidden="false" customHeight="true" outlineLevel="0" collapsed="false"/>
    <row r="637" customFormat="false" ht="13.5" hidden="false" customHeight="true" outlineLevel="0" collapsed="false"/>
    <row r="638" customFormat="false" ht="13.5" hidden="false" customHeight="true" outlineLevel="0" collapsed="false"/>
    <row r="639" customFormat="false" ht="13.5" hidden="false" customHeight="true" outlineLevel="0" collapsed="false"/>
    <row r="640" customFormat="false" ht="13.5" hidden="false" customHeight="true" outlineLevel="0" collapsed="false"/>
    <row r="641" customFormat="false" ht="13.5" hidden="false" customHeight="true" outlineLevel="0" collapsed="false"/>
    <row r="642" customFormat="false" ht="13.5" hidden="false" customHeight="true" outlineLevel="0" collapsed="false"/>
    <row r="643" customFormat="false" ht="13.5" hidden="false" customHeight="true" outlineLevel="0" collapsed="false"/>
    <row r="644" customFormat="false" ht="13.5" hidden="false" customHeight="true" outlineLevel="0" collapsed="false"/>
    <row r="645" customFormat="false" ht="13.5" hidden="false" customHeight="true" outlineLevel="0" collapsed="false"/>
    <row r="646" customFormat="false" ht="13.5" hidden="false" customHeight="true" outlineLevel="0" collapsed="false"/>
    <row r="647" customFormat="false" ht="13.5" hidden="false" customHeight="true" outlineLevel="0" collapsed="false"/>
    <row r="648" customFormat="false" ht="13.5" hidden="false" customHeight="true" outlineLevel="0" collapsed="false"/>
    <row r="649" customFormat="false" ht="13.5" hidden="false" customHeight="true" outlineLevel="0" collapsed="false"/>
    <row r="650" customFormat="false" ht="13.5" hidden="false" customHeight="true" outlineLevel="0" collapsed="false"/>
    <row r="651" customFormat="false" ht="13.5" hidden="false" customHeight="true" outlineLevel="0" collapsed="false"/>
    <row r="652" customFormat="false" ht="13.5" hidden="false" customHeight="true" outlineLevel="0" collapsed="false"/>
    <row r="653" customFormat="false" ht="13.5" hidden="false" customHeight="true" outlineLevel="0" collapsed="false"/>
    <row r="654" customFormat="false" ht="13.5" hidden="false" customHeight="true" outlineLevel="0" collapsed="false"/>
    <row r="655" customFormat="false" ht="13.5" hidden="false" customHeight="true" outlineLevel="0" collapsed="false"/>
    <row r="656" customFormat="false" ht="13.5" hidden="false" customHeight="true" outlineLevel="0" collapsed="false"/>
    <row r="657" customFormat="false" ht="13.5" hidden="false" customHeight="true" outlineLevel="0" collapsed="false"/>
    <row r="658" customFormat="false" ht="13.5" hidden="false" customHeight="true" outlineLevel="0" collapsed="false"/>
    <row r="659" customFormat="false" ht="13.5" hidden="false" customHeight="true" outlineLevel="0" collapsed="false"/>
    <row r="660" customFormat="false" ht="13.5" hidden="false" customHeight="true" outlineLevel="0" collapsed="false"/>
    <row r="661" customFormat="false" ht="13.5" hidden="false" customHeight="true" outlineLevel="0" collapsed="false"/>
    <row r="662" customFormat="false" ht="13.5" hidden="false" customHeight="true" outlineLevel="0" collapsed="false"/>
    <row r="663" customFormat="false" ht="13.5" hidden="false" customHeight="true" outlineLevel="0" collapsed="false"/>
    <row r="664" customFormat="false" ht="13.5" hidden="false" customHeight="true" outlineLevel="0" collapsed="false"/>
    <row r="665" customFormat="false" ht="13.5" hidden="false" customHeight="true" outlineLevel="0" collapsed="false"/>
    <row r="666" customFormat="false" ht="13.5" hidden="false" customHeight="true" outlineLevel="0" collapsed="false"/>
    <row r="667" customFormat="false" ht="13.5" hidden="false" customHeight="true" outlineLevel="0" collapsed="false"/>
    <row r="668" customFormat="false" ht="13.5" hidden="false" customHeight="true" outlineLevel="0" collapsed="false"/>
    <row r="669" customFormat="false" ht="13.5" hidden="false" customHeight="true" outlineLevel="0" collapsed="false"/>
    <row r="670" customFormat="false" ht="13.5" hidden="false" customHeight="true" outlineLevel="0" collapsed="false"/>
    <row r="671" customFormat="false" ht="13.5" hidden="false" customHeight="true" outlineLevel="0" collapsed="false"/>
    <row r="672" customFormat="false" ht="13.5" hidden="false" customHeight="true" outlineLevel="0" collapsed="false"/>
    <row r="673" customFormat="false" ht="13.5" hidden="false" customHeight="true" outlineLevel="0" collapsed="false"/>
    <row r="674" customFormat="false" ht="13.5" hidden="false" customHeight="true" outlineLevel="0" collapsed="false"/>
    <row r="675" customFormat="false" ht="13.5" hidden="false" customHeight="true" outlineLevel="0" collapsed="false"/>
    <row r="676" customFormat="false" ht="13.5" hidden="false" customHeight="true" outlineLevel="0" collapsed="false"/>
    <row r="677" customFormat="false" ht="13.5" hidden="false" customHeight="true" outlineLevel="0" collapsed="false"/>
    <row r="678" customFormat="false" ht="13.5" hidden="false" customHeight="true" outlineLevel="0" collapsed="false"/>
    <row r="679" customFormat="false" ht="13.5" hidden="false" customHeight="true" outlineLevel="0" collapsed="false"/>
    <row r="680" customFormat="false" ht="13.5" hidden="false" customHeight="true" outlineLevel="0" collapsed="false"/>
    <row r="681" customFormat="false" ht="13.5" hidden="false" customHeight="true" outlineLevel="0" collapsed="false"/>
    <row r="682" customFormat="false" ht="13.5" hidden="false" customHeight="true" outlineLevel="0" collapsed="false"/>
    <row r="683" customFormat="false" ht="13.5" hidden="false" customHeight="true" outlineLevel="0" collapsed="false"/>
    <row r="684" customFormat="false" ht="13.5" hidden="false" customHeight="true" outlineLevel="0" collapsed="false"/>
    <row r="685" customFormat="false" ht="13.5" hidden="false" customHeight="true" outlineLevel="0" collapsed="false"/>
    <row r="686" customFormat="false" ht="13.5" hidden="false" customHeight="true" outlineLevel="0" collapsed="false"/>
    <row r="687" customFormat="false" ht="13.5" hidden="false" customHeight="true" outlineLevel="0" collapsed="false"/>
    <row r="688" customFormat="false" ht="13.5" hidden="false" customHeight="true" outlineLevel="0" collapsed="false"/>
    <row r="689" customFormat="false" ht="13.5" hidden="false" customHeight="true" outlineLevel="0" collapsed="false"/>
    <row r="690" customFormat="false" ht="13.5" hidden="false" customHeight="true" outlineLevel="0" collapsed="false"/>
    <row r="691" customFormat="false" ht="13.5" hidden="false" customHeight="true" outlineLevel="0" collapsed="false"/>
    <row r="692" customFormat="false" ht="13.5" hidden="false" customHeight="true" outlineLevel="0" collapsed="false"/>
    <row r="693" customFormat="false" ht="13.5" hidden="false" customHeight="true" outlineLevel="0" collapsed="false"/>
    <row r="694" customFormat="false" ht="13.5" hidden="false" customHeight="true" outlineLevel="0" collapsed="false"/>
    <row r="695" customFormat="false" ht="13.5" hidden="false" customHeight="true" outlineLevel="0" collapsed="false"/>
    <row r="696" customFormat="false" ht="13.5" hidden="false" customHeight="true" outlineLevel="0" collapsed="false"/>
    <row r="697" customFormat="false" ht="13.5" hidden="false" customHeight="true" outlineLevel="0" collapsed="false"/>
    <row r="698" customFormat="false" ht="13.5" hidden="false" customHeight="true" outlineLevel="0" collapsed="false"/>
    <row r="699" customFormat="false" ht="13.5" hidden="false" customHeight="true" outlineLevel="0" collapsed="false"/>
    <row r="700" customFormat="false" ht="13.5" hidden="false" customHeight="true" outlineLevel="0" collapsed="false"/>
    <row r="701" customFormat="false" ht="13.5" hidden="false" customHeight="true" outlineLevel="0" collapsed="false"/>
    <row r="702" customFormat="false" ht="13.5" hidden="false" customHeight="true" outlineLevel="0" collapsed="false"/>
    <row r="703" customFormat="false" ht="13.5" hidden="false" customHeight="true" outlineLevel="0" collapsed="false"/>
    <row r="704" customFormat="false" ht="13.5" hidden="false" customHeight="true" outlineLevel="0" collapsed="false"/>
    <row r="705" customFormat="false" ht="13.5" hidden="false" customHeight="true" outlineLevel="0" collapsed="false"/>
    <row r="706" customFormat="false" ht="13.5" hidden="false" customHeight="true" outlineLevel="0" collapsed="false"/>
    <row r="707" customFormat="false" ht="13.5" hidden="false" customHeight="true" outlineLevel="0" collapsed="false"/>
    <row r="708" customFormat="false" ht="13.5" hidden="false" customHeight="true" outlineLevel="0" collapsed="false"/>
    <row r="709" customFormat="false" ht="13.5" hidden="false" customHeight="true" outlineLevel="0" collapsed="false"/>
    <row r="710" customFormat="false" ht="13.5" hidden="false" customHeight="true" outlineLevel="0" collapsed="false"/>
    <row r="711" customFormat="false" ht="13.5" hidden="false" customHeight="true" outlineLevel="0" collapsed="false"/>
    <row r="712" customFormat="false" ht="13.5" hidden="false" customHeight="true" outlineLevel="0" collapsed="false"/>
    <row r="713" customFormat="false" ht="13.5" hidden="false" customHeight="true" outlineLevel="0" collapsed="false"/>
    <row r="714" customFormat="false" ht="13.5" hidden="false" customHeight="true" outlineLevel="0" collapsed="false"/>
    <row r="715" customFormat="false" ht="13.5" hidden="false" customHeight="true" outlineLevel="0" collapsed="false"/>
    <row r="716" customFormat="false" ht="13.5" hidden="false" customHeight="true" outlineLevel="0" collapsed="false"/>
    <row r="717" customFormat="false" ht="13.5" hidden="false" customHeight="true" outlineLevel="0" collapsed="false"/>
    <row r="718" customFormat="false" ht="13.5" hidden="false" customHeight="true" outlineLevel="0" collapsed="false"/>
    <row r="719" customFormat="false" ht="13.5" hidden="false" customHeight="true" outlineLevel="0" collapsed="false"/>
    <row r="720" customFormat="false" ht="13.5" hidden="false" customHeight="true" outlineLevel="0" collapsed="false"/>
    <row r="721" customFormat="false" ht="13.5" hidden="false" customHeight="true" outlineLevel="0" collapsed="false"/>
    <row r="722" customFormat="false" ht="13.5" hidden="false" customHeight="true" outlineLevel="0" collapsed="false"/>
    <row r="723" customFormat="false" ht="13.5" hidden="false" customHeight="true" outlineLevel="0" collapsed="false"/>
    <row r="724" customFormat="false" ht="13.5" hidden="false" customHeight="true" outlineLevel="0" collapsed="false"/>
    <row r="725" customFormat="false" ht="13.5" hidden="false" customHeight="true" outlineLevel="0" collapsed="false"/>
    <row r="726" customFormat="false" ht="13.5" hidden="false" customHeight="true" outlineLevel="0" collapsed="false"/>
    <row r="727" customFormat="false" ht="13.5" hidden="false" customHeight="true" outlineLevel="0" collapsed="false"/>
    <row r="728" customFormat="false" ht="13.5" hidden="false" customHeight="true" outlineLevel="0" collapsed="false"/>
    <row r="729" customFormat="false" ht="13.5" hidden="false" customHeight="true" outlineLevel="0" collapsed="false"/>
    <row r="730" customFormat="false" ht="13.5" hidden="false" customHeight="true" outlineLevel="0" collapsed="false"/>
    <row r="731" customFormat="false" ht="13.5" hidden="false" customHeight="true" outlineLevel="0" collapsed="false"/>
    <row r="732" customFormat="false" ht="13.5" hidden="false" customHeight="true" outlineLevel="0" collapsed="false"/>
    <row r="733" customFormat="false" ht="13.5" hidden="false" customHeight="true" outlineLevel="0" collapsed="false"/>
    <row r="734" customFormat="false" ht="13.5" hidden="false" customHeight="true" outlineLevel="0" collapsed="false"/>
    <row r="735" customFormat="false" ht="13.5" hidden="false" customHeight="true" outlineLevel="0" collapsed="false"/>
    <row r="736" customFormat="false" ht="13.5" hidden="false" customHeight="true" outlineLevel="0" collapsed="false"/>
    <row r="737" customFormat="false" ht="13.5" hidden="false" customHeight="true" outlineLevel="0" collapsed="false"/>
    <row r="738" customFormat="false" ht="13.5" hidden="false" customHeight="true" outlineLevel="0" collapsed="false"/>
    <row r="739" customFormat="false" ht="13.5" hidden="false" customHeight="true" outlineLevel="0" collapsed="false"/>
    <row r="740" customFormat="false" ht="13.5" hidden="false" customHeight="true" outlineLevel="0" collapsed="false"/>
    <row r="741" customFormat="false" ht="13.5" hidden="false" customHeight="true" outlineLevel="0" collapsed="false"/>
    <row r="742" customFormat="false" ht="13.5" hidden="false" customHeight="true" outlineLevel="0" collapsed="false"/>
    <row r="743" customFormat="false" ht="13.5" hidden="false" customHeight="true" outlineLevel="0" collapsed="false"/>
    <row r="744" customFormat="false" ht="13.5" hidden="false" customHeight="true" outlineLevel="0" collapsed="false"/>
    <row r="745" customFormat="false" ht="13.5" hidden="false" customHeight="true" outlineLevel="0" collapsed="false"/>
    <row r="746" customFormat="false" ht="13.5" hidden="false" customHeight="true" outlineLevel="0" collapsed="false"/>
    <row r="747" customFormat="false" ht="13.5" hidden="false" customHeight="true" outlineLevel="0" collapsed="false"/>
    <row r="748" customFormat="false" ht="13.5" hidden="false" customHeight="true" outlineLevel="0" collapsed="false"/>
    <row r="749" customFormat="false" ht="13.5" hidden="false" customHeight="true" outlineLevel="0" collapsed="false"/>
    <row r="750" customFormat="false" ht="13.5" hidden="false" customHeight="true" outlineLevel="0" collapsed="false"/>
    <row r="751" customFormat="false" ht="13.5" hidden="false" customHeight="true" outlineLevel="0" collapsed="false"/>
    <row r="752" customFormat="false" ht="13.5" hidden="false" customHeight="true" outlineLevel="0" collapsed="false"/>
    <row r="753" customFormat="false" ht="13.5" hidden="false" customHeight="true" outlineLevel="0" collapsed="false"/>
    <row r="754" customFormat="false" ht="13.5" hidden="false" customHeight="true" outlineLevel="0" collapsed="false"/>
    <row r="755" customFormat="false" ht="13.5" hidden="false" customHeight="true" outlineLevel="0" collapsed="false"/>
    <row r="756" customFormat="false" ht="13.5" hidden="false" customHeight="true" outlineLevel="0" collapsed="false"/>
    <row r="757" customFormat="false" ht="13.5" hidden="false" customHeight="true" outlineLevel="0" collapsed="false"/>
    <row r="758" customFormat="false" ht="13.5" hidden="false" customHeight="true" outlineLevel="0" collapsed="false"/>
    <row r="759" customFormat="false" ht="13.5" hidden="false" customHeight="true" outlineLevel="0" collapsed="false"/>
    <row r="760" customFormat="false" ht="13.5" hidden="false" customHeight="true" outlineLevel="0" collapsed="false"/>
    <row r="761" customFormat="false" ht="13.5" hidden="false" customHeight="true" outlineLevel="0" collapsed="false"/>
    <row r="762" customFormat="false" ht="13.5" hidden="false" customHeight="true" outlineLevel="0" collapsed="false"/>
    <row r="763" customFormat="false" ht="13.5" hidden="false" customHeight="true" outlineLevel="0" collapsed="false"/>
    <row r="764" customFormat="false" ht="13.5" hidden="false" customHeight="true" outlineLevel="0" collapsed="false"/>
    <row r="765" customFormat="false" ht="13.5" hidden="false" customHeight="true" outlineLevel="0" collapsed="false"/>
    <row r="766" customFormat="false" ht="13.5" hidden="false" customHeight="true" outlineLevel="0" collapsed="false"/>
    <row r="767" customFormat="false" ht="13.5" hidden="false" customHeight="true" outlineLevel="0" collapsed="false"/>
    <row r="768" customFormat="false" ht="13.5" hidden="false" customHeight="true" outlineLevel="0" collapsed="false"/>
    <row r="769" customFormat="false" ht="13.5" hidden="false" customHeight="true" outlineLevel="0" collapsed="false"/>
    <row r="770" customFormat="false" ht="13.5" hidden="false" customHeight="true" outlineLevel="0" collapsed="false"/>
    <row r="771" customFormat="false" ht="13.5" hidden="false" customHeight="true" outlineLevel="0" collapsed="false"/>
    <row r="772" customFormat="false" ht="13.5" hidden="false" customHeight="true" outlineLevel="0" collapsed="false"/>
    <row r="773" customFormat="false" ht="13.5" hidden="false" customHeight="true" outlineLevel="0" collapsed="false"/>
    <row r="774" customFormat="false" ht="13.5" hidden="false" customHeight="true" outlineLevel="0" collapsed="false"/>
    <row r="775" customFormat="false" ht="13.5" hidden="false" customHeight="true" outlineLevel="0" collapsed="false"/>
    <row r="776" customFormat="false" ht="13.5" hidden="false" customHeight="true" outlineLevel="0" collapsed="false"/>
    <row r="777" customFormat="false" ht="13.5" hidden="false" customHeight="true" outlineLevel="0" collapsed="false"/>
    <row r="778" customFormat="false" ht="13.5" hidden="false" customHeight="true" outlineLevel="0" collapsed="false"/>
    <row r="779" customFormat="false" ht="13.5" hidden="false" customHeight="true" outlineLevel="0" collapsed="false"/>
    <row r="780" customFormat="false" ht="13.5" hidden="false" customHeight="true" outlineLevel="0" collapsed="false"/>
    <row r="781" customFormat="false" ht="13.5" hidden="false" customHeight="true" outlineLevel="0" collapsed="false"/>
    <row r="782" customFormat="false" ht="13.5" hidden="false" customHeight="true" outlineLevel="0" collapsed="false"/>
    <row r="783" customFormat="false" ht="13.5" hidden="false" customHeight="true" outlineLevel="0" collapsed="false"/>
    <row r="784" customFormat="false" ht="13.5" hidden="false" customHeight="true" outlineLevel="0" collapsed="false"/>
    <row r="785" customFormat="false" ht="13.5" hidden="false" customHeight="true" outlineLevel="0" collapsed="false"/>
    <row r="786" customFormat="false" ht="13.5" hidden="false" customHeight="true" outlineLevel="0" collapsed="false"/>
    <row r="787" customFormat="false" ht="13.5" hidden="false" customHeight="true" outlineLevel="0" collapsed="false"/>
    <row r="788" customFormat="false" ht="13.5" hidden="false" customHeight="true" outlineLevel="0" collapsed="false"/>
    <row r="789" customFormat="false" ht="13.5" hidden="false" customHeight="true" outlineLevel="0" collapsed="false"/>
    <row r="790" customFormat="false" ht="13.5" hidden="false" customHeight="true" outlineLevel="0" collapsed="false"/>
    <row r="791" customFormat="false" ht="13.5" hidden="false" customHeight="true" outlineLevel="0" collapsed="false"/>
    <row r="792" customFormat="false" ht="13.5" hidden="false" customHeight="true" outlineLevel="0" collapsed="false"/>
    <row r="793" customFormat="false" ht="13.5" hidden="false" customHeight="true" outlineLevel="0" collapsed="false"/>
    <row r="794" customFormat="false" ht="13.5" hidden="false" customHeight="true" outlineLevel="0" collapsed="false"/>
    <row r="795" customFormat="false" ht="13.5" hidden="false" customHeight="true" outlineLevel="0" collapsed="false"/>
    <row r="796" customFormat="false" ht="13.5" hidden="false" customHeight="true" outlineLevel="0" collapsed="false"/>
    <row r="797" customFormat="false" ht="13.5" hidden="false" customHeight="true" outlineLevel="0" collapsed="false"/>
    <row r="798" customFormat="false" ht="13.5" hidden="false" customHeight="true" outlineLevel="0" collapsed="false"/>
    <row r="799" customFormat="false" ht="13.5" hidden="false" customHeight="true" outlineLevel="0" collapsed="false"/>
    <row r="800" customFormat="false" ht="13.5" hidden="false" customHeight="true" outlineLevel="0" collapsed="false"/>
    <row r="801" customFormat="false" ht="13.5" hidden="false" customHeight="true" outlineLevel="0" collapsed="false"/>
    <row r="802" customFormat="false" ht="13.5" hidden="false" customHeight="true" outlineLevel="0" collapsed="false"/>
    <row r="803" customFormat="false" ht="13.5" hidden="false" customHeight="true" outlineLevel="0" collapsed="false"/>
    <row r="804" customFormat="false" ht="13.5" hidden="false" customHeight="true" outlineLevel="0" collapsed="false"/>
    <row r="805" customFormat="false" ht="13.5" hidden="false" customHeight="true" outlineLevel="0" collapsed="false"/>
    <row r="806" customFormat="false" ht="13.5" hidden="false" customHeight="true" outlineLevel="0" collapsed="false"/>
    <row r="807" customFormat="false" ht="13.5" hidden="false" customHeight="true" outlineLevel="0" collapsed="false"/>
    <row r="808" customFormat="false" ht="13.5" hidden="false" customHeight="true" outlineLevel="0" collapsed="false"/>
    <row r="809" customFormat="false" ht="13.5" hidden="false" customHeight="true" outlineLevel="0" collapsed="false"/>
    <row r="810" customFormat="false" ht="13.5" hidden="false" customHeight="true" outlineLevel="0" collapsed="false"/>
    <row r="811" customFormat="false" ht="13.5" hidden="false" customHeight="true" outlineLevel="0" collapsed="false"/>
    <row r="812" customFormat="false" ht="13.5" hidden="false" customHeight="true" outlineLevel="0" collapsed="false"/>
    <row r="813" customFormat="false" ht="13.5" hidden="false" customHeight="true" outlineLevel="0" collapsed="false"/>
    <row r="814" customFormat="false" ht="13.5" hidden="false" customHeight="true" outlineLevel="0" collapsed="false"/>
    <row r="815" customFormat="false" ht="13.5" hidden="false" customHeight="true" outlineLevel="0" collapsed="false"/>
    <row r="816" customFormat="false" ht="13.5" hidden="false" customHeight="true" outlineLevel="0" collapsed="false"/>
    <row r="817" customFormat="false" ht="13.5" hidden="false" customHeight="true" outlineLevel="0" collapsed="false"/>
    <row r="818" customFormat="false" ht="13.5" hidden="false" customHeight="true" outlineLevel="0" collapsed="false"/>
    <row r="819" customFormat="false" ht="13.5" hidden="false" customHeight="true" outlineLevel="0" collapsed="false"/>
    <row r="820" customFormat="false" ht="13.5" hidden="false" customHeight="true" outlineLevel="0" collapsed="false"/>
    <row r="821" customFormat="false" ht="13.5" hidden="false" customHeight="true" outlineLevel="0" collapsed="false"/>
    <row r="822" customFormat="false" ht="13.5" hidden="false" customHeight="true" outlineLevel="0" collapsed="false"/>
    <row r="823" customFormat="false" ht="13.5" hidden="false" customHeight="true" outlineLevel="0" collapsed="false"/>
    <row r="824" customFormat="false" ht="13.5" hidden="false" customHeight="true" outlineLevel="0" collapsed="false"/>
    <row r="825" customFormat="false" ht="13.5" hidden="false" customHeight="true" outlineLevel="0" collapsed="false"/>
    <row r="826" customFormat="false" ht="13.5" hidden="false" customHeight="true" outlineLevel="0" collapsed="false"/>
    <row r="827" customFormat="false" ht="13.5" hidden="false" customHeight="true" outlineLevel="0" collapsed="false"/>
    <row r="828" customFormat="false" ht="13.5" hidden="false" customHeight="true" outlineLevel="0" collapsed="false"/>
    <row r="829" customFormat="false" ht="13.5" hidden="false" customHeight="true" outlineLevel="0" collapsed="false"/>
    <row r="830" customFormat="false" ht="13.5" hidden="false" customHeight="true" outlineLevel="0" collapsed="false"/>
    <row r="831" customFormat="false" ht="13.5" hidden="false" customHeight="true" outlineLevel="0" collapsed="false"/>
    <row r="832" customFormat="false" ht="13.5" hidden="false" customHeight="true" outlineLevel="0" collapsed="false"/>
    <row r="833" customFormat="false" ht="13.5" hidden="false" customHeight="true" outlineLevel="0" collapsed="false"/>
    <row r="834" customFormat="false" ht="13.5" hidden="false" customHeight="true" outlineLevel="0" collapsed="false"/>
    <row r="835" customFormat="false" ht="13.5" hidden="false" customHeight="true" outlineLevel="0" collapsed="false"/>
    <row r="836" customFormat="false" ht="13.5" hidden="false" customHeight="true" outlineLevel="0" collapsed="false"/>
    <row r="837" customFormat="false" ht="13.5" hidden="false" customHeight="true" outlineLevel="0" collapsed="false"/>
    <row r="838" customFormat="false" ht="13.5" hidden="false" customHeight="true" outlineLevel="0" collapsed="false"/>
    <row r="839" customFormat="false" ht="13.5" hidden="false" customHeight="true" outlineLevel="0" collapsed="false"/>
    <row r="840" customFormat="false" ht="13.5" hidden="false" customHeight="true" outlineLevel="0" collapsed="false"/>
    <row r="841" customFormat="false" ht="13.5" hidden="false" customHeight="true" outlineLevel="0" collapsed="false"/>
    <row r="842" customFormat="false" ht="13.5" hidden="false" customHeight="true" outlineLevel="0" collapsed="false"/>
    <row r="843" customFormat="false" ht="13.5" hidden="false" customHeight="true" outlineLevel="0" collapsed="false"/>
    <row r="844" customFormat="false" ht="13.5" hidden="false" customHeight="true" outlineLevel="0" collapsed="false"/>
    <row r="845" customFormat="false" ht="13.5" hidden="false" customHeight="true" outlineLevel="0" collapsed="false"/>
    <row r="846" customFormat="false" ht="13.5" hidden="false" customHeight="true" outlineLevel="0" collapsed="false"/>
    <row r="847" customFormat="false" ht="13.5" hidden="false" customHeight="true" outlineLevel="0" collapsed="false"/>
    <row r="848" customFormat="false" ht="13.5" hidden="false" customHeight="true" outlineLevel="0" collapsed="false"/>
    <row r="849" customFormat="false" ht="13.5" hidden="false" customHeight="true" outlineLevel="0" collapsed="false"/>
    <row r="850" customFormat="false" ht="13.5" hidden="false" customHeight="true" outlineLevel="0" collapsed="false"/>
    <row r="851" customFormat="false" ht="13.5" hidden="false" customHeight="true" outlineLevel="0" collapsed="false"/>
    <row r="852" customFormat="false" ht="13.5" hidden="false" customHeight="true" outlineLevel="0" collapsed="false"/>
    <row r="853" customFormat="false" ht="13.5" hidden="false" customHeight="true" outlineLevel="0" collapsed="false"/>
    <row r="854" customFormat="false" ht="13.5" hidden="false" customHeight="true" outlineLevel="0" collapsed="false"/>
    <row r="855" customFormat="false" ht="13.5" hidden="false" customHeight="true" outlineLevel="0" collapsed="false"/>
    <row r="856" customFormat="false" ht="13.5" hidden="false" customHeight="true" outlineLevel="0" collapsed="false"/>
    <row r="857" customFormat="false" ht="13.5" hidden="false" customHeight="true" outlineLevel="0" collapsed="false"/>
    <row r="858" customFormat="false" ht="13.5" hidden="false" customHeight="true" outlineLevel="0" collapsed="false"/>
    <row r="859" customFormat="false" ht="13.5" hidden="false" customHeight="true" outlineLevel="0" collapsed="false"/>
    <row r="860" customFormat="false" ht="13.5" hidden="false" customHeight="true" outlineLevel="0" collapsed="false"/>
    <row r="861" customFormat="false" ht="13.5" hidden="false" customHeight="true" outlineLevel="0" collapsed="false"/>
    <row r="862" customFormat="false" ht="13.5" hidden="false" customHeight="true" outlineLevel="0" collapsed="false"/>
    <row r="863" customFormat="false" ht="13.5" hidden="false" customHeight="true" outlineLevel="0" collapsed="false"/>
    <row r="864" customFormat="false" ht="13.5" hidden="false" customHeight="true" outlineLevel="0" collapsed="false"/>
    <row r="865" customFormat="false" ht="13.5" hidden="false" customHeight="true" outlineLevel="0" collapsed="false"/>
    <row r="866" customFormat="false" ht="13.5" hidden="false" customHeight="true" outlineLevel="0" collapsed="false"/>
    <row r="867" customFormat="false" ht="13.5" hidden="false" customHeight="true" outlineLevel="0" collapsed="false"/>
    <row r="868" customFormat="false" ht="13.5" hidden="false" customHeight="true" outlineLevel="0" collapsed="false"/>
    <row r="869" customFormat="false" ht="13.5" hidden="false" customHeight="true" outlineLevel="0" collapsed="false"/>
    <row r="870" customFormat="false" ht="13.5" hidden="false" customHeight="true" outlineLevel="0" collapsed="false"/>
    <row r="871" customFormat="false" ht="13.5" hidden="false" customHeight="true" outlineLevel="0" collapsed="false"/>
    <row r="872" customFormat="false" ht="13.5" hidden="false" customHeight="true" outlineLevel="0" collapsed="false"/>
    <row r="873" customFormat="false" ht="13.5" hidden="false" customHeight="true" outlineLevel="0" collapsed="false"/>
    <row r="874" customFormat="false" ht="13.5" hidden="false" customHeight="true" outlineLevel="0" collapsed="false"/>
    <row r="875" customFormat="false" ht="13.5" hidden="false" customHeight="true" outlineLevel="0" collapsed="false"/>
    <row r="876" customFormat="false" ht="13.5" hidden="false" customHeight="true" outlineLevel="0" collapsed="false"/>
    <row r="877" customFormat="false" ht="13.5" hidden="false" customHeight="true" outlineLevel="0" collapsed="false"/>
    <row r="878" customFormat="false" ht="13.5" hidden="false" customHeight="true" outlineLevel="0" collapsed="false"/>
    <row r="879" customFormat="false" ht="13.5" hidden="false" customHeight="true" outlineLevel="0" collapsed="false"/>
    <row r="880" customFormat="false" ht="13.5" hidden="false" customHeight="true" outlineLevel="0" collapsed="false"/>
    <row r="881" customFormat="false" ht="13.5" hidden="false" customHeight="true" outlineLevel="0" collapsed="false"/>
    <row r="882" customFormat="false" ht="13.5" hidden="false" customHeight="true" outlineLevel="0" collapsed="false"/>
    <row r="883" customFormat="false" ht="13.5" hidden="false" customHeight="true" outlineLevel="0" collapsed="false"/>
    <row r="884" customFormat="false" ht="13.5" hidden="false" customHeight="true" outlineLevel="0" collapsed="false"/>
    <row r="885" customFormat="false" ht="13.5" hidden="false" customHeight="true" outlineLevel="0" collapsed="false"/>
    <row r="886" customFormat="false" ht="13.5" hidden="false" customHeight="true" outlineLevel="0" collapsed="false"/>
    <row r="887" customFormat="false" ht="13.5" hidden="false" customHeight="true" outlineLevel="0" collapsed="false"/>
    <row r="888" customFormat="false" ht="13.5" hidden="false" customHeight="true" outlineLevel="0" collapsed="false"/>
    <row r="889" customFormat="false" ht="13.5" hidden="false" customHeight="true" outlineLevel="0" collapsed="false"/>
    <row r="890" customFormat="false" ht="13.5" hidden="false" customHeight="true" outlineLevel="0" collapsed="false"/>
    <row r="891" customFormat="false" ht="13.5" hidden="false" customHeight="true" outlineLevel="0" collapsed="false"/>
    <row r="892" customFormat="false" ht="13.5" hidden="false" customHeight="true" outlineLevel="0" collapsed="false"/>
    <row r="893" customFormat="false" ht="13.5" hidden="false" customHeight="true" outlineLevel="0" collapsed="false"/>
    <row r="894" customFormat="false" ht="13.5" hidden="false" customHeight="true" outlineLevel="0" collapsed="false"/>
    <row r="895" customFormat="false" ht="13.5" hidden="false" customHeight="true" outlineLevel="0" collapsed="false"/>
    <row r="896" customFormat="false" ht="13.5" hidden="false" customHeight="true" outlineLevel="0" collapsed="false"/>
    <row r="897" customFormat="false" ht="13.5" hidden="false" customHeight="true" outlineLevel="0" collapsed="false"/>
    <row r="898" customFormat="false" ht="13.5" hidden="false" customHeight="true" outlineLevel="0" collapsed="false"/>
    <row r="899" customFormat="false" ht="13.5" hidden="false" customHeight="true" outlineLevel="0" collapsed="false"/>
    <row r="900" customFormat="false" ht="13.5" hidden="false" customHeight="true" outlineLevel="0" collapsed="false"/>
    <row r="901" customFormat="false" ht="13.5" hidden="false" customHeight="true" outlineLevel="0" collapsed="false"/>
    <row r="902" customFormat="false" ht="13.5" hidden="false" customHeight="true" outlineLevel="0" collapsed="false"/>
    <row r="903" customFormat="false" ht="13.5" hidden="false" customHeight="true" outlineLevel="0" collapsed="false"/>
    <row r="904" customFormat="false" ht="13.5" hidden="false" customHeight="true" outlineLevel="0" collapsed="false"/>
    <row r="905" customFormat="false" ht="13.5" hidden="false" customHeight="true" outlineLevel="0" collapsed="false"/>
    <row r="906" customFormat="false" ht="13.5" hidden="false" customHeight="true" outlineLevel="0" collapsed="false"/>
    <row r="907" customFormat="false" ht="13.5" hidden="false" customHeight="true" outlineLevel="0" collapsed="false"/>
    <row r="908" customFormat="false" ht="13.5" hidden="false" customHeight="true" outlineLevel="0" collapsed="false"/>
    <row r="909" customFormat="false" ht="13.5" hidden="false" customHeight="true" outlineLevel="0" collapsed="false"/>
    <row r="910" customFormat="false" ht="13.5" hidden="false" customHeight="true" outlineLevel="0" collapsed="false"/>
    <row r="911" customFormat="false" ht="13.5" hidden="false" customHeight="true" outlineLevel="0" collapsed="false"/>
    <row r="912" customFormat="false" ht="13.5" hidden="false" customHeight="true" outlineLevel="0" collapsed="false"/>
    <row r="913" customFormat="false" ht="13.5" hidden="false" customHeight="true" outlineLevel="0" collapsed="false"/>
    <row r="914" customFormat="false" ht="13.5" hidden="false" customHeight="true" outlineLevel="0" collapsed="false"/>
    <row r="915" customFormat="false" ht="13.5" hidden="false" customHeight="true" outlineLevel="0" collapsed="false"/>
    <row r="916" customFormat="false" ht="13.5" hidden="false" customHeight="true" outlineLevel="0" collapsed="false"/>
    <row r="917" customFormat="false" ht="13.5" hidden="false" customHeight="true" outlineLevel="0" collapsed="false"/>
    <row r="918" customFormat="false" ht="13.5" hidden="false" customHeight="true" outlineLevel="0" collapsed="false"/>
    <row r="919" customFormat="false" ht="13.5" hidden="false" customHeight="true" outlineLevel="0" collapsed="false"/>
    <row r="920" customFormat="false" ht="13.5" hidden="false" customHeight="true" outlineLevel="0" collapsed="false"/>
    <row r="921" customFormat="false" ht="13.5" hidden="false" customHeight="true" outlineLevel="0" collapsed="false"/>
    <row r="922" customFormat="false" ht="13.5" hidden="false" customHeight="true" outlineLevel="0" collapsed="false"/>
    <row r="923" customFormat="false" ht="13.5" hidden="false" customHeight="true" outlineLevel="0" collapsed="false"/>
    <row r="924" customFormat="false" ht="13.5" hidden="false" customHeight="true" outlineLevel="0" collapsed="false"/>
    <row r="925" customFormat="false" ht="13.5" hidden="false" customHeight="true" outlineLevel="0" collapsed="false"/>
    <row r="926" customFormat="false" ht="13.5" hidden="false" customHeight="true" outlineLevel="0" collapsed="false"/>
    <row r="927" customFormat="false" ht="13.5" hidden="false" customHeight="true" outlineLevel="0" collapsed="false"/>
    <row r="928" customFormat="false" ht="13.5" hidden="false" customHeight="true" outlineLevel="0" collapsed="false"/>
    <row r="929" customFormat="false" ht="13.5" hidden="false" customHeight="true" outlineLevel="0" collapsed="false"/>
    <row r="930" customFormat="false" ht="13.5" hidden="false" customHeight="true" outlineLevel="0" collapsed="false"/>
    <row r="931" customFormat="false" ht="13.5" hidden="false" customHeight="true" outlineLevel="0" collapsed="false"/>
    <row r="932" customFormat="false" ht="13.5" hidden="false" customHeight="true" outlineLevel="0" collapsed="false"/>
    <row r="933" customFormat="false" ht="13.5" hidden="false" customHeight="true" outlineLevel="0" collapsed="false"/>
    <row r="934" customFormat="false" ht="13.5" hidden="false" customHeight="true" outlineLevel="0" collapsed="false"/>
    <row r="935" customFormat="false" ht="13.5" hidden="false" customHeight="true" outlineLevel="0" collapsed="false"/>
    <row r="936" customFormat="false" ht="13.5" hidden="false" customHeight="true" outlineLevel="0" collapsed="false"/>
    <row r="937" customFormat="false" ht="13.5" hidden="false" customHeight="true" outlineLevel="0" collapsed="false"/>
    <row r="938" customFormat="false" ht="13.5" hidden="false" customHeight="true" outlineLevel="0" collapsed="false"/>
    <row r="939" customFormat="false" ht="13.5" hidden="false" customHeight="true" outlineLevel="0" collapsed="false"/>
    <row r="940" customFormat="false" ht="13.5" hidden="false" customHeight="true" outlineLevel="0" collapsed="false"/>
    <row r="941" customFormat="false" ht="13.5" hidden="false" customHeight="true" outlineLevel="0" collapsed="false"/>
    <row r="942" customFormat="false" ht="13.5" hidden="false" customHeight="true" outlineLevel="0" collapsed="false"/>
    <row r="943" customFormat="false" ht="13.5" hidden="false" customHeight="true" outlineLevel="0" collapsed="false"/>
    <row r="944" customFormat="false" ht="13.5" hidden="false" customHeight="true" outlineLevel="0" collapsed="false"/>
    <row r="945" customFormat="false" ht="13.5" hidden="false" customHeight="true" outlineLevel="0" collapsed="false"/>
    <row r="946" customFormat="false" ht="13.5" hidden="false" customHeight="true" outlineLevel="0" collapsed="false"/>
    <row r="947" customFormat="false" ht="13.5" hidden="false" customHeight="true" outlineLevel="0" collapsed="false"/>
    <row r="948" customFormat="false" ht="13.5" hidden="false" customHeight="true" outlineLevel="0" collapsed="false"/>
    <row r="949" customFormat="false" ht="13.5" hidden="false" customHeight="true" outlineLevel="0" collapsed="false"/>
    <row r="950" customFormat="false" ht="13.5" hidden="false" customHeight="true" outlineLevel="0" collapsed="false"/>
    <row r="951" customFormat="false" ht="13.5" hidden="false" customHeight="true" outlineLevel="0" collapsed="false"/>
    <row r="952" customFormat="false" ht="13.5" hidden="false" customHeight="true" outlineLevel="0" collapsed="false"/>
    <row r="953" customFormat="false" ht="13.5" hidden="false" customHeight="true" outlineLevel="0" collapsed="false"/>
    <row r="954" customFormat="false" ht="13.5" hidden="false" customHeight="true" outlineLevel="0" collapsed="false"/>
    <row r="955" customFormat="false" ht="13.5" hidden="false" customHeight="true" outlineLevel="0" collapsed="false"/>
    <row r="956" customFormat="false" ht="13.5" hidden="false" customHeight="true" outlineLevel="0" collapsed="false"/>
    <row r="957" customFormat="false" ht="13.5" hidden="false" customHeight="true" outlineLevel="0" collapsed="false"/>
    <row r="958" customFormat="false" ht="13.5" hidden="false" customHeight="true" outlineLevel="0" collapsed="false"/>
    <row r="959" customFormat="false" ht="13.5" hidden="false" customHeight="true" outlineLevel="0" collapsed="false"/>
    <row r="960" customFormat="false" ht="13.5" hidden="false" customHeight="true" outlineLevel="0" collapsed="false"/>
    <row r="961" customFormat="false" ht="13.5" hidden="false" customHeight="true" outlineLevel="0" collapsed="false"/>
    <row r="962" customFormat="false" ht="13.5" hidden="false" customHeight="true" outlineLevel="0" collapsed="false"/>
    <row r="963" customFormat="false" ht="13.5" hidden="false" customHeight="true" outlineLevel="0" collapsed="false"/>
    <row r="964" customFormat="false" ht="13.5" hidden="false" customHeight="true" outlineLevel="0" collapsed="false"/>
    <row r="965" customFormat="false" ht="13.5" hidden="false" customHeight="true" outlineLevel="0" collapsed="false"/>
    <row r="966" customFormat="false" ht="13.5" hidden="false" customHeight="true" outlineLevel="0" collapsed="false"/>
    <row r="967" customFormat="false" ht="13.5" hidden="false" customHeight="true" outlineLevel="0" collapsed="false"/>
    <row r="968" customFormat="false" ht="13.5" hidden="false" customHeight="true" outlineLevel="0" collapsed="false"/>
    <row r="969" customFormat="false" ht="13.5" hidden="false" customHeight="true" outlineLevel="0" collapsed="false"/>
    <row r="970" customFormat="false" ht="13.5" hidden="false" customHeight="true" outlineLevel="0" collapsed="false"/>
    <row r="971" customFormat="false" ht="13.5" hidden="false" customHeight="true" outlineLevel="0" collapsed="false"/>
    <row r="972" customFormat="false" ht="13.5" hidden="false" customHeight="true" outlineLevel="0" collapsed="false"/>
    <row r="973" customFormat="false" ht="13.5" hidden="false" customHeight="true" outlineLevel="0" collapsed="false"/>
    <row r="974" customFormat="false" ht="13.5" hidden="false" customHeight="true" outlineLevel="0" collapsed="false"/>
    <row r="975" customFormat="false" ht="13.5" hidden="false" customHeight="true" outlineLevel="0" collapsed="false"/>
    <row r="976" customFormat="false" ht="13.5" hidden="false" customHeight="true" outlineLevel="0" collapsed="false"/>
    <row r="977" customFormat="false" ht="13.5" hidden="false" customHeight="true" outlineLevel="0" collapsed="false"/>
    <row r="978" customFormat="false" ht="13.5" hidden="false" customHeight="true" outlineLevel="0" collapsed="false"/>
    <row r="979" customFormat="false" ht="13.5" hidden="false" customHeight="true" outlineLevel="0" collapsed="false"/>
    <row r="980" customFormat="false" ht="13.5" hidden="false" customHeight="true" outlineLevel="0" collapsed="false"/>
    <row r="981" customFormat="false" ht="13.5" hidden="false" customHeight="true" outlineLevel="0" collapsed="false"/>
    <row r="982" customFormat="false" ht="13.5" hidden="false" customHeight="true" outlineLevel="0" collapsed="false"/>
    <row r="983" customFormat="false" ht="13.5" hidden="false" customHeight="true" outlineLevel="0" collapsed="false"/>
    <row r="984" customFormat="false" ht="13.5" hidden="false" customHeight="true" outlineLevel="0" collapsed="false"/>
    <row r="985" customFormat="false" ht="13.5" hidden="false" customHeight="true" outlineLevel="0" collapsed="false"/>
    <row r="986" customFormat="false" ht="13.5" hidden="false" customHeight="true" outlineLevel="0" collapsed="false"/>
    <row r="987" customFormat="false" ht="13.5" hidden="false" customHeight="true" outlineLevel="0" collapsed="false"/>
    <row r="988" customFormat="false" ht="13.5" hidden="false" customHeight="true" outlineLevel="0" collapsed="false"/>
    <row r="989" customFormat="false" ht="13.5" hidden="false" customHeight="true" outlineLevel="0" collapsed="false"/>
    <row r="990" customFormat="false" ht="13.5" hidden="false" customHeight="true" outlineLevel="0" collapsed="false"/>
    <row r="991" customFormat="false" ht="13.5" hidden="false" customHeight="true" outlineLevel="0" collapsed="false"/>
    <row r="992" customFormat="false" ht="13.5" hidden="false" customHeight="true" outlineLevel="0" collapsed="false"/>
    <row r="993" customFormat="false" ht="13.5" hidden="false" customHeight="true" outlineLevel="0" collapsed="false"/>
    <row r="994" customFormat="false" ht="13.5" hidden="false" customHeight="true" outlineLevel="0" collapsed="false"/>
    <row r="995" customFormat="false" ht="13.5" hidden="false" customHeight="true" outlineLevel="0" collapsed="false"/>
    <row r="996" customFormat="false" ht="13.5" hidden="false" customHeight="true" outlineLevel="0" collapsed="false"/>
    <row r="997" customFormat="false" ht="13.5" hidden="false" customHeight="true" outlineLevel="0" collapsed="false"/>
    <row r="998" customFormat="false" ht="13.5" hidden="false" customHeight="true" outlineLevel="0" collapsed="false"/>
    <row r="999" customFormat="false" ht="13.5" hidden="false" customHeight="true" outlineLevel="0" collapsed="false"/>
    <row r="1000" customFormat="false" ht="13.5" hidden="false" customHeight="true" outlineLevel="0" collapsed="false"/>
  </sheetData>
  <mergeCells count="12">
    <mergeCell ref="A1:I1"/>
    <mergeCell ref="A3:B3"/>
    <mergeCell ref="K7:K8"/>
    <mergeCell ref="L7:L8"/>
    <mergeCell ref="M7:M8"/>
    <mergeCell ref="N7:N8"/>
    <mergeCell ref="O7:O8"/>
    <mergeCell ref="A119:I119"/>
    <mergeCell ref="A120:I120"/>
    <mergeCell ref="A121:I121"/>
    <mergeCell ref="A122:I122"/>
    <mergeCell ref="A123:I123"/>
  </mergeCells>
  <conditionalFormatting sqref="D111 D113 D115 D105 D107 D101 D103 D89 D91 D93 D95 D97 D79 D81 D83 D85 D69 D71 D73 D75 D67 D63 D59 D61 D49 D51 D53 D55 D29 D35 D37 D39 D41 D43 D45 D31:D33 D21 D23:D25 D17 D9 D11 D13 D15">
    <cfRule type="cellIs" priority="2" operator="equal" aboveAverage="0" equalAverage="0" bottom="0" percent="0" rank="0" text="" dxfId="0">
      <formula>"Enter score"</formula>
    </cfRule>
  </conditionalFormatting>
  <dataValidations count="3">
    <dataValidation allowBlank="true" operator="between" prompt=" - " showDropDown="false" showErrorMessage="true" showInputMessage="true" sqref="D18 D54 D74 D96" type="list">
      <formula1>$Q$1:$Q$8</formula1>
      <formula2>0</formula2>
    </dataValidation>
    <dataValidation allowBlank="true" operator="between" prompt="Invalid score entered - Score must be one of:&#10;&#10;Very poor&#10;Poor&#10;Moderate&#10;Good&#10;Excellent&#10;N/A" showDropDown="false" showErrorMessage="true" showInputMessage="true" sqref="D24 D32" type="list">
      <formula1>$Q$1:$Q$8</formula1>
      <formula2>0</formula2>
    </dataValidation>
    <dataValidation allowBlank="true" operator="between" prompt="Invalid score entered - Score must be one of:&#10;&#10;Very poor&#10;Poor&#10;Moderate&#10;Good&#10;Excellent&#10;N/A" showDropDown="false" showErrorMessage="true" showInputMessage="true" sqref="D9 D11 D13 D15 D17 D21 D23 D25 D29 D31 D33 D35 D37 D39 D41 D43 D45 D49 D51 D53 D55 D59 D61 D63 D67 D69 D71 D73 D75 D79 D81 D83 D85 D89 D91 D93 D95 D97 D101 D103 D105 D107 D111 D113 D115" type="list">
      <formula1>$Q$1:$Q$7</formula1>
      <formula2>0</formula2>
    </dataValidation>
  </dataValidations>
  <hyperlinks>
    <hyperlink ref="C125" r:id="rId2" display="http://www.uxforthemasses.com/usability-reviews/"/>
    <hyperlink ref="C126" r:id="rId3" display="http://www.uxforthemasses.com/wp-content/uploads/2011/02/Usability-review-template.xls"/>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4"/>
  <legacyDrawing r:id="rId5"/>
</worksheet>
</file>

<file path=xl/worksheets/sheet2.xml><?xml version="1.0" encoding="utf-8"?>
<worksheet xmlns="http://schemas.openxmlformats.org/spreadsheetml/2006/main" xmlns:r="http://schemas.openxmlformats.org/officeDocument/2006/relationships">
  <sheetPr filterMode="false">
    <pageSetUpPr fitToPage="false"/>
  </sheetPr>
  <dimension ref="A1:Z12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1" min="1" style="0" width="4.57"/>
    <col collapsed="false" customWidth="true" hidden="false" outlineLevel="0" max="2" min="2" style="0" width="60.29"/>
    <col collapsed="false" customWidth="true" hidden="false" outlineLevel="0" max="3" min="3" style="0" width="4.57"/>
    <col collapsed="false" customWidth="true" hidden="false" outlineLevel="0" max="4" min="4" style="0" width="13.86"/>
    <col collapsed="false" customWidth="false" hidden="true" outlineLevel="0" max="5" min="5" style="0" width="11.57"/>
    <col collapsed="false" customWidth="true" hidden="true" outlineLevel="0" max="6" min="6" style="0" width="6.71"/>
    <col collapsed="false" customWidth="true" hidden="true" outlineLevel="0" max="7" min="7" style="0" width="4.43"/>
    <col collapsed="false" customWidth="true" hidden="false" outlineLevel="0" max="8" min="8" style="0" width="4.14"/>
    <col collapsed="false" customWidth="true" hidden="false" outlineLevel="0" max="9" min="9" style="0" width="51.29"/>
    <col collapsed="false" customWidth="true" hidden="false" outlineLevel="0" max="10" min="10" style="0" width="2.14"/>
    <col collapsed="false" customWidth="true" hidden="false" outlineLevel="0" max="12" min="11" style="0" width="12.14"/>
    <col collapsed="false" customWidth="true" hidden="false" outlineLevel="0" max="13" min="13" style="0" width="9.13"/>
    <col collapsed="false" customWidth="true" hidden="false" outlineLevel="0" max="26" min="14" style="0" width="8"/>
    <col collapsed="false" customWidth="true" hidden="false" outlineLevel="0" max="1025" min="27" style="0" width="14.43"/>
  </cols>
  <sheetData>
    <row r="1" customFormat="false" ht="23.25" hidden="false" customHeight="true" outlineLevel="0" collapsed="false">
      <c r="A1" s="1" t="s">
        <v>100</v>
      </c>
      <c r="B1" s="1"/>
      <c r="C1" s="1"/>
      <c r="D1" s="1"/>
      <c r="E1" s="1"/>
      <c r="F1" s="1"/>
      <c r="G1" s="1"/>
      <c r="H1" s="1"/>
      <c r="I1" s="1"/>
      <c r="J1" s="5"/>
      <c r="K1" s="81"/>
      <c r="L1" s="4"/>
      <c r="M1" s="4"/>
      <c r="N1" s="4"/>
      <c r="O1" s="4"/>
      <c r="P1" s="5"/>
      <c r="Q1" s="6" t="s">
        <v>1</v>
      </c>
      <c r="R1" s="7" t="n">
        <v>0</v>
      </c>
      <c r="S1" s="5"/>
      <c r="T1" s="5"/>
      <c r="U1" s="5"/>
      <c r="V1" s="8"/>
    </row>
    <row r="2" customFormat="false" ht="9" hidden="false" customHeight="true" outlineLevel="0" collapsed="false">
      <c r="B2" s="5"/>
      <c r="C2" s="9"/>
      <c r="D2" s="9"/>
      <c r="E2" s="5"/>
      <c r="F2" s="5"/>
      <c r="G2" s="5"/>
      <c r="H2" s="5"/>
      <c r="I2" s="5"/>
      <c r="J2" s="10"/>
      <c r="K2" s="11"/>
      <c r="L2" s="12"/>
      <c r="M2" s="5"/>
      <c r="N2" s="5"/>
      <c r="O2" s="5"/>
      <c r="P2" s="13"/>
      <c r="Q2" s="14" t="s">
        <v>2</v>
      </c>
      <c r="R2" s="15" t="n">
        <v>1</v>
      </c>
      <c r="S2" s="5"/>
      <c r="T2" s="5"/>
      <c r="U2" s="5"/>
      <c r="V2" s="8"/>
    </row>
    <row r="3" customFormat="false" ht="24" hidden="false" customHeight="true" outlineLevel="0" collapsed="false">
      <c r="A3" s="16" t="s">
        <v>101</v>
      </c>
      <c r="B3" s="16"/>
      <c r="C3" s="17"/>
      <c r="D3" s="18" t="s">
        <v>4</v>
      </c>
      <c r="E3" s="19"/>
      <c r="F3" s="19"/>
      <c r="G3" s="19"/>
      <c r="H3" s="19"/>
      <c r="I3" s="20" t="s">
        <v>5</v>
      </c>
      <c r="J3" s="5"/>
      <c r="K3" s="12"/>
      <c r="L3" s="12"/>
      <c r="M3" s="5"/>
      <c r="P3" s="13"/>
      <c r="Q3" s="14" t="s">
        <v>6</v>
      </c>
      <c r="R3" s="15" t="n">
        <v>2</v>
      </c>
      <c r="S3" s="5"/>
      <c r="T3" s="5"/>
      <c r="U3" s="5"/>
      <c r="V3" s="8"/>
    </row>
    <row r="4" customFormat="false" ht="9" hidden="false" customHeight="true" outlineLevel="0" collapsed="false">
      <c r="A4" s="21"/>
      <c r="B4" s="19"/>
      <c r="C4" s="17"/>
      <c r="D4" s="22"/>
      <c r="E4" s="19"/>
      <c r="F4" s="19"/>
      <c r="G4" s="19"/>
      <c r="H4" s="19"/>
      <c r="I4" s="23"/>
      <c r="J4" s="5"/>
      <c r="K4" s="12"/>
      <c r="L4" s="12"/>
      <c r="M4" s="5"/>
      <c r="P4" s="13"/>
      <c r="Q4" s="14" t="s">
        <v>7</v>
      </c>
      <c r="R4" s="15" t="n">
        <v>3</v>
      </c>
      <c r="S4" s="5"/>
      <c r="T4" s="5"/>
      <c r="U4" s="5"/>
      <c r="V4" s="8"/>
    </row>
    <row r="5" customFormat="false" ht="36.75" hidden="false" customHeight="true" outlineLevel="0" collapsed="false">
      <c r="A5" s="24"/>
      <c r="B5" s="25" t="s">
        <v>8</v>
      </c>
      <c r="C5" s="26"/>
      <c r="D5" s="27" t="s">
        <v>9</v>
      </c>
      <c r="E5" s="26"/>
      <c r="F5" s="26"/>
      <c r="G5" s="26"/>
      <c r="H5" s="26"/>
      <c r="I5" s="25" t="s">
        <v>10</v>
      </c>
      <c r="J5" s="5"/>
      <c r="K5" s="2"/>
      <c r="L5" s="2"/>
      <c r="M5" s="2"/>
      <c r="N5" s="28"/>
      <c r="O5" s="28"/>
      <c r="P5" s="13"/>
      <c r="Q5" s="14" t="s">
        <v>11</v>
      </c>
      <c r="R5" s="15" t="n">
        <v>4</v>
      </c>
      <c r="S5" s="5"/>
      <c r="T5" s="5"/>
      <c r="U5" s="5"/>
      <c r="V5" s="8"/>
    </row>
    <row r="6" customFormat="false" ht="9" hidden="false" customHeight="true" outlineLevel="0" collapsed="false">
      <c r="B6" s="29"/>
      <c r="C6" s="26"/>
      <c r="D6" s="30"/>
      <c r="E6" s="26"/>
      <c r="F6" s="26"/>
      <c r="G6" s="26"/>
      <c r="H6" s="26"/>
      <c r="I6" s="29"/>
      <c r="J6" s="5"/>
      <c r="K6" s="2"/>
      <c r="L6" s="2"/>
      <c r="M6" s="2"/>
      <c r="N6" s="28"/>
      <c r="O6" s="28"/>
      <c r="P6" s="13"/>
      <c r="Q6" s="14" t="s">
        <v>12</v>
      </c>
      <c r="R6" s="15" t="n">
        <v>5</v>
      </c>
      <c r="S6" s="5"/>
      <c r="T6" s="5"/>
      <c r="U6" s="5"/>
      <c r="V6" s="8"/>
    </row>
    <row r="7" customFormat="false" ht="18" hidden="false" customHeight="true" outlineLevel="0" collapsed="false">
      <c r="A7" s="31" t="s">
        <v>13</v>
      </c>
      <c r="C7" s="5"/>
      <c r="D7" s="32"/>
      <c r="E7" s="5"/>
      <c r="F7" s="5"/>
      <c r="G7" s="5"/>
      <c r="H7" s="5"/>
      <c r="I7" s="5"/>
      <c r="J7" s="5"/>
      <c r="K7" s="33" t="s">
        <v>14</v>
      </c>
      <c r="L7" s="33" t="s">
        <v>15</v>
      </c>
      <c r="M7" s="33" t="s">
        <v>16</v>
      </c>
      <c r="N7" s="34" t="s">
        <v>4</v>
      </c>
      <c r="O7" s="34" t="s">
        <v>17</v>
      </c>
      <c r="P7" s="13"/>
      <c r="Q7" s="14" t="s">
        <v>18</v>
      </c>
      <c r="R7" s="15" t="n">
        <v>0</v>
      </c>
      <c r="S7" s="5"/>
      <c r="T7" s="5"/>
      <c r="U7" s="5"/>
      <c r="V7" s="8"/>
    </row>
    <row r="8" customFormat="false" ht="14.25" hidden="false" customHeight="true" outlineLevel="0" collapsed="false">
      <c r="B8" s="35"/>
      <c r="C8" s="5"/>
      <c r="D8" s="32"/>
      <c r="E8" s="5"/>
      <c r="F8" s="5"/>
      <c r="G8" s="5"/>
      <c r="H8" s="5"/>
      <c r="I8" s="5"/>
      <c r="J8" s="5"/>
      <c r="K8" s="33"/>
      <c r="L8" s="33"/>
      <c r="M8" s="33"/>
      <c r="N8" s="33"/>
      <c r="O8" s="33"/>
      <c r="P8" s="13"/>
      <c r="Q8" s="5"/>
      <c r="R8" s="36"/>
      <c r="S8" s="5"/>
      <c r="T8" s="5"/>
      <c r="U8" s="5"/>
      <c r="V8" s="8"/>
    </row>
    <row r="9" customFormat="false" ht="39.75" hidden="false" customHeight="true" outlineLevel="0" collapsed="false">
      <c r="A9" s="37" t="n">
        <v>1</v>
      </c>
      <c r="B9" s="38" t="s">
        <v>102</v>
      </c>
      <c r="C9" s="5"/>
      <c r="D9" s="39" t="s">
        <v>1</v>
      </c>
      <c r="E9" s="5"/>
      <c r="F9" s="5" t="e">
        <f aca="false">#REF!*#REF!</f>
        <v>#REF!</v>
      </c>
      <c r="G9" s="5" t="e">
        <f aca="false">IF(#REF!&gt;=0,10*#REF!,0)</f>
        <v>#REF!</v>
      </c>
      <c r="H9" s="5"/>
      <c r="I9" s="40"/>
      <c r="J9" s="5"/>
      <c r="K9" s="41" t="n">
        <v>5</v>
      </c>
      <c r="L9" s="42" t="n">
        <f aca="false">K9/K117</f>
        <v>1</v>
      </c>
      <c r="M9" s="43" t="n">
        <f aca="false">VLOOKUP(D9,Q1:R9,2,0)</f>
        <v>0</v>
      </c>
      <c r="N9" s="43" t="n">
        <f aca="false">M9*L9</f>
        <v>0</v>
      </c>
      <c r="O9" s="43" t="n">
        <f aca="false">IF(M9=0,0,L9*MAX(R2:R8))</f>
        <v>0</v>
      </c>
      <c r="P9" s="13"/>
      <c r="Q9" s="5"/>
      <c r="R9" s="36"/>
      <c r="S9" s="5"/>
      <c r="T9" s="5"/>
      <c r="U9" s="5"/>
      <c r="V9" s="8"/>
    </row>
    <row r="10" customFormat="false" ht="12" hidden="false" customHeight="true" outlineLevel="0" collapsed="false">
      <c r="A10" s="37"/>
      <c r="B10" s="38"/>
      <c r="C10" s="5"/>
      <c r="D10" s="45"/>
      <c r="E10" s="5"/>
      <c r="F10" s="5"/>
      <c r="G10" s="5"/>
      <c r="H10" s="5"/>
      <c r="I10" s="5"/>
      <c r="J10" s="5"/>
      <c r="K10" s="41"/>
      <c r="L10" s="42"/>
      <c r="M10" s="43"/>
      <c r="N10" s="43"/>
      <c r="O10" s="43"/>
      <c r="P10" s="46"/>
      <c r="Q10" s="5"/>
      <c r="R10" s="5"/>
      <c r="S10" s="5"/>
      <c r="T10" s="5"/>
      <c r="U10" s="5"/>
      <c r="V10" s="8"/>
    </row>
    <row r="11" customFormat="false" ht="39.75" hidden="false" customHeight="true" outlineLevel="0" collapsed="false">
      <c r="A11" s="37" t="n">
        <f aca="false">A9+1</f>
        <v>2</v>
      </c>
      <c r="B11" s="38" t="s">
        <v>103</v>
      </c>
      <c r="C11" s="5"/>
      <c r="D11" s="39" t="s">
        <v>1</v>
      </c>
      <c r="E11" s="5"/>
      <c r="F11" s="5" t="e">
        <f aca="false">#REF!*#REF!</f>
        <v>#REF!</v>
      </c>
      <c r="G11" s="5" t="e">
        <f aca="false">IF(#REF!&gt;=0,10*#REF!,0)</f>
        <v>#REF!</v>
      </c>
      <c r="H11" s="5"/>
      <c r="I11" s="40"/>
      <c r="J11" s="5"/>
      <c r="K11" s="41" t="n">
        <v>5</v>
      </c>
      <c r="L11" s="42" t="n">
        <f aca="false">K11/K117</f>
        <v>1</v>
      </c>
      <c r="M11" s="43" t="n">
        <f aca="false">VLOOKUP(D11,Q1:R9,2,0)</f>
        <v>0</v>
      </c>
      <c r="N11" s="43" t="n">
        <f aca="false">M11*L11</f>
        <v>0</v>
      </c>
      <c r="O11" s="43" t="n">
        <f aca="false">IF(M11=0,0,L11*MAX(R2:R8))</f>
        <v>0</v>
      </c>
      <c r="P11" s="46"/>
      <c r="S11" s="8"/>
      <c r="T11" s="8"/>
      <c r="U11" s="8"/>
      <c r="V11" s="8"/>
    </row>
    <row r="12" customFormat="false" ht="12" hidden="false" customHeight="true" outlineLevel="0" collapsed="false">
      <c r="A12" s="37"/>
      <c r="B12" s="38"/>
      <c r="C12" s="5"/>
      <c r="D12" s="45"/>
      <c r="E12" s="5"/>
      <c r="F12" s="5"/>
      <c r="G12" s="5"/>
      <c r="H12" s="5"/>
      <c r="I12" s="5"/>
      <c r="J12" s="5"/>
      <c r="K12" s="41"/>
      <c r="L12" s="42"/>
      <c r="M12" s="43"/>
      <c r="N12" s="43"/>
      <c r="O12" s="43"/>
      <c r="P12" s="8"/>
      <c r="Q12" s="8"/>
      <c r="R12" s="8"/>
      <c r="S12" s="47"/>
      <c r="T12" s="8"/>
      <c r="U12" s="8"/>
      <c r="V12" s="8"/>
    </row>
    <row r="13" customFormat="false" ht="39.75" hidden="false" customHeight="true" outlineLevel="0" collapsed="false">
      <c r="A13" s="37" t="n">
        <f aca="false">A11+1</f>
        <v>3</v>
      </c>
      <c r="B13" s="38" t="s">
        <v>104</v>
      </c>
      <c r="C13" s="5"/>
      <c r="D13" s="39" t="s">
        <v>1</v>
      </c>
      <c r="E13" s="5"/>
      <c r="F13" s="5" t="e">
        <f aca="false">#REF!*#REF!</f>
        <v>#REF!</v>
      </c>
      <c r="G13" s="5" t="e">
        <f aca="false">IF(#REF!&gt;=0,10*#REF!,0)</f>
        <v>#REF!</v>
      </c>
      <c r="H13" s="5"/>
      <c r="I13" s="40"/>
      <c r="J13" s="5"/>
      <c r="K13" s="41" t="n">
        <v>4</v>
      </c>
      <c r="L13" s="42" t="n">
        <f aca="false">K13/K117</f>
        <v>0.8</v>
      </c>
      <c r="M13" s="43" t="n">
        <f aca="false">VLOOKUP(D13,Q1:R9,2,0)</f>
        <v>0</v>
      </c>
      <c r="N13" s="43" t="n">
        <f aca="false">M13*L13</f>
        <v>0</v>
      </c>
      <c r="O13" s="43" t="n">
        <f aca="false">IF(M13=0,0,L13*MAX(R2:R8))</f>
        <v>0</v>
      </c>
      <c r="P13" s="8"/>
      <c r="Q13" s="8"/>
      <c r="R13" s="8"/>
      <c r="S13" s="47"/>
      <c r="T13" s="8"/>
      <c r="U13" s="8"/>
      <c r="V13" s="8"/>
    </row>
    <row r="14" customFormat="false" ht="12" hidden="false" customHeight="true" outlineLevel="0" collapsed="false">
      <c r="A14" s="37"/>
      <c r="B14" s="38"/>
      <c r="C14" s="5"/>
      <c r="D14" s="45"/>
      <c r="E14" s="5"/>
      <c r="F14" s="5"/>
      <c r="G14" s="5"/>
      <c r="H14" s="5"/>
      <c r="I14" s="5"/>
      <c r="J14" s="5"/>
      <c r="K14" s="41"/>
      <c r="L14" s="42"/>
      <c r="M14" s="43"/>
      <c r="N14" s="43"/>
      <c r="O14" s="43"/>
      <c r="S14" s="44"/>
    </row>
    <row r="15" customFormat="false" ht="39.75" hidden="false" customHeight="true" outlineLevel="0" collapsed="false">
      <c r="A15" s="37" t="n">
        <f aca="false">A13+1</f>
        <v>4</v>
      </c>
      <c r="B15" s="38" t="s">
        <v>105</v>
      </c>
      <c r="C15" s="5"/>
      <c r="D15" s="39" t="s">
        <v>1</v>
      </c>
      <c r="E15" s="5"/>
      <c r="F15" s="5" t="e">
        <f aca="false">#REF!*#REF!</f>
        <v>#REF!</v>
      </c>
      <c r="G15" s="5" t="e">
        <f aca="false">IF(#REF!&gt;=0,10*#REF!,0)</f>
        <v>#REF!</v>
      </c>
      <c r="H15" s="5"/>
      <c r="I15" s="40"/>
      <c r="J15" s="5"/>
      <c r="K15" s="48" t="n">
        <v>3</v>
      </c>
      <c r="L15" s="49" t="n">
        <f aca="false">K15/K117</f>
        <v>0.6</v>
      </c>
      <c r="M15" s="43" t="n">
        <f aca="false">VLOOKUP(D15,Q1:R9,2,0)</f>
        <v>0</v>
      </c>
      <c r="N15" s="43" t="n">
        <f aca="false">M15*L15</f>
        <v>0</v>
      </c>
      <c r="O15" s="50" t="n">
        <f aca="false">IF(M15=0,0,L15*MAX(R2:R8))</f>
        <v>0</v>
      </c>
      <c r="P15" s="13"/>
      <c r="S15" s="13"/>
      <c r="T15" s="5"/>
    </row>
    <row r="16" customFormat="false" ht="12" hidden="false" customHeight="true" outlineLevel="0" collapsed="false">
      <c r="A16" s="37"/>
      <c r="B16" s="38"/>
      <c r="C16" s="5"/>
      <c r="D16" s="45"/>
      <c r="E16" s="5"/>
      <c r="F16" s="5"/>
      <c r="G16" s="5"/>
      <c r="H16" s="5"/>
      <c r="I16" s="5"/>
      <c r="J16" s="5"/>
      <c r="K16" s="41"/>
      <c r="L16" s="42"/>
      <c r="M16" s="43"/>
      <c r="N16" s="43"/>
      <c r="O16" s="43"/>
      <c r="S16" s="44"/>
      <c r="T16" s="5"/>
    </row>
    <row r="17" customFormat="false" ht="39.75" hidden="false" customHeight="true" outlineLevel="0" collapsed="false">
      <c r="A17" s="37" t="n">
        <f aca="false">A15+1</f>
        <v>5</v>
      </c>
      <c r="B17" s="38" t="s">
        <v>106</v>
      </c>
      <c r="C17" s="5"/>
      <c r="D17" s="39" t="s">
        <v>1</v>
      </c>
      <c r="E17" s="5"/>
      <c r="F17" s="5" t="e">
        <f aca="false">#REF!*#REF!</f>
        <v>#REF!</v>
      </c>
      <c r="G17" s="5" t="e">
        <f aca="false">IF(#REF!&gt;=0,10*#REF!,0)</f>
        <v>#REF!</v>
      </c>
      <c r="H17" s="5"/>
      <c r="I17" s="40"/>
      <c r="J17" s="5"/>
      <c r="K17" s="41" t="n">
        <v>3</v>
      </c>
      <c r="L17" s="42" t="n">
        <f aca="false">K17/K117</f>
        <v>0.6</v>
      </c>
      <c r="M17" s="43" t="n">
        <f aca="false">VLOOKUP(D17,Q1:R9,2,0)</f>
        <v>0</v>
      </c>
      <c r="N17" s="43" t="n">
        <f aca="false">M17*L17</f>
        <v>0</v>
      </c>
      <c r="O17" s="43" t="n">
        <f aca="false">IF(M17=0,0,L17*MAX(R2:R8))</f>
        <v>0</v>
      </c>
      <c r="S17" s="44"/>
      <c r="T17" s="5"/>
    </row>
    <row r="18" customFormat="false" ht="12" hidden="false" customHeight="true" outlineLevel="0" collapsed="false">
      <c r="B18" s="82"/>
      <c r="C18" s="5"/>
      <c r="D18" s="45"/>
      <c r="E18" s="5"/>
      <c r="F18" s="5"/>
      <c r="G18" s="5"/>
      <c r="H18" s="5"/>
      <c r="I18" s="5"/>
      <c r="J18" s="5"/>
      <c r="K18" s="41"/>
      <c r="L18" s="42"/>
      <c r="M18" s="43"/>
      <c r="N18" s="43"/>
      <c r="O18" s="43"/>
      <c r="S18" s="44"/>
      <c r="T18" s="5"/>
    </row>
    <row r="19" customFormat="false" ht="15.75" hidden="false" customHeight="true" outlineLevel="0" collapsed="false">
      <c r="A19" s="31" t="s">
        <v>24</v>
      </c>
      <c r="C19" s="35"/>
      <c r="D19" s="45"/>
      <c r="E19" s="5"/>
      <c r="F19" s="5"/>
      <c r="G19" s="5"/>
      <c r="H19" s="5"/>
      <c r="I19" s="5"/>
      <c r="J19" s="5"/>
      <c r="K19" s="41"/>
      <c r="L19" s="42"/>
      <c r="M19" s="43"/>
      <c r="N19" s="43"/>
      <c r="O19" s="43"/>
    </row>
    <row r="20" customFormat="false" ht="14.25" hidden="false" customHeight="true" outlineLevel="0" collapsed="false">
      <c r="B20" s="52"/>
      <c r="C20" s="35"/>
      <c r="D20" s="45"/>
      <c r="E20" s="5"/>
      <c r="F20" s="5"/>
      <c r="G20" s="5"/>
      <c r="H20" s="5"/>
      <c r="I20" s="5"/>
      <c r="J20" s="5"/>
      <c r="K20" s="41"/>
      <c r="L20" s="42"/>
      <c r="M20" s="43"/>
      <c r="N20" s="43"/>
      <c r="O20" s="43"/>
    </row>
    <row r="21" customFormat="false" ht="39.75" hidden="false" customHeight="true" outlineLevel="0" collapsed="false">
      <c r="A21" s="37" t="n">
        <f aca="false">A17+1</f>
        <v>6</v>
      </c>
      <c r="B21" s="38" t="s">
        <v>107</v>
      </c>
      <c r="C21" s="5"/>
      <c r="D21" s="39" t="s">
        <v>1</v>
      </c>
      <c r="E21" s="5"/>
      <c r="F21" s="5" t="e">
        <f aca="false">#REF!*#REF!</f>
        <v>#REF!</v>
      </c>
      <c r="G21" s="5" t="e">
        <f aca="false">IF(#REF!&gt;=0,10*#REF!,0)</f>
        <v>#REF!</v>
      </c>
      <c r="H21" s="5"/>
      <c r="I21" s="40"/>
      <c r="J21" s="5"/>
      <c r="K21" s="41" t="n">
        <v>3</v>
      </c>
      <c r="L21" s="42" t="n">
        <f aca="false">K21/K117</f>
        <v>0.6</v>
      </c>
      <c r="M21" s="43" t="n">
        <f aca="false">VLOOKUP(D21,Q1:R9,2,0)</f>
        <v>0</v>
      </c>
      <c r="N21" s="43" t="n">
        <f aca="false">M21*L21</f>
        <v>0</v>
      </c>
      <c r="O21" s="43" t="n">
        <f aca="false">IF(M21=0,0,L21*MAX(R2:R8))</f>
        <v>0</v>
      </c>
    </row>
    <row r="22" customFormat="false" ht="12" hidden="false" customHeight="true" outlineLevel="0" collapsed="false">
      <c r="A22" s="37"/>
      <c r="B22" s="38"/>
      <c r="C22" s="5"/>
      <c r="D22" s="45"/>
      <c r="E22" s="5"/>
      <c r="F22" s="5"/>
      <c r="G22" s="5"/>
      <c r="H22" s="5"/>
      <c r="I22" s="5"/>
      <c r="J22" s="5"/>
      <c r="K22" s="48"/>
      <c r="L22" s="49"/>
      <c r="M22" s="43"/>
      <c r="N22" s="53"/>
      <c r="O22" s="53"/>
      <c r="P22" s="44"/>
      <c r="Q22" s="44"/>
      <c r="R22" s="44"/>
    </row>
    <row r="23" customFormat="false" ht="39.75" hidden="false" customHeight="true" outlineLevel="0" collapsed="false">
      <c r="A23" s="37" t="n">
        <f aca="false">A21+1</f>
        <v>7</v>
      </c>
      <c r="B23" s="38" t="s">
        <v>108</v>
      </c>
      <c r="C23" s="5"/>
      <c r="D23" s="39" t="s">
        <v>1</v>
      </c>
      <c r="E23" s="5"/>
      <c r="F23" s="5" t="e">
        <f aca="false">#REF!*#REF!</f>
        <v>#REF!</v>
      </c>
      <c r="G23" s="5" t="e">
        <f aca="false">IF(#REF!&gt;=0,10*#REF!,0)</f>
        <v>#REF!</v>
      </c>
      <c r="H23" s="5"/>
      <c r="I23" s="40"/>
      <c r="J23" s="5"/>
      <c r="K23" s="41" t="n">
        <v>4</v>
      </c>
      <c r="L23" s="42" t="n">
        <f aca="false">K23/K117</f>
        <v>0.8</v>
      </c>
      <c r="M23" s="43" t="n">
        <f aca="false">VLOOKUP(D23,Q1:R9,2,0)</f>
        <v>0</v>
      </c>
      <c r="N23" s="43" t="n">
        <f aca="false">M23*L23</f>
        <v>0</v>
      </c>
      <c r="O23" s="43" t="n">
        <f aca="false">IF(M23=0,0,L23*MAX(R2:R8))</f>
        <v>0</v>
      </c>
      <c r="Q23" s="44"/>
      <c r="R23" s="44"/>
    </row>
    <row r="24" customFormat="false" ht="12" hidden="false" customHeight="true" outlineLevel="0" collapsed="false">
      <c r="A24" s="37"/>
      <c r="B24" s="38"/>
      <c r="C24" s="5"/>
      <c r="D24" s="45"/>
      <c r="E24" s="5"/>
      <c r="F24" s="5"/>
      <c r="G24" s="5"/>
      <c r="H24" s="5"/>
      <c r="I24" s="5"/>
      <c r="J24" s="5"/>
      <c r="K24" s="41"/>
      <c r="L24" s="42"/>
      <c r="M24" s="43"/>
      <c r="N24" s="43"/>
      <c r="O24" s="43"/>
      <c r="Q24" s="44"/>
      <c r="R24" s="44"/>
    </row>
    <row r="25" customFormat="false" ht="39.75" hidden="false" customHeight="true" outlineLevel="0" collapsed="false">
      <c r="A25" s="37" t="n">
        <f aca="false">A23+1</f>
        <v>8</v>
      </c>
      <c r="B25" s="38" t="s">
        <v>109</v>
      </c>
      <c r="C25" s="5"/>
      <c r="D25" s="39" t="s">
        <v>1</v>
      </c>
      <c r="E25" s="5"/>
      <c r="F25" s="5"/>
      <c r="G25" s="5"/>
      <c r="H25" s="5"/>
      <c r="I25" s="40"/>
      <c r="J25" s="5"/>
      <c r="K25" s="41" t="n">
        <v>3</v>
      </c>
      <c r="L25" s="42" t="n">
        <f aca="false">K25/K117</f>
        <v>0.6</v>
      </c>
      <c r="M25" s="43" t="n">
        <f aca="false">VLOOKUP(D25,Q1:R9,2,0)</f>
        <v>0</v>
      </c>
      <c r="N25" s="43" t="n">
        <f aca="false">M25*L25</f>
        <v>0</v>
      </c>
      <c r="O25" s="43" t="n">
        <f aca="false">IF(M25=0,0,L25*MAX(R2:R8))</f>
        <v>0</v>
      </c>
      <c r="Q25" s="44"/>
      <c r="R25" s="44"/>
    </row>
    <row r="26" customFormat="false" ht="12" hidden="false" customHeight="true" outlineLevel="0" collapsed="false">
      <c r="B26" s="51"/>
      <c r="C26" s="5"/>
      <c r="D26" s="45"/>
      <c r="E26" s="5"/>
      <c r="F26" s="5"/>
      <c r="G26" s="5"/>
      <c r="H26" s="5"/>
      <c r="I26" s="5"/>
      <c r="J26" s="5"/>
      <c r="K26" s="41"/>
      <c r="L26" s="42"/>
      <c r="M26" s="43"/>
      <c r="N26" s="43"/>
      <c r="O26" s="43"/>
      <c r="Q26" s="44"/>
      <c r="R26" s="44"/>
      <c r="S26" s="44"/>
    </row>
    <row r="27" customFormat="false" ht="15.75" hidden="false" customHeight="true" outlineLevel="0" collapsed="false">
      <c r="A27" s="31" t="s">
        <v>31</v>
      </c>
      <c r="C27" s="35"/>
      <c r="D27" s="54"/>
      <c r="E27" s="5"/>
      <c r="F27" s="5"/>
      <c r="G27" s="5"/>
      <c r="H27" s="5"/>
      <c r="I27" s="5"/>
      <c r="J27" s="5"/>
      <c r="K27" s="41"/>
      <c r="L27" s="42"/>
      <c r="M27" s="43"/>
      <c r="N27" s="43"/>
      <c r="O27" s="43"/>
      <c r="Q27" s="44"/>
      <c r="R27" s="44"/>
      <c r="S27" s="44"/>
    </row>
    <row r="28" customFormat="false" ht="14.25" hidden="false" customHeight="true" outlineLevel="0" collapsed="false">
      <c r="B28" s="52"/>
      <c r="C28" s="35"/>
      <c r="D28" s="54"/>
      <c r="E28" s="5"/>
      <c r="F28" s="5"/>
      <c r="G28" s="5"/>
      <c r="H28" s="5"/>
      <c r="I28" s="5"/>
      <c r="J28" s="5"/>
      <c r="K28" s="41"/>
      <c r="L28" s="42"/>
      <c r="M28" s="43"/>
      <c r="N28" s="43"/>
      <c r="O28" s="43"/>
      <c r="Q28" s="44"/>
      <c r="R28" s="44"/>
      <c r="S28" s="44"/>
    </row>
    <row r="29" customFormat="false" ht="39.75" hidden="false" customHeight="true" outlineLevel="0" collapsed="false">
      <c r="A29" s="37" t="n">
        <f aca="false">A25+1</f>
        <v>9</v>
      </c>
      <c r="B29" s="44" t="s">
        <v>110</v>
      </c>
      <c r="C29" s="5"/>
      <c r="D29" s="39" t="s">
        <v>1</v>
      </c>
      <c r="E29" s="5"/>
      <c r="F29" s="5" t="e">
        <f aca="false">#REF!*#REF!</f>
        <v>#REF!</v>
      </c>
      <c r="G29" s="5" t="e">
        <f aca="false">IF(#REF!&gt;=0,10*#REF!,0)</f>
        <v>#REF!</v>
      </c>
      <c r="H29" s="5"/>
      <c r="I29" s="40"/>
      <c r="J29" s="5"/>
      <c r="K29" s="41" t="n">
        <v>2</v>
      </c>
      <c r="L29" s="42" t="n">
        <f aca="false">K29/K117</f>
        <v>0.4</v>
      </c>
      <c r="M29" s="43" t="n">
        <f aca="false">VLOOKUP(D29,Q1:R9,2,0)</f>
        <v>0</v>
      </c>
      <c r="N29" s="43" t="n">
        <f aca="false">M29*L29</f>
        <v>0</v>
      </c>
      <c r="O29" s="43" t="n">
        <f aca="false">IF(M29=0,0,L29*MAX(R2:R8))</f>
        <v>0</v>
      </c>
      <c r="Q29" s="44"/>
      <c r="R29" s="44"/>
      <c r="S29" s="44"/>
    </row>
    <row r="30" customFormat="false" ht="12" hidden="false" customHeight="true" outlineLevel="0" collapsed="false">
      <c r="A30" s="37"/>
      <c r="B30" s="44"/>
      <c r="C30" s="5"/>
      <c r="D30" s="45"/>
      <c r="E30" s="5"/>
      <c r="F30" s="5"/>
      <c r="G30" s="5"/>
      <c r="H30" s="5"/>
      <c r="I30" s="5"/>
      <c r="J30" s="5"/>
      <c r="K30" s="48"/>
      <c r="L30" s="49"/>
      <c r="M30" s="43"/>
      <c r="N30" s="55"/>
      <c r="O30" s="53"/>
      <c r="P30" s="13"/>
      <c r="Q30" s="13"/>
      <c r="R30" s="13"/>
      <c r="S30" s="13"/>
    </row>
    <row r="31" customFormat="false" ht="39.75" hidden="false" customHeight="true" outlineLevel="0" collapsed="false">
      <c r="A31" s="37" t="n">
        <f aca="false">A29+1</f>
        <v>10</v>
      </c>
      <c r="B31" s="44" t="s">
        <v>111</v>
      </c>
      <c r="C31" s="5"/>
      <c r="D31" s="39" t="s">
        <v>1</v>
      </c>
      <c r="E31" s="5"/>
      <c r="F31" s="5" t="e">
        <f aca="false">#REF!*#REF!</f>
        <v>#REF!</v>
      </c>
      <c r="G31" s="5" t="e">
        <f aca="false">IF(#REF!&gt;=0,10*#REF!,0)</f>
        <v>#REF!</v>
      </c>
      <c r="H31" s="5"/>
      <c r="I31" s="40"/>
      <c r="J31" s="5"/>
      <c r="K31" s="41" t="n">
        <v>4</v>
      </c>
      <c r="L31" s="42" t="n">
        <f aca="false">K31/K117</f>
        <v>0.8</v>
      </c>
      <c r="M31" s="43" t="n">
        <f aca="false">VLOOKUP(D31,Q1:R9,2,0)</f>
        <v>0</v>
      </c>
      <c r="N31" s="43" t="n">
        <f aca="false">M31*L31</f>
        <v>0</v>
      </c>
      <c r="O31" s="43" t="n">
        <f aca="false">IF(M31=0,0,L31*MAX(R2:R8))</f>
        <v>0</v>
      </c>
    </row>
    <row r="32" customFormat="false" ht="12" hidden="false" customHeight="true" outlineLevel="0" collapsed="false">
      <c r="A32" s="37"/>
      <c r="B32" s="44"/>
      <c r="C32" s="5"/>
      <c r="D32" s="45"/>
      <c r="E32" s="5"/>
      <c r="F32" s="5"/>
      <c r="G32" s="5"/>
      <c r="H32" s="5"/>
      <c r="I32" s="5"/>
      <c r="J32" s="5"/>
      <c r="K32" s="41"/>
      <c r="L32" s="42"/>
      <c r="M32" s="43"/>
      <c r="N32" s="43"/>
      <c r="O32" s="43"/>
    </row>
    <row r="33" customFormat="false" ht="39.75" hidden="false" customHeight="true" outlineLevel="0" collapsed="false">
      <c r="A33" s="37" t="n">
        <f aca="false">A31+1</f>
        <v>11</v>
      </c>
      <c r="B33" s="44" t="s">
        <v>112</v>
      </c>
      <c r="C33" s="5"/>
      <c r="D33" s="39" t="s">
        <v>1</v>
      </c>
      <c r="E33" s="5"/>
      <c r="F33" s="5"/>
      <c r="G33" s="5"/>
      <c r="H33" s="5"/>
      <c r="I33" s="40"/>
      <c r="J33" s="5"/>
      <c r="K33" s="41" t="n">
        <v>3</v>
      </c>
      <c r="L33" s="42" t="n">
        <f aca="false">K33/K117</f>
        <v>0.6</v>
      </c>
      <c r="M33" s="43" t="n">
        <f aca="false">VLOOKUP(D33,Q1:R9,2,0)</f>
        <v>0</v>
      </c>
      <c r="N33" s="43" t="n">
        <f aca="false">M33*L33</f>
        <v>0</v>
      </c>
      <c r="O33" s="43" t="n">
        <f aca="false">IF(M33=0,0,L33*MAX(R2:R8))</f>
        <v>0</v>
      </c>
    </row>
    <row r="34" customFormat="false" ht="12" hidden="false" customHeight="true" outlineLevel="0" collapsed="false">
      <c r="A34" s="37"/>
      <c r="B34" s="44"/>
      <c r="C34" s="5"/>
      <c r="D34" s="45"/>
      <c r="E34" s="5"/>
      <c r="F34" s="5"/>
      <c r="G34" s="5"/>
      <c r="H34" s="5"/>
      <c r="I34" s="5"/>
      <c r="J34" s="5"/>
      <c r="K34" s="41"/>
      <c r="L34" s="42"/>
      <c r="M34" s="43"/>
      <c r="N34" s="43"/>
      <c r="O34" s="43"/>
    </row>
    <row r="35" customFormat="false" ht="39.75" hidden="false" customHeight="true" outlineLevel="0" collapsed="false">
      <c r="A35" s="37" t="n">
        <f aca="false">A33+1</f>
        <v>12</v>
      </c>
      <c r="B35" s="44" t="s">
        <v>113</v>
      </c>
      <c r="C35" s="5"/>
      <c r="D35" s="39" t="s">
        <v>1</v>
      </c>
      <c r="E35" s="5"/>
      <c r="F35" s="5" t="e">
        <f aca="false">#REF!*#REF!</f>
        <v>#REF!</v>
      </c>
      <c r="G35" s="5" t="e">
        <f aca="false">IF(#REF!&gt;=0,10*#REF!,0)</f>
        <v>#REF!</v>
      </c>
      <c r="H35" s="5"/>
      <c r="I35" s="40"/>
      <c r="J35" s="5"/>
      <c r="K35" s="41" t="n">
        <v>5</v>
      </c>
      <c r="L35" s="42" t="n">
        <f aca="false">K35/K117</f>
        <v>1</v>
      </c>
      <c r="M35" s="43" t="n">
        <f aca="false">VLOOKUP(D35,Q1:R9,2,0)</f>
        <v>0</v>
      </c>
      <c r="N35" s="43" t="n">
        <f aca="false">M35*L35</f>
        <v>0</v>
      </c>
      <c r="O35" s="43" t="n">
        <f aca="false">IF(M35=0,0,L35*MAX(R2:R8))</f>
        <v>0</v>
      </c>
    </row>
    <row r="36" customFormat="false" ht="12" hidden="false" customHeight="true" outlineLevel="0" collapsed="false">
      <c r="A36" s="37"/>
      <c r="B36" s="44"/>
      <c r="C36" s="5"/>
      <c r="D36" s="45"/>
      <c r="E36" s="5"/>
      <c r="F36" s="5"/>
      <c r="G36" s="5"/>
      <c r="H36" s="5"/>
      <c r="I36" s="5"/>
      <c r="J36" s="5"/>
      <c r="K36" s="41"/>
      <c r="L36" s="42"/>
      <c r="M36" s="43"/>
      <c r="N36" s="43"/>
      <c r="O36" s="43"/>
    </row>
    <row r="37" customFormat="false" ht="39.75" hidden="false" customHeight="true" outlineLevel="0" collapsed="false">
      <c r="A37" s="37" t="n">
        <f aca="false">A35+1</f>
        <v>13</v>
      </c>
      <c r="B37" s="44" t="s">
        <v>114</v>
      </c>
      <c r="C37" s="5"/>
      <c r="D37" s="39" t="s">
        <v>1</v>
      </c>
      <c r="E37" s="5"/>
      <c r="F37" s="5" t="e">
        <f aca="false">#REF!*#REF!</f>
        <v>#REF!</v>
      </c>
      <c r="G37" s="5" t="e">
        <f aca="false">IF(#REF!&gt;=0,10*#REF!,0)</f>
        <v>#REF!</v>
      </c>
      <c r="H37" s="5"/>
      <c r="I37" s="40"/>
      <c r="J37" s="5"/>
      <c r="K37" s="41" t="n">
        <v>3</v>
      </c>
      <c r="L37" s="42" t="n">
        <f aca="false">K37/K117</f>
        <v>0.6</v>
      </c>
      <c r="M37" s="43" t="n">
        <f aca="false">VLOOKUP(D37,Q1:R9,2,0)</f>
        <v>0</v>
      </c>
      <c r="N37" s="43" t="n">
        <f aca="false">M37*L37</f>
        <v>0</v>
      </c>
      <c r="O37" s="43" t="n">
        <f aca="false">IF(M37=0,0,L37*MAX(R2:R8))</f>
        <v>0</v>
      </c>
    </row>
    <row r="38" customFormat="false" ht="12" hidden="false" customHeight="true" outlineLevel="0" collapsed="false">
      <c r="A38" s="37"/>
      <c r="B38" s="44"/>
      <c r="C38" s="5"/>
      <c r="D38" s="45"/>
      <c r="E38" s="5"/>
      <c r="F38" s="5"/>
      <c r="G38" s="5"/>
      <c r="H38" s="5"/>
      <c r="I38" s="5"/>
      <c r="J38" s="5"/>
      <c r="K38" s="41"/>
      <c r="L38" s="42"/>
      <c r="M38" s="43"/>
      <c r="N38" s="43"/>
      <c r="O38" s="43"/>
    </row>
    <row r="39" customFormat="false" ht="39.75" hidden="false" customHeight="true" outlineLevel="0" collapsed="false">
      <c r="A39" s="37" t="n">
        <f aca="false">A37+1</f>
        <v>14</v>
      </c>
      <c r="B39" s="44" t="s">
        <v>115</v>
      </c>
      <c r="C39" s="5"/>
      <c r="D39" s="39" t="s">
        <v>1</v>
      </c>
      <c r="E39" s="5"/>
      <c r="F39" s="5" t="e">
        <f aca="false">#REF!*#REF!</f>
        <v>#REF!</v>
      </c>
      <c r="G39" s="5" t="e">
        <f aca="false">IF(#REF!&gt;=0,10*#REF!,0)</f>
        <v>#REF!</v>
      </c>
      <c r="H39" s="5"/>
      <c r="I39" s="40"/>
      <c r="J39" s="5"/>
      <c r="K39" s="41" t="n">
        <v>4</v>
      </c>
      <c r="L39" s="42" t="n">
        <f aca="false">K39/K117</f>
        <v>0.8</v>
      </c>
      <c r="M39" s="43" t="n">
        <f aca="false">VLOOKUP(D39,Q1:R9,2,0)</f>
        <v>0</v>
      </c>
      <c r="N39" s="43" t="n">
        <f aca="false">M39*L39</f>
        <v>0</v>
      </c>
      <c r="O39" s="43" t="n">
        <f aca="false">IF(M39=0,0,L39*MAX(R2:R8))</f>
        <v>0</v>
      </c>
      <c r="Q39" s="44"/>
      <c r="R39" s="44"/>
      <c r="S39" s="44"/>
    </row>
    <row r="40" customFormat="false" ht="12" hidden="false" customHeight="true" outlineLevel="0" collapsed="false">
      <c r="A40" s="37"/>
      <c r="B40" s="44"/>
      <c r="C40" s="5"/>
      <c r="D40" s="45"/>
      <c r="E40" s="5"/>
      <c r="F40" s="5"/>
      <c r="G40" s="5"/>
      <c r="H40" s="5"/>
      <c r="I40" s="5"/>
      <c r="J40" s="5"/>
      <c r="K40" s="48"/>
      <c r="L40" s="49"/>
      <c r="M40" s="43"/>
      <c r="N40" s="55"/>
      <c r="O40" s="53"/>
      <c r="P40" s="13"/>
      <c r="Q40" s="13"/>
      <c r="R40" s="13"/>
      <c r="S40" s="13"/>
    </row>
    <row r="41" customFormat="false" ht="39.75" hidden="false" customHeight="true" outlineLevel="0" collapsed="false">
      <c r="A41" s="37" t="n">
        <f aca="false">A39+1</f>
        <v>15</v>
      </c>
      <c r="B41" s="44" t="s">
        <v>116</v>
      </c>
      <c r="C41" s="5"/>
      <c r="D41" s="39" t="s">
        <v>1</v>
      </c>
      <c r="E41" s="5"/>
      <c r="F41" s="5" t="e">
        <f aca="false">#REF!*#REF!</f>
        <v>#REF!</v>
      </c>
      <c r="G41" s="5" t="e">
        <f aca="false">IF(#REF!&gt;=0,10*#REF!,0)</f>
        <v>#REF!</v>
      </c>
      <c r="H41" s="5"/>
      <c r="I41" s="40"/>
      <c r="J41" s="5"/>
      <c r="K41" s="41" t="n">
        <v>2</v>
      </c>
      <c r="L41" s="42" t="n">
        <f aca="false">K41/K117</f>
        <v>0.4</v>
      </c>
      <c r="M41" s="43" t="n">
        <f aca="false">VLOOKUP(D41,Q1:R9,2,0)</f>
        <v>0</v>
      </c>
      <c r="N41" s="43" t="n">
        <f aca="false">M41*L41</f>
        <v>0</v>
      </c>
      <c r="O41" s="43" t="n">
        <f aca="false">IF(M41=0,0,L41*MAX(R2:R8))</f>
        <v>0</v>
      </c>
    </row>
    <row r="42" customFormat="false" ht="12" hidden="false" customHeight="true" outlineLevel="0" collapsed="false">
      <c r="A42" s="37"/>
      <c r="B42" s="44"/>
      <c r="C42" s="5"/>
      <c r="D42" s="45"/>
      <c r="E42" s="5"/>
      <c r="F42" s="5"/>
      <c r="G42" s="5"/>
      <c r="H42" s="5"/>
      <c r="I42" s="5"/>
      <c r="J42" s="5"/>
      <c r="K42" s="41"/>
      <c r="L42" s="42"/>
      <c r="M42" s="43"/>
      <c r="N42" s="43"/>
      <c r="O42" s="43"/>
    </row>
    <row r="43" customFormat="false" ht="39.75" hidden="false" customHeight="true" outlineLevel="0" collapsed="false">
      <c r="A43" s="37" t="n">
        <f aca="false">A41+1</f>
        <v>16</v>
      </c>
      <c r="B43" s="44" t="s">
        <v>117</v>
      </c>
      <c r="C43" s="5"/>
      <c r="D43" s="39" t="s">
        <v>1</v>
      </c>
      <c r="E43" s="5"/>
      <c r="F43" s="5" t="e">
        <f aca="false">#REF!*#REF!</f>
        <v>#REF!</v>
      </c>
      <c r="G43" s="5" t="e">
        <f aca="false">IF(#REF!&gt;=0,10*#REF!,0)</f>
        <v>#REF!</v>
      </c>
      <c r="H43" s="5"/>
      <c r="I43" s="40"/>
      <c r="J43" s="5"/>
      <c r="K43" s="41" t="n">
        <v>2</v>
      </c>
      <c r="L43" s="42" t="n">
        <f aca="false">K43/K117</f>
        <v>0.4</v>
      </c>
      <c r="M43" s="43" t="n">
        <f aca="false">VLOOKUP(D43,Q1:R9,2,0)</f>
        <v>0</v>
      </c>
      <c r="N43" s="43" t="n">
        <f aca="false">M43*L43</f>
        <v>0</v>
      </c>
      <c r="O43" s="43" t="n">
        <f aca="false">IF(M43=0,0,L43*MAX(R2:R8))</f>
        <v>0</v>
      </c>
    </row>
    <row r="44" customFormat="false" ht="12" hidden="false" customHeight="true" outlineLevel="0" collapsed="false">
      <c r="A44" s="37"/>
      <c r="B44" s="44"/>
      <c r="C44" s="5"/>
      <c r="D44" s="45"/>
      <c r="E44" s="5"/>
      <c r="F44" s="5"/>
      <c r="G44" s="5"/>
      <c r="H44" s="5"/>
      <c r="I44" s="5"/>
      <c r="J44" s="5"/>
      <c r="K44" s="41"/>
      <c r="L44" s="42"/>
      <c r="M44" s="43"/>
      <c r="N44" s="43"/>
      <c r="O44" s="43"/>
    </row>
    <row r="45" customFormat="false" ht="39.75" hidden="false" customHeight="true" outlineLevel="0" collapsed="false">
      <c r="A45" s="37" t="n">
        <f aca="false">A43+1</f>
        <v>17</v>
      </c>
      <c r="B45" s="44" t="s">
        <v>118</v>
      </c>
      <c r="C45" s="5"/>
      <c r="D45" s="39" t="s">
        <v>1</v>
      </c>
      <c r="E45" s="5"/>
      <c r="F45" s="5" t="e">
        <f aca="false">#REF!*#REF!</f>
        <v>#REF!</v>
      </c>
      <c r="G45" s="5" t="e">
        <f aca="false">IF(#REF!&gt;=0,10*#REF!,0)</f>
        <v>#REF!</v>
      </c>
      <c r="H45" s="5"/>
      <c r="I45" s="40"/>
      <c r="J45" s="5"/>
      <c r="K45" s="41" t="n">
        <v>1</v>
      </c>
      <c r="L45" s="42" t="n">
        <f aca="false">K45/K117</f>
        <v>0.2</v>
      </c>
      <c r="M45" s="43" t="n">
        <f aca="false">VLOOKUP(D45,Q1:R9,2,0)</f>
        <v>0</v>
      </c>
      <c r="N45" s="43" t="n">
        <f aca="false">M45*L45</f>
        <v>0</v>
      </c>
      <c r="O45" s="43" t="n">
        <f aca="false">IF(M45=0,0,L45*MAX(R2:R8))</f>
        <v>0</v>
      </c>
    </row>
    <row r="46" customFormat="false" ht="12" hidden="false" customHeight="true" outlineLevel="0" collapsed="false">
      <c r="B46" s="51"/>
      <c r="C46" s="5"/>
      <c r="D46" s="45"/>
      <c r="E46" s="5"/>
      <c r="F46" s="5"/>
      <c r="G46" s="5"/>
      <c r="H46" s="5"/>
      <c r="I46" s="5"/>
      <c r="J46" s="5"/>
      <c r="K46" s="41"/>
      <c r="L46" s="42"/>
      <c r="M46" s="43"/>
      <c r="N46" s="43"/>
      <c r="O46" s="43"/>
    </row>
    <row r="47" customFormat="false" ht="15.75" hidden="false" customHeight="true" outlineLevel="0" collapsed="false">
      <c r="A47" s="31" t="s">
        <v>49</v>
      </c>
      <c r="C47" s="35"/>
      <c r="D47" s="54"/>
      <c r="E47" s="5"/>
      <c r="F47" s="5"/>
      <c r="G47" s="5"/>
      <c r="H47" s="5"/>
      <c r="I47" s="5"/>
      <c r="J47" s="5"/>
      <c r="K47" s="41"/>
      <c r="L47" s="42"/>
      <c r="M47" s="43"/>
      <c r="N47" s="43"/>
      <c r="O47" s="43"/>
    </row>
    <row r="48" customFormat="false" ht="14.25" hidden="false" customHeight="true" outlineLevel="0" collapsed="false">
      <c r="B48" s="52"/>
      <c r="C48" s="35"/>
      <c r="D48" s="54"/>
      <c r="E48" s="5"/>
      <c r="F48" s="5"/>
      <c r="G48" s="5"/>
      <c r="H48" s="5"/>
      <c r="I48" s="5"/>
      <c r="J48" s="5"/>
      <c r="K48" s="41"/>
      <c r="L48" s="42"/>
      <c r="M48" s="43"/>
      <c r="N48" s="43"/>
      <c r="O48" s="43"/>
    </row>
    <row r="49" customFormat="false" ht="39.75" hidden="false" customHeight="true" outlineLevel="0" collapsed="false">
      <c r="A49" s="37" t="n">
        <f aca="false">A45+1</f>
        <v>18</v>
      </c>
      <c r="B49" s="44" t="s">
        <v>119</v>
      </c>
      <c r="C49" s="5"/>
      <c r="D49" s="39" t="s">
        <v>1</v>
      </c>
      <c r="E49" s="5"/>
      <c r="F49" s="5" t="e">
        <f aca="false">#REF!*#REF!</f>
        <v>#REF!</v>
      </c>
      <c r="G49" s="5" t="e">
        <f aca="false">IF(#REF!&gt;=0,10*#REF!,0)</f>
        <v>#REF!</v>
      </c>
      <c r="H49" s="5"/>
      <c r="I49" s="40"/>
      <c r="J49" s="5"/>
      <c r="K49" s="41" t="n">
        <v>4</v>
      </c>
      <c r="L49" s="42" t="n">
        <f aca="false">K49/K117</f>
        <v>0.8</v>
      </c>
      <c r="M49" s="43" t="n">
        <f aca="false">VLOOKUP(D49,Q1:R9,2,0)</f>
        <v>0</v>
      </c>
      <c r="N49" s="43" t="n">
        <f aca="false">M49*L49</f>
        <v>0</v>
      </c>
      <c r="O49" s="43" t="n">
        <f aca="false">IF(M49=0,0,L49*MAX(R2:R8))</f>
        <v>0</v>
      </c>
    </row>
    <row r="50" customFormat="false" ht="12" hidden="false" customHeight="true" outlineLevel="0" collapsed="false">
      <c r="A50" s="37"/>
      <c r="B50" s="44"/>
      <c r="C50" s="5"/>
      <c r="D50" s="45"/>
      <c r="E50" s="5"/>
      <c r="F50" s="5"/>
      <c r="G50" s="5"/>
      <c r="H50" s="5"/>
      <c r="I50" s="5"/>
      <c r="J50" s="5"/>
      <c r="K50" s="41"/>
      <c r="L50" s="42"/>
      <c r="M50" s="43"/>
      <c r="N50" s="43"/>
      <c r="O50" s="43"/>
    </row>
    <row r="51" customFormat="false" ht="39.75" hidden="false" customHeight="true" outlineLevel="0" collapsed="false">
      <c r="A51" s="37" t="n">
        <f aca="false">A49+1</f>
        <v>19</v>
      </c>
      <c r="B51" s="44" t="s">
        <v>120</v>
      </c>
      <c r="C51" s="5"/>
      <c r="D51" s="39" t="s">
        <v>1</v>
      </c>
      <c r="E51" s="5"/>
      <c r="F51" s="5" t="e">
        <f aca="false">#REF!*#REF!</f>
        <v>#REF!</v>
      </c>
      <c r="G51" s="5" t="e">
        <f aca="false">IF(#REF!&gt;=0,10*#REF!,0)</f>
        <v>#REF!</v>
      </c>
      <c r="H51" s="5"/>
      <c r="I51" s="40"/>
      <c r="J51" s="5"/>
      <c r="K51" s="41" t="n">
        <v>4</v>
      </c>
      <c r="L51" s="42" t="n">
        <f aca="false">K51/K117</f>
        <v>0.8</v>
      </c>
      <c r="M51" s="43" t="n">
        <f aca="false">VLOOKUP(D51,Q1:R9,2,0)</f>
        <v>0</v>
      </c>
      <c r="N51" s="43" t="n">
        <f aca="false">M51*L51</f>
        <v>0</v>
      </c>
      <c r="O51" s="43" t="n">
        <f aca="false">IF(M51=0,0,L51*MAX(R2:R8))</f>
        <v>0</v>
      </c>
    </row>
    <row r="52" customFormat="false" ht="12" hidden="false" customHeight="true" outlineLevel="0" collapsed="false">
      <c r="A52" s="37"/>
      <c r="B52" s="44"/>
      <c r="C52" s="5"/>
      <c r="D52" s="45"/>
      <c r="E52" s="5"/>
      <c r="F52" s="5"/>
      <c r="G52" s="5"/>
      <c r="H52" s="5"/>
      <c r="I52" s="5"/>
      <c r="J52" s="5"/>
      <c r="K52" s="41"/>
      <c r="L52" s="42"/>
      <c r="M52" s="43"/>
      <c r="N52" s="43"/>
      <c r="O52" s="43"/>
    </row>
    <row r="53" customFormat="false" ht="39.75" hidden="false" customHeight="true" outlineLevel="0" collapsed="false">
      <c r="A53" s="37" t="n">
        <f aca="false">A51+1</f>
        <v>20</v>
      </c>
      <c r="B53" s="44" t="s">
        <v>121</v>
      </c>
      <c r="C53" s="5"/>
      <c r="D53" s="39" t="s">
        <v>1</v>
      </c>
      <c r="E53" s="5"/>
      <c r="F53" s="5" t="e">
        <f aca="false">#REF!*#REF!</f>
        <v>#REF!</v>
      </c>
      <c r="G53" s="5" t="e">
        <f aca="false">IF(#REF!&gt;=0,10*#REF!,0)</f>
        <v>#REF!</v>
      </c>
      <c r="H53" s="5"/>
      <c r="I53" s="40"/>
      <c r="J53" s="5"/>
      <c r="K53" s="41" t="n">
        <v>2</v>
      </c>
      <c r="L53" s="42" t="n">
        <f aca="false">K53/K117</f>
        <v>0.4</v>
      </c>
      <c r="M53" s="43" t="n">
        <f aca="false">VLOOKUP(D53,Q1:R9,2,0)</f>
        <v>0</v>
      </c>
      <c r="N53" s="43" t="n">
        <f aca="false">M53*L53</f>
        <v>0</v>
      </c>
      <c r="O53" s="43" t="n">
        <f aca="false">IF(M53=0,0,L53*MAX(R2:R8))</f>
        <v>0</v>
      </c>
    </row>
    <row r="54" customFormat="false" ht="12" hidden="false" customHeight="true" outlineLevel="0" collapsed="false">
      <c r="A54" s="37"/>
      <c r="B54" s="44"/>
      <c r="C54" s="5"/>
      <c r="D54" s="45"/>
      <c r="E54" s="5"/>
      <c r="F54" s="5"/>
      <c r="G54" s="5"/>
      <c r="H54" s="5"/>
      <c r="I54" s="5"/>
      <c r="J54" s="5"/>
      <c r="K54" s="41"/>
      <c r="L54" s="42"/>
      <c r="M54" s="43"/>
      <c r="N54" s="43"/>
      <c r="O54" s="43"/>
    </row>
    <row r="55" customFormat="false" ht="39.75" hidden="false" customHeight="true" outlineLevel="0" collapsed="false">
      <c r="A55" s="37" t="n">
        <f aca="false">A53+1</f>
        <v>21</v>
      </c>
      <c r="B55" s="44" t="s">
        <v>122</v>
      </c>
      <c r="C55" s="5"/>
      <c r="D55" s="39" t="s">
        <v>1</v>
      </c>
      <c r="E55" s="5"/>
      <c r="F55" s="5" t="e">
        <f aca="false">#REF!*#REF!</f>
        <v>#REF!</v>
      </c>
      <c r="G55" s="5" t="e">
        <f aca="false">IF(#REF!&gt;=0,10*#REF!,0)</f>
        <v>#REF!</v>
      </c>
      <c r="H55" s="5"/>
      <c r="I55" s="40"/>
      <c r="J55" s="5"/>
      <c r="K55" s="41" t="n">
        <v>4</v>
      </c>
      <c r="L55" s="42" t="n">
        <f aca="false">K55/K117</f>
        <v>0.8</v>
      </c>
      <c r="M55" s="43" t="n">
        <f aca="false">VLOOKUP(D55,Q1:R9,2,0)</f>
        <v>0</v>
      </c>
      <c r="N55" s="43" t="n">
        <f aca="false">M55*L55</f>
        <v>0</v>
      </c>
      <c r="O55" s="43" t="n">
        <f aca="false">IF(M55=0,0,L55*MAX(R2:R8))</f>
        <v>0</v>
      </c>
    </row>
    <row r="56" customFormat="false" ht="12" hidden="false" customHeight="true" outlineLevel="0" collapsed="false">
      <c r="B56" s="51"/>
      <c r="C56" s="5"/>
      <c r="D56" s="45"/>
      <c r="E56" s="5"/>
      <c r="F56" s="5"/>
      <c r="G56" s="5"/>
      <c r="H56" s="5"/>
      <c r="I56" s="5"/>
      <c r="J56" s="5"/>
      <c r="K56" s="41"/>
      <c r="L56" s="42"/>
      <c r="M56" s="43"/>
      <c r="N56" s="43"/>
      <c r="O56" s="43"/>
    </row>
    <row r="57" customFormat="false" ht="15.75" hidden="false" customHeight="true" outlineLevel="0" collapsed="false">
      <c r="A57" s="31" t="s">
        <v>58</v>
      </c>
      <c r="C57" s="35"/>
      <c r="D57" s="54"/>
      <c r="E57" s="35"/>
      <c r="F57" s="5"/>
      <c r="G57" s="5"/>
      <c r="H57" s="5"/>
      <c r="I57" s="5"/>
      <c r="J57" s="5"/>
      <c r="K57" s="41"/>
      <c r="L57" s="42"/>
      <c r="M57" s="43"/>
      <c r="N57" s="43"/>
      <c r="O57" s="43"/>
    </row>
    <row r="58" customFormat="false" ht="14.25" hidden="false" customHeight="true" outlineLevel="0" collapsed="false">
      <c r="B58" s="52"/>
      <c r="C58" s="35"/>
      <c r="D58" s="54"/>
      <c r="E58" s="35"/>
      <c r="F58" s="5"/>
      <c r="G58" s="5"/>
      <c r="H58" s="5"/>
      <c r="I58" s="5"/>
      <c r="J58" s="5"/>
      <c r="K58" s="41"/>
      <c r="L58" s="42"/>
      <c r="M58" s="43"/>
      <c r="N58" s="43"/>
      <c r="O58" s="43"/>
    </row>
    <row r="59" customFormat="false" ht="39.75" hidden="false" customHeight="true" outlineLevel="0" collapsed="false">
      <c r="A59" s="37" t="n">
        <f aca="false">A55+1</f>
        <v>22</v>
      </c>
      <c r="B59" s="44" t="s">
        <v>123</v>
      </c>
      <c r="C59" s="5"/>
      <c r="D59" s="39" t="s">
        <v>1</v>
      </c>
      <c r="E59" s="5"/>
      <c r="F59" s="5" t="e">
        <f aca="false">#REF!*#REF!</f>
        <v>#REF!</v>
      </c>
      <c r="G59" s="5" t="e">
        <f aca="false">IF(#REF!&gt;=0,10*#REF!,0)</f>
        <v>#REF!</v>
      </c>
      <c r="H59" s="5"/>
      <c r="I59" s="40"/>
      <c r="J59" s="5"/>
      <c r="K59" s="41" t="n">
        <v>4</v>
      </c>
      <c r="L59" s="42" t="n">
        <f aca="false">K59/K117</f>
        <v>0.8</v>
      </c>
      <c r="M59" s="43" t="n">
        <f aca="false">VLOOKUP(D59,Q1:R9,2,0)</f>
        <v>0</v>
      </c>
      <c r="N59" s="43" t="n">
        <f aca="false">M59*L59</f>
        <v>0</v>
      </c>
      <c r="O59" s="43" t="n">
        <f aca="false">IF(M59=0,0,L59*MAX(R2:R8))</f>
        <v>0</v>
      </c>
    </row>
    <row r="60" customFormat="false" ht="12" hidden="false" customHeight="true" outlineLevel="0" collapsed="false">
      <c r="A60" s="37"/>
      <c r="B60" s="44"/>
      <c r="C60" s="5"/>
      <c r="D60" s="45"/>
      <c r="E60" s="5"/>
      <c r="F60" s="5"/>
      <c r="G60" s="5"/>
      <c r="H60" s="5"/>
      <c r="I60" s="5"/>
      <c r="J60" s="5"/>
      <c r="K60" s="41"/>
      <c r="L60" s="42"/>
      <c r="M60" s="43"/>
      <c r="N60" s="43"/>
      <c r="O60" s="43"/>
    </row>
    <row r="61" customFormat="false" ht="39.75" hidden="false" customHeight="true" outlineLevel="0" collapsed="false">
      <c r="A61" s="37" t="n">
        <f aca="false">A59+1</f>
        <v>23</v>
      </c>
      <c r="B61" s="44" t="s">
        <v>124</v>
      </c>
      <c r="C61" s="5"/>
      <c r="D61" s="39" t="s">
        <v>1</v>
      </c>
      <c r="E61" s="5"/>
      <c r="F61" s="5" t="e">
        <f aca="false">#REF!*#REF!</f>
        <v>#REF!</v>
      </c>
      <c r="G61" s="5" t="e">
        <f aca="false">IF(#REF!&gt;=0,10*#REF!,0)</f>
        <v>#REF!</v>
      </c>
      <c r="H61" s="5"/>
      <c r="I61" s="40"/>
      <c r="J61" s="5"/>
      <c r="K61" s="41" t="n">
        <v>3</v>
      </c>
      <c r="L61" s="42" t="n">
        <f aca="false">K61/K117</f>
        <v>0.6</v>
      </c>
      <c r="M61" s="43" t="n">
        <f aca="false">VLOOKUP(D61,Q1:R9,2,0)</f>
        <v>0</v>
      </c>
      <c r="N61" s="43" t="n">
        <f aca="false">M61*L61</f>
        <v>0</v>
      </c>
      <c r="O61" s="43" t="n">
        <f aca="false">IF(M61=0,0,L61*MAX(R2:R8))</f>
        <v>0</v>
      </c>
    </row>
    <row r="62" customFormat="false" ht="12" hidden="false" customHeight="true" outlineLevel="0" collapsed="false">
      <c r="A62" s="37"/>
      <c r="B62" s="44"/>
      <c r="C62" s="5"/>
      <c r="D62" s="45"/>
      <c r="E62" s="5"/>
      <c r="F62" s="5"/>
      <c r="G62" s="5"/>
      <c r="H62" s="5"/>
      <c r="I62" s="5"/>
      <c r="J62" s="5"/>
      <c r="K62" s="41"/>
      <c r="L62" s="42"/>
      <c r="M62" s="43"/>
      <c r="N62" s="43"/>
      <c r="O62" s="43"/>
    </row>
    <row r="63" customFormat="false" ht="39.75" hidden="false" customHeight="true" outlineLevel="0" collapsed="false">
      <c r="A63" s="37" t="n">
        <f aca="false">A61+1</f>
        <v>24</v>
      </c>
      <c r="B63" s="44" t="s">
        <v>125</v>
      </c>
      <c r="C63" s="5"/>
      <c r="D63" s="39" t="s">
        <v>1</v>
      </c>
      <c r="E63" s="5"/>
      <c r="F63" s="5" t="e">
        <f aca="false">#REF!*#REF!</f>
        <v>#REF!</v>
      </c>
      <c r="G63" s="5" t="e">
        <f aca="false">IF(#REF!&gt;=0,10*#REF!,0)</f>
        <v>#REF!</v>
      </c>
      <c r="H63" s="5"/>
      <c r="I63" s="40"/>
      <c r="J63" s="5"/>
      <c r="K63" s="41" t="n">
        <v>1</v>
      </c>
      <c r="L63" s="42" t="n">
        <f aca="false">K63/K117</f>
        <v>0.2</v>
      </c>
      <c r="M63" s="43" t="n">
        <f aca="false">VLOOKUP(D63,Q1:R9,2,0)</f>
        <v>0</v>
      </c>
      <c r="N63" s="43" t="n">
        <f aca="false">M63*L63</f>
        <v>0</v>
      </c>
      <c r="O63" s="43" t="n">
        <f aca="false">IF(M63=0,0,L63*MAX(R2:R8))</f>
        <v>0</v>
      </c>
    </row>
    <row r="64" customFormat="false" ht="12" hidden="false" customHeight="true" outlineLevel="0" collapsed="false">
      <c r="B64" s="26"/>
      <c r="C64" s="5"/>
      <c r="D64" s="45"/>
      <c r="E64" s="5"/>
      <c r="F64" s="5"/>
      <c r="G64" s="5"/>
      <c r="H64" s="5"/>
      <c r="I64" s="5"/>
      <c r="J64" s="5"/>
      <c r="K64" s="41"/>
      <c r="L64" s="42"/>
      <c r="M64" s="43"/>
      <c r="N64" s="43"/>
      <c r="O64" s="43"/>
    </row>
    <row r="65" customFormat="false" ht="15.75" hidden="false" customHeight="true" outlineLevel="0" collapsed="false">
      <c r="A65" s="31" t="s">
        <v>64</v>
      </c>
      <c r="C65" s="35"/>
      <c r="D65" s="54"/>
      <c r="E65" s="35"/>
      <c r="F65" s="5"/>
      <c r="G65" s="5"/>
      <c r="H65" s="5"/>
      <c r="I65" s="5"/>
      <c r="J65" s="5"/>
      <c r="K65" s="41"/>
      <c r="L65" s="42"/>
      <c r="M65" s="43"/>
      <c r="N65" s="43"/>
      <c r="O65" s="43"/>
    </row>
    <row r="66" customFormat="false" ht="14.25" hidden="false" customHeight="true" outlineLevel="0" collapsed="false">
      <c r="B66" s="52"/>
      <c r="C66" s="35"/>
      <c r="D66" s="54"/>
      <c r="E66" s="35"/>
      <c r="F66" s="5"/>
      <c r="G66" s="5"/>
      <c r="H66" s="5"/>
      <c r="I66" s="5"/>
      <c r="J66" s="5"/>
      <c r="K66" s="41"/>
      <c r="L66" s="42"/>
      <c r="M66" s="43"/>
      <c r="N66" s="43"/>
      <c r="O66" s="43"/>
    </row>
    <row r="67" customFormat="false" ht="39.75" hidden="false" customHeight="true" outlineLevel="0" collapsed="false">
      <c r="A67" s="37" t="n">
        <f aca="false">A63+1</f>
        <v>25</v>
      </c>
      <c r="B67" s="44" t="s">
        <v>126</v>
      </c>
      <c r="C67" s="5"/>
      <c r="D67" s="39" t="s">
        <v>1</v>
      </c>
      <c r="E67" s="5"/>
      <c r="F67" s="5" t="e">
        <f aca="false">#REF!*#REF!</f>
        <v>#REF!</v>
      </c>
      <c r="G67" s="5" t="e">
        <f aca="false">IF(#REF!&gt;=0,10*#REF!,0)</f>
        <v>#REF!</v>
      </c>
      <c r="H67" s="5"/>
      <c r="I67" s="40"/>
      <c r="J67" s="5"/>
      <c r="K67" s="41" t="n">
        <v>3</v>
      </c>
      <c r="L67" s="42" t="n">
        <f aca="false">K67/K117</f>
        <v>0.6</v>
      </c>
      <c r="M67" s="43" t="n">
        <f aca="false">VLOOKUP(D67,Q1:R9,2,0)</f>
        <v>0</v>
      </c>
      <c r="N67" s="43" t="n">
        <f aca="false">M67*L67</f>
        <v>0</v>
      </c>
      <c r="O67" s="43" t="n">
        <f aca="false">IF(M67=0,0,L67*MAX(R2:R8))</f>
        <v>0</v>
      </c>
    </row>
    <row r="68" customFormat="false" ht="12" hidden="false" customHeight="true" outlineLevel="0" collapsed="false">
      <c r="A68" s="37"/>
      <c r="B68" s="44"/>
      <c r="C68" s="5"/>
      <c r="D68" s="45"/>
      <c r="E68" s="5"/>
      <c r="F68" s="5"/>
      <c r="G68" s="5"/>
      <c r="H68" s="5"/>
      <c r="I68" s="5"/>
      <c r="J68" s="5"/>
      <c r="K68" s="41"/>
      <c r="L68" s="42"/>
      <c r="M68" s="43"/>
      <c r="N68" s="43"/>
      <c r="O68" s="43"/>
    </row>
    <row r="69" customFormat="false" ht="39.75" hidden="false" customHeight="true" outlineLevel="0" collapsed="false">
      <c r="A69" s="37" t="n">
        <f aca="false">A67+1</f>
        <v>26</v>
      </c>
      <c r="B69" s="44" t="s">
        <v>127</v>
      </c>
      <c r="C69" s="5"/>
      <c r="D69" s="39" t="s">
        <v>1</v>
      </c>
      <c r="E69" s="5"/>
      <c r="F69" s="5" t="e">
        <f aca="false">#REF!*#REF!</f>
        <v>#REF!</v>
      </c>
      <c r="G69" s="5" t="e">
        <f aca="false">IF(#REF!&gt;=0,10*#REF!,0)</f>
        <v>#REF!</v>
      </c>
      <c r="H69" s="5"/>
      <c r="I69" s="40"/>
      <c r="J69" s="5"/>
      <c r="K69" s="41" t="n">
        <v>2</v>
      </c>
      <c r="L69" s="42" t="n">
        <f aca="false">K69/K117</f>
        <v>0.4</v>
      </c>
      <c r="M69" s="43" t="n">
        <f aca="false">VLOOKUP(D69,Q1:R9,2,0)</f>
        <v>0</v>
      </c>
      <c r="N69" s="43" t="n">
        <f aca="false">M69*L69</f>
        <v>0</v>
      </c>
      <c r="O69" s="43" t="n">
        <f aca="false">IF(M69=0,0,L69*MAX(R2:R8))</f>
        <v>0</v>
      </c>
    </row>
    <row r="70" customFormat="false" ht="12" hidden="false" customHeight="true" outlineLevel="0" collapsed="false">
      <c r="A70" s="37"/>
      <c r="B70" s="44"/>
      <c r="C70" s="5"/>
      <c r="D70" s="45"/>
      <c r="E70" s="5"/>
      <c r="F70" s="5"/>
      <c r="G70" s="5"/>
      <c r="H70" s="5"/>
      <c r="I70" s="5"/>
      <c r="J70" s="5"/>
      <c r="K70" s="41"/>
      <c r="L70" s="42"/>
      <c r="M70" s="43"/>
      <c r="N70" s="43"/>
      <c r="O70" s="43"/>
    </row>
    <row r="71" customFormat="false" ht="39.75" hidden="false" customHeight="true" outlineLevel="0" collapsed="false">
      <c r="A71" s="37" t="n">
        <f aca="false">A69+1</f>
        <v>27</v>
      </c>
      <c r="B71" s="44" t="s">
        <v>128</v>
      </c>
      <c r="C71" s="5"/>
      <c r="D71" s="39" t="s">
        <v>1</v>
      </c>
      <c r="E71" s="5"/>
      <c r="F71" s="5" t="e">
        <f aca="false">#REF!*#REF!</f>
        <v>#REF!</v>
      </c>
      <c r="G71" s="5" t="e">
        <f aca="false">IF(#REF!&gt;=0,10*#REF!,0)</f>
        <v>#REF!</v>
      </c>
      <c r="H71" s="5"/>
      <c r="I71" s="40"/>
      <c r="J71" s="5"/>
      <c r="K71" s="41" t="n">
        <v>2</v>
      </c>
      <c r="L71" s="42" t="n">
        <f aca="false">K71/K117</f>
        <v>0.4</v>
      </c>
      <c r="M71" s="43" t="n">
        <f aca="false">VLOOKUP(D71,Q1:R9,2,0)</f>
        <v>0</v>
      </c>
      <c r="N71" s="43" t="n">
        <f aca="false">M71*L71</f>
        <v>0</v>
      </c>
      <c r="O71" s="43" t="n">
        <f aca="false">IF(M71=0,0,L71*MAX(R2:R8))</f>
        <v>0</v>
      </c>
    </row>
    <row r="72" customFormat="false" ht="12" hidden="false" customHeight="true" outlineLevel="0" collapsed="false">
      <c r="A72" s="37"/>
      <c r="B72" s="44"/>
      <c r="C72" s="5"/>
      <c r="D72" s="45"/>
      <c r="E72" s="5"/>
      <c r="F72" s="5"/>
      <c r="G72" s="5"/>
      <c r="H72" s="5"/>
      <c r="I72" s="5"/>
      <c r="J72" s="5"/>
      <c r="K72" s="41"/>
      <c r="L72" s="42"/>
      <c r="M72" s="43"/>
      <c r="N72" s="43"/>
      <c r="O72" s="43"/>
    </row>
    <row r="73" customFormat="false" ht="39.75" hidden="false" customHeight="true" outlineLevel="0" collapsed="false">
      <c r="A73" s="37" t="n">
        <f aca="false">A71+1</f>
        <v>28</v>
      </c>
      <c r="B73" s="44" t="s">
        <v>129</v>
      </c>
      <c r="C73" s="5"/>
      <c r="D73" s="39" t="s">
        <v>1</v>
      </c>
      <c r="E73" s="5"/>
      <c r="F73" s="5" t="e">
        <f aca="false">#REF!*#REF!</f>
        <v>#REF!</v>
      </c>
      <c r="G73" s="5" t="e">
        <f aca="false">IF(#REF!&gt;=0,10*#REF!,0)</f>
        <v>#REF!</v>
      </c>
      <c r="H73" s="5"/>
      <c r="I73" s="40"/>
      <c r="J73" s="5"/>
      <c r="K73" s="41" t="n">
        <v>3</v>
      </c>
      <c r="L73" s="42" t="n">
        <f aca="false">K73/K117</f>
        <v>0.6</v>
      </c>
      <c r="M73" s="43" t="n">
        <f aca="false">VLOOKUP(D73,Q1:R9,2,0)</f>
        <v>0</v>
      </c>
      <c r="N73" s="43" t="n">
        <f aca="false">M73*L73</f>
        <v>0</v>
      </c>
      <c r="O73" s="43" t="n">
        <f aca="false">IF(M73=0,0,L73*MAX(R2:R8))</f>
        <v>0</v>
      </c>
    </row>
    <row r="74" customFormat="false" ht="12" hidden="false" customHeight="true" outlineLevel="0" collapsed="false">
      <c r="A74" s="37"/>
      <c r="B74" s="44"/>
      <c r="C74" s="5"/>
      <c r="D74" s="45"/>
      <c r="E74" s="5"/>
      <c r="F74" s="5"/>
      <c r="G74" s="5"/>
      <c r="H74" s="5"/>
      <c r="I74" s="5"/>
      <c r="J74" s="5"/>
      <c r="K74" s="41"/>
      <c r="L74" s="42"/>
      <c r="M74" s="43"/>
      <c r="N74" s="43"/>
      <c r="O74" s="43"/>
    </row>
    <row r="75" customFormat="false" ht="39.75" hidden="false" customHeight="true" outlineLevel="0" collapsed="false">
      <c r="A75" s="37" t="n">
        <f aca="false">A73+1</f>
        <v>29</v>
      </c>
      <c r="B75" s="44" t="s">
        <v>130</v>
      </c>
      <c r="C75" s="5"/>
      <c r="D75" s="39" t="s">
        <v>1</v>
      </c>
      <c r="E75" s="5"/>
      <c r="F75" s="5" t="e">
        <f aca="false">#REF!*#REF!</f>
        <v>#REF!</v>
      </c>
      <c r="G75" s="5" t="e">
        <f aca="false">IF(#REF!&gt;=0,10*#REF!,0)</f>
        <v>#REF!</v>
      </c>
      <c r="H75" s="5"/>
      <c r="I75" s="40"/>
      <c r="J75" s="5"/>
      <c r="K75" s="41" t="n">
        <v>3</v>
      </c>
      <c r="L75" s="42" t="n">
        <f aca="false">K75/K117</f>
        <v>0.6</v>
      </c>
      <c r="M75" s="43" t="n">
        <f aca="false">VLOOKUP(D75,Q1:R9,2,0)</f>
        <v>0</v>
      </c>
      <c r="N75" s="43" t="n">
        <f aca="false">M75*L75</f>
        <v>0</v>
      </c>
      <c r="O75" s="43" t="n">
        <f aca="false">IF(M75=0,0,L75*MAX(R2:R8))</f>
        <v>0</v>
      </c>
    </row>
    <row r="76" customFormat="false" ht="12" hidden="false" customHeight="true" outlineLevel="0" collapsed="false">
      <c r="B76" s="51"/>
      <c r="C76" s="5"/>
      <c r="D76" s="45"/>
      <c r="E76" s="5"/>
      <c r="F76" s="5"/>
      <c r="G76" s="5"/>
      <c r="H76" s="5"/>
      <c r="I76" s="5"/>
      <c r="J76" s="5"/>
      <c r="K76" s="41"/>
      <c r="L76" s="42"/>
      <c r="M76" s="43"/>
      <c r="N76" s="43"/>
      <c r="O76" s="43"/>
    </row>
    <row r="77" customFormat="false" ht="15.75" hidden="false" customHeight="true" outlineLevel="0" collapsed="false">
      <c r="A77" s="31" t="s">
        <v>75</v>
      </c>
      <c r="C77" s="35"/>
      <c r="D77" s="54"/>
      <c r="E77" s="5"/>
      <c r="F77" s="5"/>
      <c r="G77" s="5"/>
      <c r="H77" s="5"/>
      <c r="I77" s="5"/>
      <c r="J77" s="5"/>
      <c r="K77" s="41"/>
      <c r="L77" s="42"/>
      <c r="M77" s="43"/>
      <c r="N77" s="43"/>
      <c r="O77" s="43"/>
    </row>
    <row r="78" customFormat="false" ht="14.25" hidden="false" customHeight="true" outlineLevel="0" collapsed="false">
      <c r="B78" s="52"/>
      <c r="C78" s="35"/>
      <c r="D78" s="54"/>
      <c r="E78" s="5"/>
      <c r="F78" s="5"/>
      <c r="G78" s="5"/>
      <c r="H78" s="5"/>
      <c r="I78" s="5"/>
      <c r="J78" s="5"/>
      <c r="K78" s="41"/>
      <c r="L78" s="42"/>
      <c r="M78" s="43"/>
      <c r="N78" s="43"/>
      <c r="O78" s="43"/>
    </row>
    <row r="79" customFormat="false" ht="39.75" hidden="false" customHeight="true" outlineLevel="0" collapsed="false">
      <c r="A79" s="37" t="n">
        <f aca="false">A75+1</f>
        <v>30</v>
      </c>
      <c r="B79" s="44" t="s">
        <v>131</v>
      </c>
      <c r="C79" s="5"/>
      <c r="D79" s="39" t="s">
        <v>1</v>
      </c>
      <c r="E79" s="5"/>
      <c r="F79" s="5" t="e">
        <f aca="false">#REF!*#REF!</f>
        <v>#REF!</v>
      </c>
      <c r="G79" s="5" t="e">
        <f aca="false">IF(#REF!&gt;=0,10*#REF!,0)</f>
        <v>#REF!</v>
      </c>
      <c r="H79" s="5"/>
      <c r="I79" s="40"/>
      <c r="J79" s="5"/>
      <c r="K79" s="41" t="n">
        <v>4</v>
      </c>
      <c r="L79" s="42" t="n">
        <f aca="false">K79/K117</f>
        <v>0.8</v>
      </c>
      <c r="M79" s="43" t="n">
        <f aca="false">VLOOKUP(D79,Q1:R9,2,0)</f>
        <v>0</v>
      </c>
      <c r="N79" s="43" t="n">
        <f aca="false">M79*L79</f>
        <v>0</v>
      </c>
      <c r="O79" s="43" t="n">
        <f aca="false">IF(M79=0,0,L79*MAX(R2:R8))</f>
        <v>0</v>
      </c>
    </row>
    <row r="80" customFormat="false" ht="12" hidden="false" customHeight="true" outlineLevel="0" collapsed="false">
      <c r="A80" s="37"/>
      <c r="B80" s="44"/>
      <c r="C80" s="5"/>
      <c r="D80" s="45"/>
      <c r="E80" s="5"/>
      <c r="F80" s="5"/>
      <c r="G80" s="5"/>
      <c r="H80" s="5"/>
      <c r="I80" s="5"/>
      <c r="J80" s="5"/>
      <c r="K80" s="41"/>
      <c r="L80" s="42"/>
      <c r="M80" s="43"/>
      <c r="N80" s="43"/>
      <c r="O80" s="43"/>
    </row>
    <row r="81" customFormat="false" ht="39.75" hidden="false" customHeight="true" outlineLevel="0" collapsed="false">
      <c r="A81" s="37" t="n">
        <f aca="false">A79+1</f>
        <v>31</v>
      </c>
      <c r="B81" s="44" t="s">
        <v>132</v>
      </c>
      <c r="C81" s="5"/>
      <c r="D81" s="39" t="s">
        <v>1</v>
      </c>
      <c r="E81" s="5"/>
      <c r="F81" s="5" t="e">
        <f aca="false">#REF!*#REF!</f>
        <v>#REF!</v>
      </c>
      <c r="G81" s="5" t="e">
        <f aca="false">IF(#REF!&gt;=0,10*#REF!,0)</f>
        <v>#REF!</v>
      </c>
      <c r="H81" s="5"/>
      <c r="I81" s="40"/>
      <c r="J81" s="5"/>
      <c r="K81" s="41" t="n">
        <v>3</v>
      </c>
      <c r="L81" s="42" t="n">
        <f aca="false">K81/K117</f>
        <v>0.6</v>
      </c>
      <c r="M81" s="43" t="n">
        <f aca="false">VLOOKUP(D81,Q1:R9,2,0)</f>
        <v>0</v>
      </c>
      <c r="N81" s="43" t="n">
        <f aca="false">M81*L81</f>
        <v>0</v>
      </c>
      <c r="O81" s="43" t="n">
        <f aca="false">IF(M81=0,0,L81*MAX(R2:R8))</f>
        <v>0</v>
      </c>
    </row>
    <row r="82" customFormat="false" ht="12" hidden="false" customHeight="true" outlineLevel="0" collapsed="false">
      <c r="A82" s="37"/>
      <c r="B82" s="44"/>
      <c r="C82" s="5"/>
      <c r="D82" s="45"/>
      <c r="E82" s="5"/>
      <c r="F82" s="5"/>
      <c r="G82" s="5"/>
      <c r="H82" s="5"/>
      <c r="I82" s="5"/>
      <c r="J82" s="5"/>
      <c r="K82" s="41"/>
      <c r="L82" s="42"/>
      <c r="M82" s="43"/>
      <c r="N82" s="43"/>
      <c r="O82" s="43"/>
    </row>
    <row r="83" customFormat="false" ht="39.75" hidden="false" customHeight="true" outlineLevel="0" collapsed="false">
      <c r="A83" s="37" t="n">
        <f aca="false">A81+1</f>
        <v>32</v>
      </c>
      <c r="B83" s="44" t="s">
        <v>133</v>
      </c>
      <c r="C83" s="5"/>
      <c r="D83" s="39" t="s">
        <v>1</v>
      </c>
      <c r="E83" s="5"/>
      <c r="F83" s="5" t="e">
        <f aca="false">#REF!*#REF!</f>
        <v>#REF!</v>
      </c>
      <c r="G83" s="5" t="e">
        <f aca="false">IF(#REF!&gt;=0,10*#REF!,0)</f>
        <v>#REF!</v>
      </c>
      <c r="H83" s="5"/>
      <c r="I83" s="40"/>
      <c r="J83" s="5"/>
      <c r="K83" s="41" t="n">
        <v>3</v>
      </c>
      <c r="L83" s="42" t="n">
        <f aca="false">K83/K117</f>
        <v>0.6</v>
      </c>
      <c r="M83" s="43" t="n">
        <f aca="false">VLOOKUP(D83,Q1:R9,2,0)</f>
        <v>0</v>
      </c>
      <c r="N83" s="43" t="n">
        <f aca="false">M83*L83</f>
        <v>0</v>
      </c>
      <c r="O83" s="43" t="n">
        <f aca="false">IF(M83=0,0,L83*MAX(R2:R8))</f>
        <v>0</v>
      </c>
    </row>
    <row r="84" customFormat="false" ht="12" hidden="false" customHeight="true" outlineLevel="0" collapsed="false">
      <c r="A84" s="37"/>
      <c r="B84" s="44"/>
      <c r="C84" s="5"/>
      <c r="D84" s="45"/>
      <c r="E84" s="5"/>
      <c r="F84" s="5"/>
      <c r="G84" s="5"/>
      <c r="H84" s="5"/>
      <c r="I84" s="5"/>
      <c r="J84" s="5"/>
      <c r="K84" s="41"/>
      <c r="L84" s="42"/>
      <c r="M84" s="43"/>
      <c r="N84" s="43"/>
      <c r="O84" s="43"/>
    </row>
    <row r="85" customFormat="false" ht="39.75" hidden="false" customHeight="true" outlineLevel="0" collapsed="false">
      <c r="A85" s="37" t="n">
        <f aca="false">A83+1</f>
        <v>33</v>
      </c>
      <c r="B85" s="44" t="s">
        <v>134</v>
      </c>
      <c r="C85" s="5"/>
      <c r="D85" s="39" t="s">
        <v>1</v>
      </c>
      <c r="E85" s="5"/>
      <c r="F85" s="5" t="e">
        <f aca="false">#REF!*#REF!</f>
        <v>#REF!</v>
      </c>
      <c r="G85" s="5" t="e">
        <f aca="false">IF(#REF!&gt;=0,10*#REF!,0)</f>
        <v>#REF!</v>
      </c>
      <c r="H85" s="5"/>
      <c r="I85" s="40"/>
      <c r="J85" s="5"/>
      <c r="K85" s="41" t="n">
        <v>3</v>
      </c>
      <c r="L85" s="42" t="n">
        <f aca="false">K85/K117</f>
        <v>0.6</v>
      </c>
      <c r="M85" s="43" t="n">
        <f aca="false">VLOOKUP(D85,Q1:R9,2,0)</f>
        <v>0</v>
      </c>
      <c r="N85" s="43" t="n">
        <f aca="false">M85*L85</f>
        <v>0</v>
      </c>
      <c r="O85" s="43" t="n">
        <f aca="false">IF(M85=0,0,L85*MAX(R2:R8))</f>
        <v>0</v>
      </c>
    </row>
    <row r="86" customFormat="false" ht="12" hidden="false" customHeight="true" outlineLevel="0" collapsed="false">
      <c r="B86" s="51"/>
      <c r="C86" s="5"/>
      <c r="D86" s="45"/>
      <c r="E86" s="5"/>
      <c r="F86" s="5"/>
      <c r="G86" s="5"/>
      <c r="H86" s="5"/>
      <c r="I86" s="5"/>
      <c r="J86" s="5"/>
      <c r="K86" s="41"/>
      <c r="L86" s="42"/>
      <c r="M86" s="43"/>
      <c r="N86" s="43"/>
      <c r="O86" s="43"/>
    </row>
    <row r="87" customFormat="false" ht="15.75" hidden="false" customHeight="true" outlineLevel="0" collapsed="false">
      <c r="A87" s="31" t="s">
        <v>81</v>
      </c>
      <c r="C87" s="35"/>
      <c r="D87" s="54"/>
      <c r="E87" s="35"/>
      <c r="F87" s="5"/>
      <c r="G87" s="5"/>
      <c r="H87" s="5"/>
      <c r="I87" s="5"/>
      <c r="J87" s="5"/>
      <c r="K87" s="41"/>
      <c r="L87" s="42"/>
      <c r="M87" s="43"/>
      <c r="N87" s="43"/>
      <c r="O87" s="43"/>
    </row>
    <row r="88" customFormat="false" ht="14.25" hidden="false" customHeight="true" outlineLevel="0" collapsed="false">
      <c r="B88" s="52"/>
      <c r="C88" s="35"/>
      <c r="D88" s="54"/>
      <c r="E88" s="35"/>
      <c r="F88" s="5"/>
      <c r="G88" s="5"/>
      <c r="H88" s="5"/>
      <c r="I88" s="5"/>
      <c r="J88" s="5"/>
      <c r="K88" s="41"/>
      <c r="L88" s="42"/>
      <c r="M88" s="43"/>
      <c r="N88" s="43"/>
      <c r="O88" s="43"/>
    </row>
    <row r="89" customFormat="false" ht="39.75" hidden="false" customHeight="true" outlineLevel="0" collapsed="false">
      <c r="A89" s="37" t="n">
        <f aca="false">A85+1</f>
        <v>34</v>
      </c>
      <c r="B89" s="44" t="s">
        <v>135</v>
      </c>
      <c r="C89" s="5"/>
      <c r="D89" s="39" t="s">
        <v>1</v>
      </c>
      <c r="E89" s="5"/>
      <c r="F89" s="5" t="e">
        <f aca="false">#REF!*#REF!</f>
        <v>#REF!</v>
      </c>
      <c r="G89" s="5" t="e">
        <f aca="false">IF(#REF!&gt;=0,10*#REF!,0)</f>
        <v>#REF!</v>
      </c>
      <c r="H89" s="5"/>
      <c r="I89" s="40"/>
      <c r="J89" s="5"/>
      <c r="K89" s="41" t="n">
        <v>5</v>
      </c>
      <c r="L89" s="42" t="n">
        <f aca="false">K89/K117</f>
        <v>1</v>
      </c>
      <c r="M89" s="43" t="n">
        <f aca="false">VLOOKUP(D89,Q1:R9,2,0)</f>
        <v>0</v>
      </c>
      <c r="N89" s="43" t="n">
        <f aca="false">M89*L89</f>
        <v>0</v>
      </c>
      <c r="O89" s="43" t="n">
        <f aca="false">IF(M89=0,0,L89*MAX(R2:R8))</f>
        <v>0</v>
      </c>
    </row>
    <row r="90" customFormat="false" ht="12" hidden="false" customHeight="true" outlineLevel="0" collapsed="false">
      <c r="A90" s="37"/>
      <c r="B90" s="44"/>
      <c r="C90" s="5"/>
      <c r="D90" s="45"/>
      <c r="E90" s="5"/>
      <c r="F90" s="5"/>
      <c r="G90" s="5"/>
      <c r="H90" s="5"/>
      <c r="I90" s="5"/>
      <c r="J90" s="5"/>
      <c r="K90" s="41"/>
      <c r="L90" s="42"/>
      <c r="M90" s="43"/>
      <c r="N90" s="43"/>
      <c r="O90" s="43"/>
    </row>
    <row r="91" customFormat="false" ht="39.75" hidden="false" customHeight="true" outlineLevel="0" collapsed="false">
      <c r="A91" s="37" t="n">
        <f aca="false">A89+1</f>
        <v>35</v>
      </c>
      <c r="B91" s="44" t="s">
        <v>136</v>
      </c>
      <c r="C91" s="5"/>
      <c r="D91" s="39" t="s">
        <v>1</v>
      </c>
      <c r="E91" s="5"/>
      <c r="F91" s="5" t="e">
        <f aca="false">#REF!*#REF!</f>
        <v>#REF!</v>
      </c>
      <c r="G91" s="5" t="e">
        <f aca="false">IF(#REF!&gt;=0,10*#REF!,0)</f>
        <v>#REF!</v>
      </c>
      <c r="H91" s="5"/>
      <c r="I91" s="40"/>
      <c r="J91" s="5"/>
      <c r="K91" s="41" t="n">
        <v>2</v>
      </c>
      <c r="L91" s="42" t="n">
        <f aca="false">K91/K117</f>
        <v>0.4</v>
      </c>
      <c r="M91" s="43" t="n">
        <f aca="false">VLOOKUP(D91,Q1:R9,2,0)</f>
        <v>0</v>
      </c>
      <c r="N91" s="43" t="n">
        <f aca="false">M91*L91</f>
        <v>0</v>
      </c>
      <c r="O91" s="43" t="n">
        <f aca="false">IF(M91=0,0,L91*MAX(R2:R8))</f>
        <v>0</v>
      </c>
    </row>
    <row r="92" customFormat="false" ht="12" hidden="false" customHeight="true" outlineLevel="0" collapsed="false">
      <c r="A92" s="37"/>
      <c r="B92" s="44"/>
      <c r="C92" s="5"/>
      <c r="D92" s="45"/>
      <c r="E92" s="5"/>
      <c r="F92" s="5"/>
      <c r="G92" s="5"/>
      <c r="H92" s="5"/>
      <c r="I92" s="5"/>
      <c r="J92" s="5"/>
      <c r="K92" s="41"/>
      <c r="L92" s="42"/>
      <c r="M92" s="43"/>
      <c r="N92" s="43"/>
      <c r="O92" s="43"/>
    </row>
    <row r="93" customFormat="false" ht="39.75" hidden="false" customHeight="true" outlineLevel="0" collapsed="false">
      <c r="A93" s="37" t="n">
        <f aca="false">A91+1</f>
        <v>36</v>
      </c>
      <c r="B93" s="44" t="s">
        <v>137</v>
      </c>
      <c r="C93" s="5"/>
      <c r="D93" s="39" t="s">
        <v>1</v>
      </c>
      <c r="E93" s="5"/>
      <c r="F93" s="5" t="e">
        <f aca="false">#REF!*#REF!</f>
        <v>#REF!</v>
      </c>
      <c r="G93" s="5" t="e">
        <f aca="false">IF(#REF!&gt;=0,10*#REF!,0)</f>
        <v>#REF!</v>
      </c>
      <c r="H93" s="5"/>
      <c r="I93" s="40"/>
      <c r="J93" s="5"/>
      <c r="K93" s="41" t="n">
        <v>4</v>
      </c>
      <c r="L93" s="42" t="n">
        <f aca="false">K93/K117</f>
        <v>0.8</v>
      </c>
      <c r="M93" s="43" t="n">
        <f aca="false">VLOOKUP(D93,Q1:R9,2,0)</f>
        <v>0</v>
      </c>
      <c r="N93" s="43" t="n">
        <f aca="false">M93*L93</f>
        <v>0</v>
      </c>
      <c r="O93" s="43" t="n">
        <f aca="false">IF(M93=0,0,L93*MAX(R2:R8))</f>
        <v>0</v>
      </c>
    </row>
    <row r="94" customFormat="false" ht="12" hidden="false" customHeight="true" outlineLevel="0" collapsed="false">
      <c r="A94" s="37"/>
      <c r="B94" s="44"/>
      <c r="C94" s="5"/>
      <c r="D94" s="45"/>
      <c r="E94" s="5"/>
      <c r="F94" s="5"/>
      <c r="G94" s="5"/>
      <c r="H94" s="5"/>
      <c r="I94" s="5"/>
      <c r="J94" s="5"/>
      <c r="K94" s="41"/>
      <c r="L94" s="42"/>
      <c r="M94" s="43"/>
      <c r="N94" s="43"/>
      <c r="O94" s="43"/>
    </row>
    <row r="95" customFormat="false" ht="39.75" hidden="false" customHeight="true" outlineLevel="0" collapsed="false">
      <c r="A95" s="37" t="n">
        <f aca="false">A93+1</f>
        <v>37</v>
      </c>
      <c r="B95" s="44" t="s">
        <v>138</v>
      </c>
      <c r="C95" s="5"/>
      <c r="D95" s="39" t="s">
        <v>1</v>
      </c>
      <c r="E95" s="5"/>
      <c r="F95" s="5" t="e">
        <f aca="false">#REF!*#REF!</f>
        <v>#REF!</v>
      </c>
      <c r="G95" s="5" t="e">
        <f aca="false">IF(#REF!&gt;=0,10*#REF!,0)</f>
        <v>#REF!</v>
      </c>
      <c r="H95" s="5"/>
      <c r="I95" s="40"/>
      <c r="J95" s="5"/>
      <c r="K95" s="41" t="n">
        <v>3</v>
      </c>
      <c r="L95" s="42" t="n">
        <f aca="false">K95/K117</f>
        <v>0.6</v>
      </c>
      <c r="M95" s="43" t="n">
        <f aca="false">VLOOKUP(D95,Q1:R9,2,0)</f>
        <v>0</v>
      </c>
      <c r="N95" s="43" t="n">
        <f aca="false">M95*L95</f>
        <v>0</v>
      </c>
      <c r="O95" s="43" t="n">
        <f aca="false">IF(M95=0,0,L95*MAX(R2:R8))</f>
        <v>0</v>
      </c>
    </row>
    <row r="96" customFormat="false" ht="12" hidden="false" customHeight="true" outlineLevel="0" collapsed="false">
      <c r="A96" s="37"/>
      <c r="B96" s="44"/>
      <c r="C96" s="5"/>
      <c r="D96" s="45"/>
      <c r="E96" s="5"/>
      <c r="F96" s="5"/>
      <c r="G96" s="5"/>
      <c r="H96" s="5"/>
      <c r="I96" s="5"/>
      <c r="J96" s="5"/>
      <c r="K96" s="41"/>
      <c r="L96" s="42"/>
      <c r="M96" s="43"/>
      <c r="N96" s="43"/>
      <c r="O96" s="43"/>
    </row>
    <row r="97" customFormat="false" ht="39.75" hidden="false" customHeight="true" outlineLevel="0" collapsed="false">
      <c r="A97" s="37" t="n">
        <f aca="false">A95+1</f>
        <v>38</v>
      </c>
      <c r="B97" s="44" t="s">
        <v>139</v>
      </c>
      <c r="C97" s="5"/>
      <c r="D97" s="39" t="s">
        <v>1</v>
      </c>
      <c r="E97" s="5"/>
      <c r="F97" s="5" t="e">
        <f aca="false">#REF!*#REF!</f>
        <v>#REF!</v>
      </c>
      <c r="G97" s="5" t="e">
        <f aca="false">IF(#REF!&gt;=0,10*#REF!,0)</f>
        <v>#REF!</v>
      </c>
      <c r="H97" s="5"/>
      <c r="I97" s="40"/>
      <c r="J97" s="5"/>
      <c r="K97" s="41" t="n">
        <v>3</v>
      </c>
      <c r="L97" s="42" t="n">
        <f aca="false">K97/K117</f>
        <v>0.6</v>
      </c>
      <c r="M97" s="43" t="n">
        <f aca="false">VLOOKUP(D97,Q1:R9,2,0)</f>
        <v>0</v>
      </c>
      <c r="N97" s="43" t="n">
        <f aca="false">M97*L97</f>
        <v>0</v>
      </c>
      <c r="O97" s="43" t="n">
        <f aca="false">IF(M97=0,0,L97*MAX(R2:R8))</f>
        <v>0</v>
      </c>
    </row>
    <row r="98" customFormat="false" ht="12" hidden="false" customHeight="true" outlineLevel="0" collapsed="false">
      <c r="B98" s="51"/>
      <c r="C98" s="5"/>
      <c r="D98" s="45"/>
      <c r="E98" s="5"/>
      <c r="F98" s="5"/>
      <c r="G98" s="5"/>
      <c r="H98" s="5"/>
      <c r="I98" s="5"/>
      <c r="J98" s="5"/>
      <c r="K98" s="41"/>
      <c r="L98" s="42"/>
      <c r="M98" s="43"/>
      <c r="N98" s="43"/>
      <c r="O98" s="43"/>
    </row>
    <row r="99" customFormat="false" ht="15.75" hidden="false" customHeight="true" outlineLevel="0" collapsed="false">
      <c r="A99" s="31" t="s">
        <v>87</v>
      </c>
      <c r="C99" s="35"/>
      <c r="D99" s="54"/>
      <c r="E99" s="35"/>
      <c r="F99" s="5"/>
      <c r="G99" s="5"/>
      <c r="H99" s="5"/>
      <c r="I99" s="5"/>
      <c r="J99" s="5"/>
      <c r="K99" s="41"/>
      <c r="L99" s="42"/>
      <c r="M99" s="43"/>
      <c r="N99" s="43"/>
      <c r="O99" s="43"/>
    </row>
    <row r="100" customFormat="false" ht="14.25" hidden="false" customHeight="true" outlineLevel="0" collapsed="false">
      <c r="B100" s="52"/>
      <c r="C100" s="35"/>
      <c r="D100" s="54"/>
      <c r="E100" s="35"/>
      <c r="F100" s="5"/>
      <c r="G100" s="5"/>
      <c r="H100" s="5"/>
      <c r="I100" s="5"/>
      <c r="J100" s="5"/>
      <c r="K100" s="41"/>
      <c r="L100" s="42"/>
      <c r="M100" s="43"/>
      <c r="N100" s="43"/>
      <c r="O100" s="43"/>
    </row>
    <row r="101" customFormat="false" ht="39.75" hidden="false" customHeight="true" outlineLevel="0" collapsed="false">
      <c r="A101" s="37" t="n">
        <f aca="false">A97+1</f>
        <v>39</v>
      </c>
      <c r="B101" s="44" t="s">
        <v>140</v>
      </c>
      <c r="C101" s="5"/>
      <c r="D101" s="39" t="s">
        <v>1</v>
      </c>
      <c r="E101" s="5"/>
      <c r="F101" s="5" t="e">
        <f aca="false">#REF!*#REF!</f>
        <v>#REF!</v>
      </c>
      <c r="G101" s="5" t="e">
        <f aca="false">IF(#REF!&gt;=0,10*#REF!,0)</f>
        <v>#REF!</v>
      </c>
      <c r="H101" s="5"/>
      <c r="I101" s="40"/>
      <c r="J101" s="5"/>
      <c r="K101" s="41" t="n">
        <v>4</v>
      </c>
      <c r="L101" s="42" t="n">
        <f aca="false">K101/K117</f>
        <v>0.8</v>
      </c>
      <c r="M101" s="43" t="n">
        <f aca="false">VLOOKUP(D101,Q1:R9,2,0)</f>
        <v>0</v>
      </c>
      <c r="N101" s="43" t="n">
        <f aca="false">M101*L101</f>
        <v>0</v>
      </c>
      <c r="O101" s="43" t="n">
        <f aca="false">IF(M101=0,0,L101*MAX(R2:R8))</f>
        <v>0</v>
      </c>
    </row>
    <row r="102" customFormat="false" ht="12" hidden="false" customHeight="true" outlineLevel="0" collapsed="false">
      <c r="A102" s="37"/>
      <c r="B102" s="44"/>
      <c r="C102" s="5"/>
      <c r="D102" s="45"/>
      <c r="E102" s="5"/>
      <c r="F102" s="5"/>
      <c r="G102" s="5"/>
      <c r="H102" s="5"/>
      <c r="I102" s="5"/>
      <c r="J102" s="5"/>
      <c r="K102" s="41"/>
      <c r="L102" s="42"/>
      <c r="M102" s="43"/>
      <c r="N102" s="43"/>
      <c r="O102" s="43"/>
    </row>
    <row r="103" customFormat="false" ht="39.75" hidden="false" customHeight="true" outlineLevel="0" collapsed="false">
      <c r="A103" s="37" t="n">
        <f aca="false">A101+1</f>
        <v>40</v>
      </c>
      <c r="B103" s="44" t="s">
        <v>141</v>
      </c>
      <c r="C103" s="5"/>
      <c r="D103" s="39" t="s">
        <v>1</v>
      </c>
      <c r="E103" s="5"/>
      <c r="F103" s="5" t="e">
        <f aca="false">#REF!*#REF!</f>
        <v>#REF!</v>
      </c>
      <c r="G103" s="5" t="e">
        <f aca="false">IF(#REF!&gt;=0,10*#REF!,0)</f>
        <v>#REF!</v>
      </c>
      <c r="H103" s="5"/>
      <c r="I103" s="40"/>
      <c r="J103" s="5"/>
      <c r="K103" s="41" t="n">
        <v>3</v>
      </c>
      <c r="L103" s="42" t="n">
        <f aca="false">K103/K117</f>
        <v>0.6</v>
      </c>
      <c r="M103" s="43" t="n">
        <f aca="false">VLOOKUP(D103,Q1:R9,2,0)</f>
        <v>0</v>
      </c>
      <c r="N103" s="43" t="n">
        <f aca="false">M103*L103</f>
        <v>0</v>
      </c>
      <c r="O103" s="43" t="n">
        <f aca="false">IF(M103=0,0,L103*MAX(R2:R8))</f>
        <v>0</v>
      </c>
    </row>
    <row r="104" customFormat="false" ht="12" hidden="false" customHeight="true" outlineLevel="0" collapsed="false">
      <c r="A104" s="37"/>
      <c r="B104" s="44"/>
      <c r="C104" s="5"/>
      <c r="D104" s="45"/>
      <c r="E104" s="5"/>
      <c r="F104" s="5"/>
      <c r="G104" s="5"/>
      <c r="H104" s="5"/>
      <c r="I104" s="5"/>
      <c r="J104" s="5"/>
      <c r="K104" s="41"/>
      <c r="L104" s="42"/>
      <c r="M104" s="43"/>
      <c r="N104" s="43"/>
      <c r="O104" s="43"/>
    </row>
    <row r="105" customFormat="false" ht="39.75" hidden="false" customHeight="true" outlineLevel="0" collapsed="false">
      <c r="A105" s="37" t="n">
        <f aca="false">A103+1</f>
        <v>41</v>
      </c>
      <c r="B105" s="44" t="s">
        <v>142</v>
      </c>
      <c r="C105" s="5"/>
      <c r="D105" s="39" t="s">
        <v>1</v>
      </c>
      <c r="E105" s="5"/>
      <c r="F105" s="5" t="e">
        <f aca="false">#REF!*#REF!</f>
        <v>#REF!</v>
      </c>
      <c r="G105" s="5" t="e">
        <f aca="false">IF(#REF!&gt;=0,10*#REF!,0)</f>
        <v>#REF!</v>
      </c>
      <c r="H105" s="5"/>
      <c r="I105" s="40"/>
      <c r="J105" s="5"/>
      <c r="K105" s="41" t="n">
        <v>3</v>
      </c>
      <c r="L105" s="42" t="n">
        <f aca="false">K105/K117</f>
        <v>0.6</v>
      </c>
      <c r="M105" s="43" t="n">
        <f aca="false">VLOOKUP(D105,Q1:R9,2,0)</f>
        <v>0</v>
      </c>
      <c r="N105" s="43" t="n">
        <f aca="false">M105*L105</f>
        <v>0</v>
      </c>
      <c r="O105" s="43" t="n">
        <f aca="false">IF(M105=0,0,L105*MAX(R2:R8))</f>
        <v>0</v>
      </c>
    </row>
    <row r="106" customFormat="false" ht="12" hidden="false" customHeight="true" outlineLevel="0" collapsed="false">
      <c r="A106" s="37"/>
      <c r="B106" s="44"/>
      <c r="C106" s="5"/>
      <c r="D106" s="45"/>
      <c r="E106" s="5"/>
      <c r="F106" s="5"/>
      <c r="G106" s="5"/>
      <c r="H106" s="5"/>
      <c r="I106" s="5"/>
      <c r="J106" s="5"/>
      <c r="K106" s="41"/>
      <c r="L106" s="42"/>
      <c r="M106" s="43"/>
      <c r="N106" s="43"/>
      <c r="O106" s="43"/>
    </row>
    <row r="107" customFormat="false" ht="39.75" hidden="false" customHeight="true" outlineLevel="0" collapsed="false">
      <c r="A107" s="37" t="n">
        <f aca="false">A105+1</f>
        <v>42</v>
      </c>
      <c r="B107" s="44" t="s">
        <v>143</v>
      </c>
      <c r="C107" s="5"/>
      <c r="D107" s="39" t="s">
        <v>1</v>
      </c>
      <c r="E107" s="5"/>
      <c r="F107" s="5" t="e">
        <f aca="false">#REF!*#REF!</f>
        <v>#REF!</v>
      </c>
      <c r="G107" s="5" t="e">
        <f aca="false">IF(#REF!&gt;=0,10*#REF!,0)</f>
        <v>#REF!</v>
      </c>
      <c r="H107" s="5"/>
      <c r="I107" s="40"/>
      <c r="J107" s="5"/>
      <c r="K107" s="41" t="n">
        <v>2</v>
      </c>
      <c r="L107" s="42" t="n">
        <f aca="false">K107/K117</f>
        <v>0.4</v>
      </c>
      <c r="M107" s="43" t="n">
        <f aca="false">VLOOKUP(D107,Q1:R9,2,0)</f>
        <v>0</v>
      </c>
      <c r="N107" s="43" t="n">
        <f aca="false">M107*L107</f>
        <v>0</v>
      </c>
      <c r="O107" s="43" t="n">
        <f aca="false">IF(M107=0,0,L107*MAX(R2:R8))</f>
        <v>0</v>
      </c>
    </row>
    <row r="108" customFormat="false" ht="12" hidden="false" customHeight="true" outlineLevel="0" collapsed="false">
      <c r="B108" s="51"/>
      <c r="C108" s="5"/>
      <c r="D108" s="45"/>
      <c r="E108" s="5"/>
      <c r="F108" s="5"/>
      <c r="G108" s="5"/>
      <c r="H108" s="5"/>
      <c r="I108" s="5"/>
      <c r="J108" s="5"/>
      <c r="K108" s="41"/>
      <c r="L108" s="42"/>
      <c r="M108" s="43"/>
      <c r="N108" s="43"/>
      <c r="O108" s="43"/>
    </row>
    <row r="109" customFormat="false" ht="15.75" hidden="false" customHeight="true" outlineLevel="0" collapsed="false">
      <c r="A109" s="31" t="s">
        <v>92</v>
      </c>
      <c r="C109" s="35"/>
      <c r="D109" s="54"/>
      <c r="E109" s="35"/>
      <c r="F109" s="5"/>
      <c r="G109" s="5"/>
      <c r="H109" s="5"/>
      <c r="I109" s="5"/>
      <c r="J109" s="5"/>
      <c r="K109" s="41"/>
      <c r="L109" s="42"/>
      <c r="M109" s="43"/>
      <c r="N109" s="43"/>
      <c r="O109" s="43"/>
    </row>
    <row r="110" customFormat="false" ht="14.25" hidden="false" customHeight="true" outlineLevel="0" collapsed="false">
      <c r="B110" s="52"/>
      <c r="C110" s="35"/>
      <c r="D110" s="54"/>
      <c r="E110" s="35"/>
      <c r="F110" s="5"/>
      <c r="G110" s="5"/>
      <c r="H110" s="5"/>
      <c r="I110" s="5"/>
      <c r="J110" s="5"/>
      <c r="K110" s="41"/>
      <c r="L110" s="42"/>
      <c r="M110" s="43"/>
      <c r="N110" s="43"/>
      <c r="O110" s="43"/>
    </row>
    <row r="111" customFormat="false" ht="39.75" hidden="false" customHeight="true" outlineLevel="0" collapsed="false">
      <c r="A111" s="37" t="n">
        <f aca="false">A107+1</f>
        <v>43</v>
      </c>
      <c r="B111" s="44" t="s">
        <v>144</v>
      </c>
      <c r="C111" s="19"/>
      <c r="D111" s="39" t="s">
        <v>1</v>
      </c>
      <c r="E111" s="19"/>
      <c r="F111" s="19" t="e">
        <f aca="false">#REF!*#REF!</f>
        <v>#REF!</v>
      </c>
      <c r="G111" s="19" t="e">
        <f aca="false">IF(#REF!&gt;=0,10*#REF!,0)</f>
        <v>#REF!</v>
      </c>
      <c r="H111" s="19"/>
      <c r="I111" s="40"/>
      <c r="J111" s="19"/>
      <c r="K111" s="28" t="n">
        <v>4</v>
      </c>
      <c r="L111" s="56" t="n">
        <f aca="false">K111/K117</f>
        <v>0.8</v>
      </c>
      <c r="M111" s="57" t="n">
        <f aca="false">VLOOKUP(D111,Q1:R9,2,0)</f>
        <v>0</v>
      </c>
      <c r="N111" s="57" t="n">
        <f aca="false">M111*L111</f>
        <v>0</v>
      </c>
      <c r="O111" s="57" t="n">
        <f aca="false">IF(M111=0,0,L111*MAX(R2:R8))</f>
        <v>0</v>
      </c>
      <c r="P111" s="19"/>
      <c r="Q111" s="19"/>
      <c r="R111" s="19"/>
      <c r="S111" s="19"/>
      <c r="T111" s="19"/>
      <c r="U111" s="19"/>
      <c r="V111" s="19"/>
      <c r="W111" s="19"/>
      <c r="X111" s="19"/>
      <c r="Y111" s="19"/>
      <c r="Z111" s="19"/>
    </row>
    <row r="112" customFormat="false" ht="12" hidden="false" customHeight="true" outlineLevel="0" collapsed="false">
      <c r="A112" s="37"/>
      <c r="B112" s="44"/>
      <c r="C112" s="19"/>
      <c r="D112" s="58"/>
      <c r="E112" s="19"/>
      <c r="F112" s="19"/>
      <c r="G112" s="19"/>
      <c r="H112" s="19"/>
      <c r="I112" s="19"/>
      <c r="J112" s="19"/>
      <c r="K112" s="28"/>
      <c r="L112" s="56"/>
      <c r="M112" s="57"/>
      <c r="N112" s="57"/>
      <c r="O112" s="57"/>
      <c r="P112" s="19"/>
      <c r="Q112" s="19"/>
      <c r="R112" s="19"/>
      <c r="S112" s="19"/>
      <c r="T112" s="19"/>
      <c r="U112" s="19"/>
      <c r="V112" s="19"/>
      <c r="W112" s="19"/>
      <c r="X112" s="19"/>
      <c r="Y112" s="19"/>
      <c r="Z112" s="19"/>
    </row>
    <row r="113" customFormat="false" ht="39.75" hidden="false" customHeight="true" outlineLevel="0" collapsed="false">
      <c r="A113" s="37" t="n">
        <f aca="false">A111+1</f>
        <v>44</v>
      </c>
      <c r="B113" s="44" t="s">
        <v>145</v>
      </c>
      <c r="C113" s="19"/>
      <c r="D113" s="39" t="s">
        <v>1</v>
      </c>
      <c r="E113" s="19"/>
      <c r="F113" s="19" t="e">
        <f aca="false">#REF!*#REF!</f>
        <v>#REF!</v>
      </c>
      <c r="G113" s="19" t="e">
        <f aca="false">IF(#REF!&gt;=0,10*#REF!,0)</f>
        <v>#REF!</v>
      </c>
      <c r="H113" s="19"/>
      <c r="I113" s="40"/>
      <c r="J113" s="19"/>
      <c r="K113" s="28" t="n">
        <v>4</v>
      </c>
      <c r="L113" s="56" t="n">
        <f aca="false">K113/K117</f>
        <v>0.8</v>
      </c>
      <c r="M113" s="57" t="n">
        <f aca="false">VLOOKUP(D113,Q1:R9,2,0)</f>
        <v>0</v>
      </c>
      <c r="N113" s="57" t="n">
        <f aca="false">M113*L113</f>
        <v>0</v>
      </c>
      <c r="O113" s="57" t="n">
        <f aca="false">IF(M113=0,0,L113*MAX(R2:R8))</f>
        <v>0</v>
      </c>
      <c r="P113" s="19"/>
      <c r="Q113" s="19"/>
      <c r="R113" s="19"/>
      <c r="S113" s="19"/>
      <c r="T113" s="19"/>
      <c r="U113" s="19"/>
      <c r="V113" s="19"/>
      <c r="W113" s="19"/>
      <c r="X113" s="19"/>
      <c r="Y113" s="19"/>
      <c r="Z113" s="19"/>
    </row>
    <row r="114" customFormat="false" ht="12" hidden="false" customHeight="true" outlineLevel="0" collapsed="false">
      <c r="A114" s="37"/>
      <c r="B114" s="44"/>
      <c r="C114" s="19"/>
      <c r="D114" s="58"/>
      <c r="E114" s="19"/>
      <c r="F114" s="19"/>
      <c r="G114" s="19"/>
      <c r="H114" s="19"/>
      <c r="I114" s="19"/>
      <c r="J114" s="19"/>
      <c r="K114" s="28"/>
      <c r="L114" s="56"/>
      <c r="M114" s="57"/>
      <c r="N114" s="57"/>
      <c r="O114" s="57"/>
      <c r="P114" s="19"/>
      <c r="Q114" s="19"/>
      <c r="R114" s="19"/>
      <c r="S114" s="19"/>
      <c r="T114" s="19"/>
      <c r="U114" s="19"/>
      <c r="V114" s="19"/>
      <c r="W114" s="19"/>
      <c r="X114" s="19"/>
      <c r="Y114" s="19"/>
      <c r="Z114" s="19"/>
    </row>
    <row r="115" customFormat="false" ht="39.75" hidden="false" customHeight="true" outlineLevel="0" collapsed="false">
      <c r="A115" s="37" t="n">
        <f aca="false">A113+1</f>
        <v>45</v>
      </c>
      <c r="B115" s="44" t="s">
        <v>146</v>
      </c>
      <c r="C115" s="19"/>
      <c r="D115" s="39" t="s">
        <v>1</v>
      </c>
      <c r="E115" s="19"/>
      <c r="F115" s="19" t="e">
        <f aca="false">#REF!*#REF!</f>
        <v>#REF!</v>
      </c>
      <c r="G115" s="19" t="e">
        <f aca="false">IF(#REF!&gt;=0,10*#REF!,0)</f>
        <v>#REF!</v>
      </c>
      <c r="H115" s="19"/>
      <c r="I115" s="40"/>
      <c r="J115" s="19"/>
      <c r="K115" s="28" t="n">
        <v>3</v>
      </c>
      <c r="L115" s="56" t="n">
        <f aca="false">K115/K117</f>
        <v>0.6</v>
      </c>
      <c r="M115" s="57" t="n">
        <f aca="false">VLOOKUP(D115,Q1:R9,2,0)</f>
        <v>0</v>
      </c>
      <c r="N115" s="57" t="n">
        <f aca="false">M115*L115</f>
        <v>0</v>
      </c>
      <c r="O115" s="57" t="n">
        <f aca="false">IF(M115=0,0,L115*MAX(R2:R8))</f>
        <v>0</v>
      </c>
      <c r="P115" s="19"/>
      <c r="Q115" s="19"/>
      <c r="R115" s="19"/>
      <c r="S115" s="19"/>
      <c r="T115" s="19"/>
      <c r="U115" s="19"/>
      <c r="V115" s="19"/>
      <c r="W115" s="19"/>
      <c r="X115" s="19"/>
      <c r="Y115" s="19"/>
      <c r="Z115" s="19"/>
    </row>
    <row r="116" customFormat="false" ht="12" hidden="false" customHeight="true" outlineLevel="0" collapsed="false">
      <c r="B116" s="60"/>
      <c r="C116" s="5"/>
      <c r="D116" s="45"/>
      <c r="E116" s="5"/>
      <c r="F116" s="5"/>
      <c r="G116" s="5"/>
      <c r="H116" s="5"/>
      <c r="I116" s="5"/>
      <c r="J116" s="5"/>
      <c r="K116" s="61"/>
      <c r="L116" s="61"/>
      <c r="M116" s="61"/>
      <c r="N116" s="62"/>
      <c r="O116" s="62"/>
    </row>
    <row r="117" customFormat="false" ht="24" hidden="false" customHeight="true" outlineLevel="0" collapsed="false">
      <c r="A117" s="63" t="s">
        <v>96</v>
      </c>
      <c r="B117" s="64"/>
      <c r="C117" s="65"/>
      <c r="D117" s="66" t="str">
        <f aca="false">IF(ISERR((N117/O117)*100),"",(N117/O117)*100)</f>
        <v/>
      </c>
      <c r="E117" s="67"/>
      <c r="F117" s="67"/>
      <c r="G117" s="67"/>
      <c r="H117" s="68" t="str">
        <f aca="false">IF(D117="","","-")</f>
        <v/>
      </c>
      <c r="I117" s="69" t="str">
        <f aca="false">VLOOKUP(J117,'Rating ranges'!A2:B7,2,1)</f>
        <v/>
      </c>
      <c r="J117" s="6" t="n">
        <f aca="false">IF(D117="",0,D117)</f>
        <v>0</v>
      </c>
      <c r="K117" s="61" t="n">
        <f aca="false">MAX(K9:K115)</f>
        <v>5</v>
      </c>
      <c r="L117" s="61"/>
      <c r="M117" s="61"/>
      <c r="N117" s="62" t="n">
        <f aca="false">SUM(N9:N115)</f>
        <v>0</v>
      </c>
      <c r="O117" s="62" t="n">
        <f aca="false">SUM(O9:O115)</f>
        <v>0</v>
      </c>
    </row>
    <row r="118" customFormat="false" ht="13.5" hidden="false" customHeight="true" outlineLevel="0" collapsed="false">
      <c r="D118" s="32"/>
      <c r="E118" s="5"/>
      <c r="F118" s="5"/>
      <c r="G118" s="5"/>
      <c r="H118" s="5"/>
      <c r="I118" s="5"/>
      <c r="J118" s="5"/>
      <c r="K118" s="12"/>
      <c r="L118" s="12"/>
      <c r="M118" s="5"/>
    </row>
    <row r="119" customFormat="false" ht="12.75" hidden="false" customHeight="true" outlineLevel="0" collapsed="false">
      <c r="A119" s="70" t="str">
        <f aca="false">"* Very poor (less than "&amp;('Rating ranges'!A4)&amp;") - Users are likely to experience very significant difficulties using this site or system and might not be able to complete a significant number of important tasks."</f>
        <v>* Very poor (less than 29) - Users are likely to experience very significant difficulties using this site or system and might not be able to complete a significant number of important tasks.</v>
      </c>
      <c r="B119" s="70"/>
      <c r="C119" s="70"/>
      <c r="D119" s="70"/>
      <c r="E119" s="70"/>
      <c r="F119" s="70"/>
      <c r="G119" s="70"/>
      <c r="H119" s="70"/>
      <c r="I119" s="70"/>
      <c r="J119" s="5"/>
      <c r="K119" s="12"/>
      <c r="L119" s="12"/>
      <c r="M119" s="5"/>
    </row>
    <row r="120" customFormat="false" ht="15" hidden="false" customHeight="true" outlineLevel="0" collapsed="false">
      <c r="A120" s="71" t="str">
        <f aca="false">"* Poor (between "&amp;('Rating ranges'!A4)&amp;" and "&amp;('Rating ranges'!A5)&amp;") - Users are likely to experience some difficulties using this site or system and might not be able to complete some important tasks."</f>
        <v>* Poor (between 29 and 49) - Users are likely to experience some difficulties using this site or system and might not be able to complete some important tasks.</v>
      </c>
      <c r="B120" s="71"/>
      <c r="C120" s="71"/>
      <c r="D120" s="71"/>
      <c r="E120" s="71"/>
      <c r="F120" s="71"/>
      <c r="G120" s="71"/>
      <c r="H120" s="71"/>
      <c r="I120" s="71"/>
      <c r="J120" s="5"/>
      <c r="K120" s="12"/>
      <c r="L120" s="12"/>
      <c r="M120" s="5"/>
    </row>
    <row r="121" customFormat="false" ht="12.75" hidden="false" customHeight="true" outlineLevel="0" collapsed="false">
      <c r="A121" s="72" t="str">
        <f aca="false">"* Moderate (between "&amp;('Rating ranges'!A5)&amp;" and "&amp;('Rating ranges'!A6)&amp;") - Users should be able to use this site or system and complete most important tasks, however the user experience could be significantly improved."</f>
        <v>* Moderate (between 49 and 69) - Users should be able to use this site or system and complete most important tasks, however the user experience could be significantly improved.</v>
      </c>
      <c r="B121" s="72"/>
      <c r="C121" s="72"/>
      <c r="D121" s="72"/>
      <c r="E121" s="72"/>
      <c r="F121" s="72"/>
      <c r="G121" s="72"/>
      <c r="H121" s="72"/>
      <c r="I121" s="72"/>
      <c r="J121" s="5"/>
      <c r="K121" s="12"/>
      <c r="L121" s="12"/>
      <c r="M121" s="5"/>
    </row>
    <row r="122" customFormat="false" ht="12.75" hidden="false" customHeight="true" outlineLevel="0" collapsed="false">
      <c r="A122" s="71" t="str">
        <f aca="false">"* Good (between "&amp;('Rating ranges'!A6)&amp;" and "&amp;('Rating ranges'!A7)&amp;") - Users should be able to use this site or system with relative ease and should be able to complete the vast majority of important tasks."</f>
        <v>* Good (between 69 and 89) - Users should be able to use this site or system with relative ease and should be able to complete the vast majority of important tasks.</v>
      </c>
      <c r="B122" s="71"/>
      <c r="C122" s="71"/>
      <c r="D122" s="71"/>
      <c r="E122" s="71"/>
      <c r="F122" s="71"/>
      <c r="G122" s="71"/>
      <c r="H122" s="71"/>
      <c r="I122" s="71"/>
      <c r="J122" s="5"/>
      <c r="K122" s="12"/>
      <c r="L122" s="12"/>
      <c r="M122" s="5"/>
    </row>
    <row r="123" customFormat="false" ht="12.75" hidden="false" customHeight="true" outlineLevel="0" collapsed="false">
      <c r="A123" s="73" t="str">
        <f aca="false">"* Excellent (more than "&amp;('Rating ranges'!A7)&amp;") - This site or system provides an excellent user experience for users. Users should be able to complete all important tasks on the site or system."</f>
        <v>* Excellent (more than 89) - This site or system provides an excellent user experience for users. Users should be able to complete all important tasks on the site or system.</v>
      </c>
      <c r="B123" s="73"/>
      <c r="C123" s="73"/>
      <c r="D123" s="73"/>
      <c r="E123" s="73"/>
      <c r="F123" s="73"/>
      <c r="G123" s="73"/>
      <c r="H123" s="73"/>
      <c r="I123" s="73"/>
      <c r="J123" s="5"/>
      <c r="K123" s="12"/>
      <c r="L123" s="12"/>
      <c r="M123" s="5"/>
    </row>
    <row r="124" customFormat="false" ht="13.5" hidden="false" customHeight="true" outlineLevel="0" collapsed="false">
      <c r="D124" s="32"/>
      <c r="E124" s="5"/>
      <c r="F124" s="5"/>
      <c r="G124" s="5"/>
      <c r="H124" s="5"/>
      <c r="I124" s="5"/>
      <c r="J124" s="5"/>
      <c r="K124" s="12"/>
      <c r="L124" s="12"/>
      <c r="M124" s="5"/>
    </row>
    <row r="125" customFormat="false" ht="13.5" hidden="false" customHeight="true" outlineLevel="0" collapsed="false">
      <c r="D125" s="76"/>
      <c r="E125" s="5"/>
      <c r="F125" s="5"/>
      <c r="G125" s="5"/>
      <c r="H125" s="5"/>
      <c r="I125" s="5"/>
      <c r="J125" s="5"/>
      <c r="K125" s="12"/>
      <c r="L125" s="12"/>
      <c r="M125" s="5"/>
    </row>
    <row r="126" customFormat="false" ht="12.75" hidden="false" customHeight="true" outlineLevel="0" collapsed="false">
      <c r="A126" s="5"/>
      <c r="B126" s="77"/>
      <c r="C126" s="79"/>
      <c r="D126" s="79"/>
      <c r="E126" s="79"/>
      <c r="F126" s="79"/>
      <c r="G126" s="79"/>
      <c r="H126" s="79"/>
      <c r="I126" s="79"/>
      <c r="J126" s="80"/>
      <c r="K126" s="12"/>
      <c r="L126" s="12"/>
      <c r="M126" s="5"/>
    </row>
    <row r="127" customFormat="false" ht="13.5" hidden="false" customHeight="true" outlineLevel="0" collapsed="false"/>
    <row r="128" customFormat="false" ht="13.5" hidden="false" customHeight="true" outlineLevel="0" collapsed="false"/>
    <row r="129" customFormat="false" ht="13.5" hidden="false" customHeight="true" outlineLevel="0" collapsed="false"/>
    <row r="130" customFormat="false" ht="13.5" hidden="false" customHeight="true" outlineLevel="0" collapsed="false"/>
    <row r="131" customFormat="false" ht="13.5" hidden="false" customHeight="true" outlineLevel="0" collapsed="false"/>
    <row r="132" customFormat="false" ht="13.5" hidden="false" customHeight="true" outlineLevel="0" collapsed="false"/>
    <row r="133" customFormat="false" ht="13.5" hidden="false" customHeight="true" outlineLevel="0" collapsed="false"/>
    <row r="134" customFormat="false" ht="13.5" hidden="false" customHeight="true" outlineLevel="0" collapsed="false"/>
    <row r="135" customFormat="false" ht="13.5" hidden="false" customHeight="true" outlineLevel="0" collapsed="false"/>
    <row r="136" customFormat="false" ht="13.5" hidden="false" customHeight="true" outlineLevel="0" collapsed="false"/>
    <row r="137" customFormat="false" ht="13.5" hidden="false" customHeight="true" outlineLevel="0" collapsed="false"/>
    <row r="138" customFormat="false" ht="13.5" hidden="false" customHeight="true" outlineLevel="0" collapsed="false"/>
    <row r="139" customFormat="false" ht="13.5" hidden="false" customHeight="true" outlineLevel="0" collapsed="false"/>
    <row r="140" customFormat="false" ht="13.5" hidden="false" customHeight="true" outlineLevel="0" collapsed="false"/>
    <row r="141" customFormat="false" ht="13.5" hidden="false" customHeight="true" outlineLevel="0" collapsed="false"/>
    <row r="142" customFormat="false" ht="13.5" hidden="false" customHeight="true" outlineLevel="0" collapsed="false"/>
    <row r="143" customFormat="false" ht="13.5" hidden="false" customHeight="true" outlineLevel="0" collapsed="false"/>
    <row r="144" customFormat="false" ht="13.5" hidden="false" customHeight="true" outlineLevel="0" collapsed="false"/>
    <row r="145" customFormat="false" ht="13.5" hidden="false" customHeight="true" outlineLevel="0" collapsed="false"/>
    <row r="146" customFormat="false" ht="13.5" hidden="false" customHeight="true" outlineLevel="0" collapsed="false"/>
    <row r="147" customFormat="false" ht="13.5" hidden="false" customHeight="true" outlineLevel="0" collapsed="false"/>
    <row r="148" customFormat="false" ht="13.5" hidden="false" customHeight="true" outlineLevel="0" collapsed="false"/>
    <row r="149" customFormat="false" ht="13.5" hidden="false" customHeight="true" outlineLevel="0" collapsed="false"/>
    <row r="150" customFormat="false" ht="13.5" hidden="false" customHeight="true" outlineLevel="0" collapsed="false"/>
    <row r="151" customFormat="false" ht="13.5" hidden="false" customHeight="true" outlineLevel="0" collapsed="false"/>
    <row r="152" customFormat="false" ht="13.5" hidden="false" customHeight="true" outlineLevel="0" collapsed="false"/>
    <row r="153" customFormat="false" ht="13.5" hidden="false" customHeight="true" outlineLevel="0" collapsed="false"/>
    <row r="154" customFormat="false" ht="13.5" hidden="false" customHeight="true" outlineLevel="0" collapsed="false"/>
    <row r="155" customFormat="false" ht="13.5" hidden="false" customHeight="true" outlineLevel="0" collapsed="false"/>
    <row r="156" customFormat="false" ht="13.5" hidden="false" customHeight="true" outlineLevel="0" collapsed="false"/>
    <row r="157" customFormat="false" ht="13.5" hidden="false" customHeight="true" outlineLevel="0" collapsed="false"/>
    <row r="158" customFormat="false" ht="13.5" hidden="false" customHeight="true" outlineLevel="0" collapsed="false"/>
    <row r="159" customFormat="false" ht="13.5" hidden="false" customHeight="true" outlineLevel="0" collapsed="false"/>
    <row r="160" customFormat="false" ht="13.5" hidden="false" customHeight="true" outlineLevel="0" collapsed="false"/>
    <row r="161" customFormat="false" ht="13.5" hidden="false" customHeight="true" outlineLevel="0" collapsed="false"/>
    <row r="162" customFormat="false" ht="13.5" hidden="false" customHeight="true" outlineLevel="0" collapsed="false"/>
    <row r="163" customFormat="false" ht="13.5" hidden="false" customHeight="true" outlineLevel="0" collapsed="false"/>
    <row r="164" customFormat="false" ht="13.5" hidden="false" customHeight="true" outlineLevel="0" collapsed="false"/>
    <row r="165" customFormat="false" ht="13.5" hidden="false" customHeight="true" outlineLevel="0" collapsed="false"/>
    <row r="166" customFormat="false" ht="13.5" hidden="false" customHeight="true" outlineLevel="0" collapsed="false"/>
    <row r="167" customFormat="false" ht="13.5" hidden="false" customHeight="true" outlineLevel="0" collapsed="false"/>
    <row r="168" customFormat="false" ht="13.5" hidden="false" customHeight="true" outlineLevel="0" collapsed="false"/>
    <row r="169" customFormat="false" ht="13.5" hidden="false" customHeight="true" outlineLevel="0" collapsed="false"/>
    <row r="170" customFormat="false" ht="13.5" hidden="false" customHeight="true" outlineLevel="0" collapsed="false"/>
    <row r="171" customFormat="false" ht="13.5" hidden="false" customHeight="true" outlineLevel="0" collapsed="false"/>
    <row r="172" customFormat="false" ht="13.5" hidden="false" customHeight="true" outlineLevel="0" collapsed="false"/>
    <row r="173" customFormat="false" ht="13.5" hidden="false" customHeight="true" outlineLevel="0" collapsed="false"/>
    <row r="174" customFormat="false" ht="13.5" hidden="false" customHeight="true" outlineLevel="0" collapsed="false"/>
    <row r="175" customFormat="false" ht="13.5" hidden="false" customHeight="true" outlineLevel="0" collapsed="false"/>
    <row r="176" customFormat="false" ht="13.5" hidden="false" customHeight="true" outlineLevel="0" collapsed="false"/>
    <row r="177" customFormat="false" ht="13.5" hidden="false" customHeight="true" outlineLevel="0" collapsed="false"/>
    <row r="178" customFormat="false" ht="13.5" hidden="false" customHeight="true" outlineLevel="0" collapsed="false"/>
    <row r="179" customFormat="false" ht="13.5" hidden="false" customHeight="true" outlineLevel="0" collapsed="false"/>
    <row r="180" customFormat="false" ht="13.5" hidden="false" customHeight="true" outlineLevel="0" collapsed="false"/>
    <row r="181" customFormat="false" ht="13.5" hidden="false" customHeight="true" outlineLevel="0" collapsed="false"/>
    <row r="182" customFormat="false" ht="13.5" hidden="false" customHeight="true" outlineLevel="0" collapsed="false"/>
    <row r="183" customFormat="false" ht="13.5" hidden="false" customHeight="true" outlineLevel="0" collapsed="false"/>
    <row r="184" customFormat="false" ht="13.5" hidden="false" customHeight="true" outlineLevel="0" collapsed="false"/>
    <row r="185" customFormat="false" ht="13.5" hidden="false" customHeight="true" outlineLevel="0" collapsed="false"/>
    <row r="186" customFormat="false" ht="13.5" hidden="false" customHeight="true" outlineLevel="0" collapsed="false"/>
    <row r="187" customFormat="false" ht="13.5" hidden="false" customHeight="true" outlineLevel="0" collapsed="false"/>
    <row r="188" customFormat="false" ht="13.5" hidden="false" customHeight="true" outlineLevel="0" collapsed="false"/>
    <row r="189" customFormat="false" ht="13.5" hidden="false" customHeight="true" outlineLevel="0" collapsed="false"/>
    <row r="190" customFormat="false" ht="13.5" hidden="false" customHeight="true" outlineLevel="0" collapsed="false"/>
    <row r="191" customFormat="false" ht="13.5" hidden="false" customHeight="true" outlineLevel="0" collapsed="false"/>
    <row r="192" customFormat="false" ht="13.5" hidden="false" customHeight="true" outlineLevel="0" collapsed="false"/>
    <row r="193" customFormat="false" ht="13.5" hidden="false" customHeight="true" outlineLevel="0" collapsed="false"/>
    <row r="194" customFormat="false" ht="13.5" hidden="false" customHeight="true" outlineLevel="0" collapsed="false"/>
    <row r="195" customFormat="false" ht="13.5" hidden="false" customHeight="true" outlineLevel="0" collapsed="false"/>
    <row r="196" customFormat="false" ht="13.5" hidden="false" customHeight="true" outlineLevel="0" collapsed="false"/>
    <row r="197" customFormat="false" ht="13.5" hidden="false" customHeight="true" outlineLevel="0" collapsed="false"/>
    <row r="198" customFormat="false" ht="13.5" hidden="false" customHeight="true" outlineLevel="0" collapsed="false"/>
    <row r="199" customFormat="false" ht="13.5" hidden="false" customHeight="true" outlineLevel="0" collapsed="false"/>
    <row r="200" customFormat="false" ht="13.5" hidden="false" customHeight="true" outlineLevel="0" collapsed="false"/>
    <row r="201" customFormat="false" ht="13.5" hidden="false" customHeight="true" outlineLevel="0" collapsed="false"/>
    <row r="202" customFormat="false" ht="13.5" hidden="false" customHeight="true" outlineLevel="0" collapsed="false"/>
    <row r="203" customFormat="false" ht="13.5" hidden="false" customHeight="true" outlineLevel="0" collapsed="false"/>
    <row r="204" customFormat="false" ht="13.5" hidden="false" customHeight="true" outlineLevel="0" collapsed="false"/>
    <row r="205" customFormat="false" ht="13.5" hidden="false" customHeight="true" outlineLevel="0" collapsed="false"/>
    <row r="206" customFormat="false" ht="13.5" hidden="false" customHeight="true" outlineLevel="0" collapsed="false"/>
    <row r="207" customFormat="false" ht="13.5" hidden="false" customHeight="true" outlineLevel="0" collapsed="false"/>
    <row r="208" customFormat="false" ht="13.5" hidden="false" customHeight="true" outlineLevel="0" collapsed="false"/>
    <row r="209" customFormat="false" ht="13.5" hidden="false" customHeight="true" outlineLevel="0" collapsed="false"/>
    <row r="210" customFormat="false" ht="13.5" hidden="false" customHeight="true" outlineLevel="0" collapsed="false"/>
    <row r="211" customFormat="false" ht="13.5" hidden="false" customHeight="true" outlineLevel="0" collapsed="false"/>
    <row r="212" customFormat="false" ht="13.5" hidden="false" customHeight="true" outlineLevel="0" collapsed="false"/>
    <row r="213" customFormat="false" ht="13.5" hidden="false" customHeight="true" outlineLevel="0" collapsed="false"/>
    <row r="214" customFormat="false" ht="13.5" hidden="false" customHeight="true" outlineLevel="0" collapsed="false"/>
    <row r="215" customFormat="false" ht="13.5" hidden="false" customHeight="true" outlineLevel="0" collapsed="false"/>
    <row r="216" customFormat="false" ht="13.5" hidden="false" customHeight="true" outlineLevel="0" collapsed="false"/>
    <row r="217" customFormat="false" ht="13.5" hidden="false" customHeight="true" outlineLevel="0" collapsed="false"/>
    <row r="218" customFormat="false" ht="13.5" hidden="false" customHeight="true" outlineLevel="0" collapsed="false"/>
    <row r="219" customFormat="false" ht="13.5" hidden="false" customHeight="true" outlineLevel="0" collapsed="false"/>
    <row r="220" customFormat="false" ht="13.5" hidden="false" customHeight="true" outlineLevel="0" collapsed="false"/>
    <row r="221" customFormat="false" ht="13.5" hidden="false" customHeight="true" outlineLevel="0" collapsed="false"/>
    <row r="222" customFormat="false" ht="13.5" hidden="false" customHeight="true" outlineLevel="0" collapsed="false"/>
    <row r="223" customFormat="false" ht="13.5" hidden="false" customHeight="true" outlineLevel="0" collapsed="false"/>
    <row r="224" customFormat="false" ht="13.5" hidden="false" customHeight="true" outlineLevel="0" collapsed="false"/>
    <row r="225" customFormat="false" ht="13.5" hidden="false" customHeight="true" outlineLevel="0" collapsed="false"/>
    <row r="226" customFormat="false" ht="13.5" hidden="false" customHeight="true" outlineLevel="0" collapsed="false"/>
    <row r="227" customFormat="false" ht="13.5" hidden="false" customHeight="true" outlineLevel="0" collapsed="false"/>
    <row r="228" customFormat="false" ht="13.5" hidden="false" customHeight="true" outlineLevel="0" collapsed="false"/>
    <row r="229" customFormat="false" ht="13.5" hidden="false" customHeight="true" outlineLevel="0" collapsed="false"/>
    <row r="230" customFormat="false" ht="13.5" hidden="false" customHeight="true" outlineLevel="0" collapsed="false"/>
    <row r="231" customFormat="false" ht="13.5" hidden="false" customHeight="true" outlineLevel="0" collapsed="false"/>
    <row r="232" customFormat="false" ht="13.5" hidden="false" customHeight="true" outlineLevel="0" collapsed="false"/>
    <row r="233" customFormat="false" ht="13.5" hidden="false" customHeight="true" outlineLevel="0" collapsed="false"/>
    <row r="234" customFormat="false" ht="13.5" hidden="false" customHeight="true" outlineLevel="0" collapsed="false"/>
    <row r="235" customFormat="false" ht="13.5" hidden="false" customHeight="true" outlineLevel="0" collapsed="false"/>
    <row r="236" customFormat="false" ht="13.5" hidden="false" customHeight="true" outlineLevel="0" collapsed="false"/>
    <row r="237" customFormat="false" ht="13.5" hidden="false" customHeight="true" outlineLevel="0" collapsed="false"/>
    <row r="238" customFormat="false" ht="13.5" hidden="false" customHeight="true" outlineLevel="0" collapsed="false"/>
    <row r="239" customFormat="false" ht="13.5" hidden="false" customHeight="true" outlineLevel="0" collapsed="false"/>
    <row r="240" customFormat="false" ht="13.5" hidden="false" customHeight="true" outlineLevel="0" collapsed="false"/>
    <row r="241" customFormat="false" ht="13.5" hidden="false" customHeight="true" outlineLevel="0" collapsed="false"/>
    <row r="242" customFormat="false" ht="13.5" hidden="false" customHeight="true" outlineLevel="0" collapsed="false"/>
    <row r="243" customFormat="false" ht="13.5" hidden="false" customHeight="true" outlineLevel="0" collapsed="false"/>
    <row r="244" customFormat="false" ht="13.5" hidden="false" customHeight="true" outlineLevel="0" collapsed="false"/>
    <row r="245" customFormat="false" ht="13.5" hidden="false" customHeight="true" outlineLevel="0" collapsed="false"/>
    <row r="246" customFormat="false" ht="13.5" hidden="false" customHeight="true" outlineLevel="0" collapsed="false"/>
    <row r="247" customFormat="false" ht="13.5" hidden="false" customHeight="true" outlineLevel="0" collapsed="false"/>
    <row r="248" customFormat="false" ht="13.5" hidden="false" customHeight="true" outlineLevel="0" collapsed="false"/>
    <row r="249" customFormat="false" ht="13.5" hidden="false" customHeight="true" outlineLevel="0" collapsed="false"/>
    <row r="250" customFormat="false" ht="13.5" hidden="false" customHeight="true" outlineLevel="0" collapsed="false"/>
    <row r="251" customFormat="false" ht="13.5" hidden="false" customHeight="true" outlineLevel="0" collapsed="false"/>
    <row r="252" customFormat="false" ht="13.5" hidden="false" customHeight="true" outlineLevel="0" collapsed="false"/>
    <row r="253" customFormat="false" ht="13.5" hidden="false" customHeight="true" outlineLevel="0" collapsed="false"/>
    <row r="254" customFormat="false" ht="13.5" hidden="false" customHeight="true" outlineLevel="0" collapsed="false"/>
    <row r="255" customFormat="false" ht="13.5" hidden="false" customHeight="true" outlineLevel="0" collapsed="false"/>
    <row r="256" customFormat="false" ht="13.5" hidden="false" customHeight="true" outlineLevel="0" collapsed="false"/>
    <row r="257" customFormat="false" ht="13.5" hidden="false" customHeight="true" outlineLevel="0" collapsed="false"/>
    <row r="258" customFormat="false" ht="13.5" hidden="false" customHeight="true" outlineLevel="0" collapsed="false"/>
    <row r="259" customFormat="false" ht="13.5" hidden="false" customHeight="true" outlineLevel="0" collapsed="false"/>
    <row r="260" customFormat="false" ht="13.5" hidden="false" customHeight="true" outlineLevel="0" collapsed="false"/>
    <row r="261" customFormat="false" ht="13.5" hidden="false" customHeight="true" outlineLevel="0" collapsed="false"/>
    <row r="262" customFormat="false" ht="13.5" hidden="false" customHeight="true" outlineLevel="0" collapsed="false"/>
    <row r="263" customFormat="false" ht="13.5" hidden="false" customHeight="true" outlineLevel="0" collapsed="false"/>
    <row r="264" customFormat="false" ht="13.5" hidden="false" customHeight="true" outlineLevel="0" collapsed="false"/>
    <row r="265" customFormat="false" ht="13.5" hidden="false" customHeight="true" outlineLevel="0" collapsed="false"/>
    <row r="266" customFormat="false" ht="13.5" hidden="false" customHeight="true" outlineLevel="0" collapsed="false"/>
    <row r="267" customFormat="false" ht="13.5" hidden="false" customHeight="true" outlineLevel="0" collapsed="false"/>
    <row r="268" customFormat="false" ht="13.5" hidden="false" customHeight="true" outlineLevel="0" collapsed="false"/>
    <row r="269" customFormat="false" ht="13.5" hidden="false" customHeight="true" outlineLevel="0" collapsed="false"/>
    <row r="270" customFormat="false" ht="13.5" hidden="false" customHeight="true" outlineLevel="0" collapsed="false"/>
    <row r="271" customFormat="false" ht="13.5" hidden="false" customHeight="true" outlineLevel="0" collapsed="false"/>
    <row r="272" customFormat="false" ht="13.5" hidden="false" customHeight="true" outlineLevel="0" collapsed="false"/>
    <row r="273" customFormat="false" ht="13.5" hidden="false" customHeight="true" outlineLevel="0" collapsed="false"/>
    <row r="274" customFormat="false" ht="13.5" hidden="false" customHeight="true" outlineLevel="0" collapsed="false"/>
    <row r="275" customFormat="false" ht="13.5" hidden="false" customHeight="true" outlineLevel="0" collapsed="false"/>
    <row r="276" customFormat="false" ht="13.5" hidden="false" customHeight="true" outlineLevel="0" collapsed="false"/>
    <row r="277" customFormat="false" ht="13.5" hidden="false" customHeight="true" outlineLevel="0" collapsed="false"/>
    <row r="278" customFormat="false" ht="13.5" hidden="false" customHeight="true" outlineLevel="0" collapsed="false"/>
    <row r="279" customFormat="false" ht="13.5" hidden="false" customHeight="true" outlineLevel="0" collapsed="false"/>
    <row r="280" customFormat="false" ht="13.5" hidden="false" customHeight="true" outlineLevel="0" collapsed="false"/>
    <row r="281" customFormat="false" ht="13.5" hidden="false" customHeight="true" outlineLevel="0" collapsed="false"/>
    <row r="282" customFormat="false" ht="13.5" hidden="false" customHeight="true" outlineLevel="0" collapsed="false"/>
    <row r="283" customFormat="false" ht="13.5" hidden="false" customHeight="true" outlineLevel="0" collapsed="false"/>
    <row r="284" customFormat="false" ht="13.5" hidden="false" customHeight="true" outlineLevel="0" collapsed="false"/>
    <row r="285" customFormat="false" ht="13.5" hidden="false" customHeight="true" outlineLevel="0" collapsed="false"/>
    <row r="286" customFormat="false" ht="13.5" hidden="false" customHeight="true" outlineLevel="0" collapsed="false"/>
    <row r="287" customFormat="false" ht="13.5" hidden="false" customHeight="true" outlineLevel="0" collapsed="false"/>
    <row r="288" customFormat="false" ht="13.5" hidden="false" customHeight="true" outlineLevel="0" collapsed="false"/>
    <row r="289" customFormat="false" ht="13.5" hidden="false" customHeight="true" outlineLevel="0" collapsed="false"/>
    <row r="290" customFormat="false" ht="13.5" hidden="false" customHeight="true" outlineLevel="0" collapsed="false"/>
    <row r="291" customFormat="false" ht="13.5" hidden="false" customHeight="true" outlineLevel="0" collapsed="false"/>
    <row r="292" customFormat="false" ht="13.5" hidden="false" customHeight="true" outlineLevel="0" collapsed="false"/>
    <row r="293" customFormat="false" ht="13.5" hidden="false" customHeight="true" outlineLevel="0" collapsed="false"/>
    <row r="294" customFormat="false" ht="13.5" hidden="false" customHeight="true" outlineLevel="0" collapsed="false"/>
    <row r="295" customFormat="false" ht="13.5" hidden="false" customHeight="true" outlineLevel="0" collapsed="false"/>
    <row r="296" customFormat="false" ht="13.5" hidden="false" customHeight="true" outlineLevel="0" collapsed="false"/>
    <row r="297" customFormat="false" ht="13.5" hidden="false" customHeight="true" outlineLevel="0" collapsed="false"/>
    <row r="298" customFormat="false" ht="13.5" hidden="false" customHeight="true" outlineLevel="0" collapsed="false"/>
    <row r="299" customFormat="false" ht="13.5" hidden="false" customHeight="true" outlineLevel="0" collapsed="false"/>
    <row r="300" customFormat="false" ht="13.5" hidden="false" customHeight="true" outlineLevel="0" collapsed="false"/>
    <row r="301" customFormat="false" ht="13.5" hidden="false" customHeight="true" outlineLevel="0" collapsed="false"/>
    <row r="302" customFormat="false" ht="13.5" hidden="false" customHeight="true" outlineLevel="0" collapsed="false"/>
    <row r="303" customFormat="false" ht="13.5" hidden="false" customHeight="true" outlineLevel="0" collapsed="false"/>
    <row r="304" customFormat="false" ht="13.5" hidden="false" customHeight="true" outlineLevel="0" collapsed="false"/>
    <row r="305" customFormat="false" ht="13.5" hidden="false" customHeight="true" outlineLevel="0" collapsed="false"/>
    <row r="306" customFormat="false" ht="13.5" hidden="false" customHeight="true" outlineLevel="0" collapsed="false"/>
    <row r="307" customFormat="false" ht="13.5" hidden="false" customHeight="true" outlineLevel="0" collapsed="false"/>
    <row r="308" customFormat="false" ht="13.5" hidden="false" customHeight="true" outlineLevel="0" collapsed="false"/>
    <row r="309" customFormat="false" ht="13.5" hidden="false" customHeight="true" outlineLevel="0" collapsed="false"/>
    <row r="310" customFormat="false" ht="13.5" hidden="false" customHeight="true" outlineLevel="0" collapsed="false"/>
    <row r="311" customFormat="false" ht="13.5" hidden="false" customHeight="true" outlineLevel="0" collapsed="false"/>
    <row r="312" customFormat="false" ht="13.5" hidden="false" customHeight="true" outlineLevel="0" collapsed="false"/>
    <row r="313" customFormat="false" ht="13.5" hidden="false" customHeight="true" outlineLevel="0" collapsed="false"/>
    <row r="314" customFormat="false" ht="13.5" hidden="false" customHeight="true" outlineLevel="0" collapsed="false"/>
    <row r="315" customFormat="false" ht="13.5" hidden="false" customHeight="true" outlineLevel="0" collapsed="false"/>
    <row r="316" customFormat="false" ht="13.5" hidden="false" customHeight="true" outlineLevel="0" collapsed="false"/>
    <row r="317" customFormat="false" ht="13.5" hidden="false" customHeight="true" outlineLevel="0" collapsed="false"/>
    <row r="318" customFormat="false" ht="13.5" hidden="false" customHeight="true" outlineLevel="0" collapsed="false"/>
    <row r="319" customFormat="false" ht="13.5" hidden="false" customHeight="true" outlineLevel="0" collapsed="false"/>
    <row r="320" customFormat="false" ht="13.5" hidden="false" customHeight="true" outlineLevel="0" collapsed="false"/>
    <row r="321" customFormat="false" ht="13.5" hidden="false" customHeight="true" outlineLevel="0" collapsed="false"/>
    <row r="322" customFormat="false" ht="13.5" hidden="false" customHeight="true" outlineLevel="0" collapsed="false"/>
    <row r="323" customFormat="false" ht="13.5" hidden="false" customHeight="true" outlineLevel="0" collapsed="false"/>
    <row r="324" customFormat="false" ht="13.5" hidden="false" customHeight="true" outlineLevel="0" collapsed="false"/>
    <row r="325" customFormat="false" ht="13.5" hidden="false" customHeight="true" outlineLevel="0" collapsed="false"/>
    <row r="326" customFormat="false" ht="13.5" hidden="false" customHeight="true" outlineLevel="0" collapsed="false"/>
    <row r="327" customFormat="false" ht="13.5" hidden="false" customHeight="true" outlineLevel="0" collapsed="false"/>
    <row r="328" customFormat="false" ht="13.5" hidden="false" customHeight="true" outlineLevel="0" collapsed="false"/>
    <row r="329" customFormat="false" ht="13.5" hidden="false" customHeight="true" outlineLevel="0" collapsed="false"/>
    <row r="330" customFormat="false" ht="13.5" hidden="false" customHeight="true" outlineLevel="0" collapsed="false"/>
    <row r="331" customFormat="false" ht="13.5" hidden="false" customHeight="true" outlineLevel="0" collapsed="false"/>
    <row r="332" customFormat="false" ht="13.5" hidden="false" customHeight="true" outlineLevel="0" collapsed="false"/>
    <row r="333" customFormat="false" ht="13.5" hidden="false" customHeight="true" outlineLevel="0" collapsed="false"/>
    <row r="334" customFormat="false" ht="13.5" hidden="false" customHeight="true" outlineLevel="0" collapsed="false"/>
    <row r="335" customFormat="false" ht="13.5" hidden="false" customHeight="true" outlineLevel="0" collapsed="false"/>
    <row r="336" customFormat="false" ht="13.5" hidden="false" customHeight="true" outlineLevel="0" collapsed="false"/>
    <row r="337" customFormat="false" ht="13.5" hidden="false" customHeight="true" outlineLevel="0" collapsed="false"/>
    <row r="338" customFormat="false" ht="13.5" hidden="false" customHeight="true" outlineLevel="0" collapsed="false"/>
    <row r="339" customFormat="false" ht="13.5" hidden="false" customHeight="true" outlineLevel="0" collapsed="false"/>
    <row r="340" customFormat="false" ht="13.5" hidden="false" customHeight="true" outlineLevel="0" collapsed="false"/>
    <row r="341" customFormat="false" ht="13.5" hidden="false" customHeight="true" outlineLevel="0" collapsed="false"/>
    <row r="342" customFormat="false" ht="13.5" hidden="false" customHeight="true" outlineLevel="0" collapsed="false"/>
    <row r="343" customFormat="false" ht="13.5" hidden="false" customHeight="true" outlineLevel="0" collapsed="false"/>
    <row r="344" customFormat="false" ht="13.5" hidden="false" customHeight="true" outlineLevel="0" collapsed="false"/>
    <row r="345" customFormat="false" ht="13.5" hidden="false" customHeight="true" outlineLevel="0" collapsed="false"/>
    <row r="346" customFormat="false" ht="13.5" hidden="false" customHeight="true" outlineLevel="0" collapsed="false"/>
    <row r="347" customFormat="false" ht="13.5" hidden="false" customHeight="true" outlineLevel="0" collapsed="false"/>
    <row r="348" customFormat="false" ht="13.5" hidden="false" customHeight="true" outlineLevel="0" collapsed="false"/>
    <row r="349" customFormat="false" ht="13.5" hidden="false" customHeight="true" outlineLevel="0" collapsed="false"/>
    <row r="350" customFormat="false" ht="13.5" hidden="false" customHeight="true" outlineLevel="0" collapsed="false"/>
    <row r="351" customFormat="false" ht="13.5" hidden="false" customHeight="true" outlineLevel="0" collapsed="false"/>
    <row r="352" customFormat="false" ht="13.5" hidden="false" customHeight="true" outlineLevel="0" collapsed="false"/>
    <row r="353" customFormat="false" ht="13.5" hidden="false" customHeight="true" outlineLevel="0" collapsed="false"/>
    <row r="354" customFormat="false" ht="13.5" hidden="false" customHeight="true" outlineLevel="0" collapsed="false"/>
    <row r="355" customFormat="false" ht="13.5" hidden="false" customHeight="true" outlineLevel="0" collapsed="false"/>
    <row r="356" customFormat="false" ht="13.5" hidden="false" customHeight="true" outlineLevel="0" collapsed="false"/>
    <row r="357" customFormat="false" ht="13.5" hidden="false" customHeight="true" outlineLevel="0" collapsed="false"/>
    <row r="358" customFormat="false" ht="13.5" hidden="false" customHeight="true" outlineLevel="0" collapsed="false"/>
    <row r="359" customFormat="false" ht="13.5" hidden="false" customHeight="true" outlineLevel="0" collapsed="false"/>
    <row r="360" customFormat="false" ht="13.5" hidden="false" customHeight="true" outlineLevel="0" collapsed="false"/>
    <row r="361" customFormat="false" ht="13.5" hidden="false" customHeight="true" outlineLevel="0" collapsed="false"/>
    <row r="362" customFormat="false" ht="13.5" hidden="false" customHeight="true" outlineLevel="0" collapsed="false"/>
    <row r="363" customFormat="false" ht="13.5" hidden="false" customHeight="true" outlineLevel="0" collapsed="false"/>
    <row r="364" customFormat="false" ht="13.5" hidden="false" customHeight="true" outlineLevel="0" collapsed="false"/>
    <row r="365" customFormat="false" ht="13.5" hidden="false" customHeight="true" outlineLevel="0" collapsed="false"/>
    <row r="366" customFormat="false" ht="13.5" hidden="false" customHeight="true" outlineLevel="0" collapsed="false"/>
    <row r="367" customFormat="false" ht="13.5" hidden="false" customHeight="true" outlineLevel="0" collapsed="false"/>
    <row r="368" customFormat="false" ht="13.5" hidden="false" customHeight="true" outlineLevel="0" collapsed="false"/>
    <row r="369" customFormat="false" ht="13.5" hidden="false" customHeight="true" outlineLevel="0" collapsed="false"/>
    <row r="370" customFormat="false" ht="13.5" hidden="false" customHeight="true" outlineLevel="0" collapsed="false"/>
    <row r="371" customFormat="false" ht="13.5" hidden="false" customHeight="true" outlineLevel="0" collapsed="false"/>
    <row r="372" customFormat="false" ht="13.5" hidden="false" customHeight="true" outlineLevel="0" collapsed="false"/>
    <row r="373" customFormat="false" ht="13.5" hidden="false" customHeight="true" outlineLevel="0" collapsed="false"/>
    <row r="374" customFormat="false" ht="13.5" hidden="false" customHeight="true" outlineLevel="0" collapsed="false"/>
    <row r="375" customFormat="false" ht="13.5" hidden="false" customHeight="true" outlineLevel="0" collapsed="false"/>
    <row r="376" customFormat="false" ht="13.5" hidden="false" customHeight="true" outlineLevel="0" collapsed="false"/>
    <row r="377" customFormat="false" ht="13.5" hidden="false" customHeight="true" outlineLevel="0" collapsed="false"/>
    <row r="378" customFormat="false" ht="13.5" hidden="false" customHeight="true" outlineLevel="0" collapsed="false"/>
    <row r="379" customFormat="false" ht="13.5" hidden="false" customHeight="true" outlineLevel="0" collapsed="false"/>
    <row r="380" customFormat="false" ht="13.5" hidden="false" customHeight="true" outlineLevel="0" collapsed="false"/>
    <row r="381" customFormat="false" ht="13.5" hidden="false" customHeight="true" outlineLevel="0" collapsed="false"/>
    <row r="382" customFormat="false" ht="13.5" hidden="false" customHeight="true" outlineLevel="0" collapsed="false"/>
    <row r="383" customFormat="false" ht="13.5" hidden="false" customHeight="true" outlineLevel="0" collapsed="false"/>
    <row r="384" customFormat="false" ht="13.5" hidden="false" customHeight="true" outlineLevel="0" collapsed="false"/>
    <row r="385" customFormat="false" ht="13.5" hidden="false" customHeight="true" outlineLevel="0" collapsed="false"/>
    <row r="386" customFormat="false" ht="13.5" hidden="false" customHeight="true" outlineLevel="0" collapsed="false"/>
    <row r="387" customFormat="false" ht="13.5" hidden="false" customHeight="true" outlineLevel="0" collapsed="false"/>
    <row r="388" customFormat="false" ht="13.5" hidden="false" customHeight="true" outlineLevel="0" collapsed="false"/>
    <row r="389" customFormat="false" ht="13.5" hidden="false" customHeight="true" outlineLevel="0" collapsed="false"/>
    <row r="390" customFormat="false" ht="13.5" hidden="false" customHeight="true" outlineLevel="0" collapsed="false"/>
    <row r="391" customFormat="false" ht="13.5" hidden="false" customHeight="true" outlineLevel="0" collapsed="false"/>
    <row r="392" customFormat="false" ht="13.5" hidden="false" customHeight="true" outlineLevel="0" collapsed="false"/>
    <row r="393" customFormat="false" ht="13.5" hidden="false" customHeight="true" outlineLevel="0" collapsed="false"/>
    <row r="394" customFormat="false" ht="13.5" hidden="false" customHeight="true" outlineLevel="0" collapsed="false"/>
    <row r="395" customFormat="false" ht="13.5" hidden="false" customHeight="true" outlineLevel="0" collapsed="false"/>
    <row r="396" customFormat="false" ht="13.5" hidden="false" customHeight="true" outlineLevel="0" collapsed="false"/>
    <row r="397" customFormat="false" ht="13.5" hidden="false" customHeight="true" outlineLevel="0" collapsed="false"/>
    <row r="398" customFormat="false" ht="13.5" hidden="false" customHeight="true" outlineLevel="0" collapsed="false"/>
    <row r="399" customFormat="false" ht="13.5" hidden="false" customHeight="true" outlineLevel="0" collapsed="false"/>
    <row r="400" customFormat="false" ht="13.5" hidden="false" customHeight="true" outlineLevel="0" collapsed="false"/>
    <row r="401" customFormat="false" ht="13.5" hidden="false" customHeight="true" outlineLevel="0" collapsed="false"/>
    <row r="402" customFormat="false" ht="13.5" hidden="false" customHeight="true" outlineLevel="0" collapsed="false"/>
    <row r="403" customFormat="false" ht="13.5" hidden="false" customHeight="true" outlineLevel="0" collapsed="false"/>
    <row r="404" customFormat="false" ht="13.5" hidden="false" customHeight="true" outlineLevel="0" collapsed="false"/>
    <row r="405" customFormat="false" ht="13.5" hidden="false" customHeight="true" outlineLevel="0" collapsed="false"/>
    <row r="406" customFormat="false" ht="13.5" hidden="false" customHeight="true" outlineLevel="0" collapsed="false"/>
    <row r="407" customFormat="false" ht="13.5" hidden="false" customHeight="true" outlineLevel="0" collapsed="false"/>
    <row r="408" customFormat="false" ht="13.5" hidden="false" customHeight="true" outlineLevel="0" collapsed="false"/>
    <row r="409" customFormat="false" ht="13.5" hidden="false" customHeight="true" outlineLevel="0" collapsed="false"/>
    <row r="410" customFormat="false" ht="13.5" hidden="false" customHeight="true" outlineLevel="0" collapsed="false"/>
    <row r="411" customFormat="false" ht="13.5" hidden="false" customHeight="true" outlineLevel="0" collapsed="false"/>
    <row r="412" customFormat="false" ht="13.5" hidden="false" customHeight="true" outlineLevel="0" collapsed="false"/>
    <row r="413" customFormat="false" ht="13.5" hidden="false" customHeight="true" outlineLevel="0" collapsed="false"/>
    <row r="414" customFormat="false" ht="13.5" hidden="false" customHeight="true" outlineLevel="0" collapsed="false"/>
    <row r="415" customFormat="false" ht="13.5" hidden="false" customHeight="true" outlineLevel="0" collapsed="false"/>
    <row r="416" customFormat="false" ht="13.5" hidden="false" customHeight="true" outlineLevel="0" collapsed="false"/>
    <row r="417" customFormat="false" ht="13.5" hidden="false" customHeight="true" outlineLevel="0" collapsed="false"/>
    <row r="418" customFormat="false" ht="13.5" hidden="false" customHeight="true" outlineLevel="0" collapsed="false"/>
    <row r="419" customFormat="false" ht="13.5" hidden="false" customHeight="true" outlineLevel="0" collapsed="false"/>
    <row r="420" customFormat="false" ht="13.5" hidden="false" customHeight="true" outlineLevel="0" collapsed="false"/>
    <row r="421" customFormat="false" ht="13.5" hidden="false" customHeight="true" outlineLevel="0" collapsed="false"/>
    <row r="422" customFormat="false" ht="13.5" hidden="false" customHeight="true" outlineLevel="0" collapsed="false"/>
    <row r="423" customFormat="false" ht="13.5" hidden="false" customHeight="true" outlineLevel="0" collapsed="false"/>
    <row r="424" customFormat="false" ht="13.5" hidden="false" customHeight="true" outlineLevel="0" collapsed="false"/>
    <row r="425" customFormat="false" ht="13.5" hidden="false" customHeight="true" outlineLevel="0" collapsed="false"/>
    <row r="426" customFormat="false" ht="13.5" hidden="false" customHeight="true" outlineLevel="0" collapsed="false"/>
    <row r="427" customFormat="false" ht="13.5" hidden="false" customHeight="true" outlineLevel="0" collapsed="false"/>
    <row r="428" customFormat="false" ht="13.5" hidden="false" customHeight="true" outlineLevel="0" collapsed="false"/>
    <row r="429" customFormat="false" ht="13.5" hidden="false" customHeight="true" outlineLevel="0" collapsed="false"/>
    <row r="430" customFormat="false" ht="13.5" hidden="false" customHeight="true" outlineLevel="0" collapsed="false"/>
    <row r="431" customFormat="false" ht="13.5" hidden="false" customHeight="true" outlineLevel="0" collapsed="false"/>
    <row r="432" customFormat="false" ht="13.5" hidden="false" customHeight="true" outlineLevel="0" collapsed="false"/>
    <row r="433" customFormat="false" ht="13.5" hidden="false" customHeight="true" outlineLevel="0" collapsed="false"/>
    <row r="434" customFormat="false" ht="13.5" hidden="false" customHeight="true" outlineLevel="0" collapsed="false"/>
    <row r="435" customFormat="false" ht="13.5" hidden="false" customHeight="true" outlineLevel="0" collapsed="false"/>
    <row r="436" customFormat="false" ht="13.5" hidden="false" customHeight="true" outlineLevel="0" collapsed="false"/>
    <row r="437" customFormat="false" ht="13.5" hidden="false" customHeight="true" outlineLevel="0" collapsed="false"/>
    <row r="438" customFormat="false" ht="13.5" hidden="false" customHeight="true" outlineLevel="0" collapsed="false"/>
    <row r="439" customFormat="false" ht="13.5" hidden="false" customHeight="true" outlineLevel="0" collapsed="false"/>
    <row r="440" customFormat="false" ht="13.5" hidden="false" customHeight="true" outlineLevel="0" collapsed="false"/>
    <row r="441" customFormat="false" ht="13.5" hidden="false" customHeight="true" outlineLevel="0" collapsed="false"/>
    <row r="442" customFormat="false" ht="13.5" hidden="false" customHeight="true" outlineLevel="0" collapsed="false"/>
    <row r="443" customFormat="false" ht="13.5" hidden="false" customHeight="true" outlineLevel="0" collapsed="false"/>
    <row r="444" customFormat="false" ht="13.5" hidden="false" customHeight="true" outlineLevel="0" collapsed="false"/>
    <row r="445" customFormat="false" ht="13.5" hidden="false" customHeight="true" outlineLevel="0" collapsed="false"/>
    <row r="446" customFormat="false" ht="13.5" hidden="false" customHeight="true" outlineLevel="0" collapsed="false"/>
    <row r="447" customFormat="false" ht="13.5" hidden="false" customHeight="true" outlineLevel="0" collapsed="false"/>
    <row r="448" customFormat="false" ht="13.5" hidden="false" customHeight="true" outlineLevel="0" collapsed="false"/>
    <row r="449" customFormat="false" ht="13.5" hidden="false" customHeight="true" outlineLevel="0" collapsed="false"/>
    <row r="450" customFormat="false" ht="13.5" hidden="false" customHeight="true" outlineLevel="0" collapsed="false"/>
    <row r="451" customFormat="false" ht="13.5" hidden="false" customHeight="true" outlineLevel="0" collapsed="false"/>
    <row r="452" customFormat="false" ht="13.5" hidden="false" customHeight="true" outlineLevel="0" collapsed="false"/>
    <row r="453" customFormat="false" ht="13.5" hidden="false" customHeight="true" outlineLevel="0" collapsed="false"/>
    <row r="454" customFormat="false" ht="13.5" hidden="false" customHeight="true" outlineLevel="0" collapsed="false"/>
    <row r="455" customFormat="false" ht="13.5" hidden="false" customHeight="true" outlineLevel="0" collapsed="false"/>
    <row r="456" customFormat="false" ht="13.5" hidden="false" customHeight="true" outlineLevel="0" collapsed="false"/>
    <row r="457" customFormat="false" ht="13.5" hidden="false" customHeight="true" outlineLevel="0" collapsed="false"/>
    <row r="458" customFormat="false" ht="13.5" hidden="false" customHeight="true" outlineLevel="0" collapsed="false"/>
    <row r="459" customFormat="false" ht="13.5" hidden="false" customHeight="true" outlineLevel="0" collapsed="false"/>
    <row r="460" customFormat="false" ht="13.5" hidden="false" customHeight="true" outlineLevel="0" collapsed="false"/>
    <row r="461" customFormat="false" ht="13.5" hidden="false" customHeight="true" outlineLevel="0" collapsed="false"/>
    <row r="462" customFormat="false" ht="13.5" hidden="false" customHeight="true" outlineLevel="0" collapsed="false"/>
    <row r="463" customFormat="false" ht="13.5" hidden="false" customHeight="true" outlineLevel="0" collapsed="false"/>
    <row r="464" customFormat="false" ht="13.5" hidden="false" customHeight="true" outlineLevel="0" collapsed="false"/>
    <row r="465" customFormat="false" ht="13.5" hidden="false" customHeight="true" outlineLevel="0" collapsed="false"/>
    <row r="466" customFormat="false" ht="13.5" hidden="false" customHeight="true" outlineLevel="0" collapsed="false"/>
    <row r="467" customFormat="false" ht="13.5" hidden="false" customHeight="true" outlineLevel="0" collapsed="false"/>
    <row r="468" customFormat="false" ht="13.5" hidden="false" customHeight="true" outlineLevel="0" collapsed="false"/>
    <row r="469" customFormat="false" ht="13.5" hidden="false" customHeight="true" outlineLevel="0" collapsed="false"/>
    <row r="470" customFormat="false" ht="13.5" hidden="false" customHeight="true" outlineLevel="0" collapsed="false"/>
    <row r="471" customFormat="false" ht="13.5" hidden="false" customHeight="true" outlineLevel="0" collapsed="false"/>
    <row r="472" customFormat="false" ht="13.5" hidden="false" customHeight="true" outlineLevel="0" collapsed="false"/>
    <row r="473" customFormat="false" ht="13.5" hidden="false" customHeight="true" outlineLevel="0" collapsed="false"/>
    <row r="474" customFormat="false" ht="13.5" hidden="false" customHeight="true" outlineLevel="0" collapsed="false"/>
    <row r="475" customFormat="false" ht="13.5" hidden="false" customHeight="true" outlineLevel="0" collapsed="false"/>
    <row r="476" customFormat="false" ht="13.5" hidden="false" customHeight="true" outlineLevel="0" collapsed="false"/>
    <row r="477" customFormat="false" ht="13.5" hidden="false" customHeight="true" outlineLevel="0" collapsed="false"/>
    <row r="478" customFormat="false" ht="13.5" hidden="false" customHeight="true" outlineLevel="0" collapsed="false"/>
    <row r="479" customFormat="false" ht="13.5" hidden="false" customHeight="true" outlineLevel="0" collapsed="false"/>
    <row r="480" customFormat="false" ht="13.5" hidden="false" customHeight="true" outlineLevel="0" collapsed="false"/>
    <row r="481" customFormat="false" ht="13.5" hidden="false" customHeight="true" outlineLevel="0" collapsed="false"/>
    <row r="482" customFormat="false" ht="13.5" hidden="false" customHeight="true" outlineLevel="0" collapsed="false"/>
    <row r="483" customFormat="false" ht="13.5" hidden="false" customHeight="true" outlineLevel="0" collapsed="false"/>
    <row r="484" customFormat="false" ht="13.5" hidden="false" customHeight="true" outlineLevel="0" collapsed="false"/>
    <row r="485" customFormat="false" ht="13.5" hidden="false" customHeight="true" outlineLevel="0" collapsed="false"/>
    <row r="486" customFormat="false" ht="13.5" hidden="false" customHeight="true" outlineLevel="0" collapsed="false"/>
    <row r="487" customFormat="false" ht="13.5" hidden="false" customHeight="true" outlineLevel="0" collapsed="false"/>
    <row r="488" customFormat="false" ht="13.5" hidden="false" customHeight="true" outlineLevel="0" collapsed="false"/>
    <row r="489" customFormat="false" ht="13.5" hidden="false" customHeight="true" outlineLevel="0" collapsed="false"/>
    <row r="490" customFormat="false" ht="13.5" hidden="false" customHeight="true" outlineLevel="0" collapsed="false"/>
    <row r="491" customFormat="false" ht="13.5" hidden="false" customHeight="true" outlineLevel="0" collapsed="false"/>
    <row r="492" customFormat="false" ht="13.5" hidden="false" customHeight="true" outlineLevel="0" collapsed="false"/>
    <row r="493" customFormat="false" ht="13.5" hidden="false" customHeight="true" outlineLevel="0" collapsed="false"/>
    <row r="494" customFormat="false" ht="13.5" hidden="false" customHeight="true" outlineLevel="0" collapsed="false"/>
    <row r="495" customFormat="false" ht="13.5" hidden="false" customHeight="true" outlineLevel="0" collapsed="false"/>
    <row r="496" customFormat="false" ht="13.5" hidden="false" customHeight="true" outlineLevel="0" collapsed="false"/>
    <row r="497" customFormat="false" ht="13.5" hidden="false" customHeight="true" outlineLevel="0" collapsed="false"/>
    <row r="498" customFormat="false" ht="13.5" hidden="false" customHeight="true" outlineLevel="0" collapsed="false"/>
    <row r="499" customFormat="false" ht="13.5" hidden="false" customHeight="true" outlineLevel="0" collapsed="false"/>
    <row r="500" customFormat="false" ht="13.5" hidden="false" customHeight="true" outlineLevel="0" collapsed="false"/>
    <row r="501" customFormat="false" ht="13.5" hidden="false" customHeight="true" outlineLevel="0" collapsed="false"/>
    <row r="502" customFormat="false" ht="13.5" hidden="false" customHeight="true" outlineLevel="0" collapsed="false"/>
    <row r="503" customFormat="false" ht="13.5" hidden="false" customHeight="true" outlineLevel="0" collapsed="false"/>
    <row r="504" customFormat="false" ht="13.5" hidden="false" customHeight="true" outlineLevel="0" collapsed="false"/>
    <row r="505" customFormat="false" ht="13.5" hidden="false" customHeight="true" outlineLevel="0" collapsed="false"/>
    <row r="506" customFormat="false" ht="13.5" hidden="false" customHeight="true" outlineLevel="0" collapsed="false"/>
    <row r="507" customFormat="false" ht="13.5" hidden="false" customHeight="true" outlineLevel="0" collapsed="false"/>
    <row r="508" customFormat="false" ht="13.5" hidden="false" customHeight="true" outlineLevel="0" collapsed="false"/>
    <row r="509" customFormat="false" ht="13.5" hidden="false" customHeight="true" outlineLevel="0" collapsed="false"/>
    <row r="510" customFormat="false" ht="13.5" hidden="false" customHeight="true" outlineLevel="0" collapsed="false"/>
    <row r="511" customFormat="false" ht="13.5" hidden="false" customHeight="true" outlineLevel="0" collapsed="false"/>
    <row r="512" customFormat="false" ht="13.5" hidden="false" customHeight="true" outlineLevel="0" collapsed="false"/>
    <row r="513" customFormat="false" ht="13.5" hidden="false" customHeight="true" outlineLevel="0" collapsed="false"/>
    <row r="514" customFormat="false" ht="13.5" hidden="false" customHeight="true" outlineLevel="0" collapsed="false"/>
    <row r="515" customFormat="false" ht="13.5" hidden="false" customHeight="true" outlineLevel="0" collapsed="false"/>
    <row r="516" customFormat="false" ht="13.5" hidden="false" customHeight="true" outlineLevel="0" collapsed="false"/>
    <row r="517" customFormat="false" ht="13.5" hidden="false" customHeight="true" outlineLevel="0" collapsed="false"/>
    <row r="518" customFormat="false" ht="13.5" hidden="false" customHeight="true" outlineLevel="0" collapsed="false"/>
    <row r="519" customFormat="false" ht="13.5" hidden="false" customHeight="true" outlineLevel="0" collapsed="false"/>
    <row r="520" customFormat="false" ht="13.5" hidden="false" customHeight="true" outlineLevel="0" collapsed="false"/>
    <row r="521" customFormat="false" ht="13.5" hidden="false" customHeight="true" outlineLevel="0" collapsed="false"/>
    <row r="522" customFormat="false" ht="13.5" hidden="false" customHeight="true" outlineLevel="0" collapsed="false"/>
    <row r="523" customFormat="false" ht="13.5" hidden="false" customHeight="true" outlineLevel="0" collapsed="false"/>
    <row r="524" customFormat="false" ht="13.5" hidden="false" customHeight="true" outlineLevel="0" collapsed="false"/>
    <row r="525" customFormat="false" ht="13.5" hidden="false" customHeight="true" outlineLevel="0" collapsed="false"/>
    <row r="526" customFormat="false" ht="13.5" hidden="false" customHeight="true" outlineLevel="0" collapsed="false"/>
    <row r="527" customFormat="false" ht="13.5" hidden="false" customHeight="true" outlineLevel="0" collapsed="false"/>
    <row r="528" customFormat="false" ht="13.5" hidden="false" customHeight="true" outlineLevel="0" collapsed="false"/>
    <row r="529" customFormat="false" ht="13.5" hidden="false" customHeight="true" outlineLevel="0" collapsed="false"/>
    <row r="530" customFormat="false" ht="13.5" hidden="false" customHeight="true" outlineLevel="0" collapsed="false"/>
    <row r="531" customFormat="false" ht="13.5" hidden="false" customHeight="true" outlineLevel="0" collapsed="false"/>
    <row r="532" customFormat="false" ht="13.5" hidden="false" customHeight="true" outlineLevel="0" collapsed="false"/>
    <row r="533" customFormat="false" ht="13.5" hidden="false" customHeight="true" outlineLevel="0" collapsed="false"/>
    <row r="534" customFormat="false" ht="13.5" hidden="false" customHeight="true" outlineLevel="0" collapsed="false"/>
    <row r="535" customFormat="false" ht="13.5" hidden="false" customHeight="true" outlineLevel="0" collapsed="false"/>
    <row r="536" customFormat="false" ht="13.5" hidden="false" customHeight="true" outlineLevel="0" collapsed="false"/>
    <row r="537" customFormat="false" ht="13.5" hidden="false" customHeight="true" outlineLevel="0" collapsed="false"/>
    <row r="538" customFormat="false" ht="13.5" hidden="false" customHeight="true" outlineLevel="0" collapsed="false"/>
    <row r="539" customFormat="false" ht="13.5" hidden="false" customHeight="true" outlineLevel="0" collapsed="false"/>
    <row r="540" customFormat="false" ht="13.5" hidden="false" customHeight="true" outlineLevel="0" collapsed="false"/>
    <row r="541" customFormat="false" ht="13.5" hidden="false" customHeight="true" outlineLevel="0" collapsed="false"/>
    <row r="542" customFormat="false" ht="13.5" hidden="false" customHeight="true" outlineLevel="0" collapsed="false"/>
    <row r="543" customFormat="false" ht="13.5" hidden="false" customHeight="true" outlineLevel="0" collapsed="false"/>
    <row r="544" customFormat="false" ht="13.5" hidden="false" customHeight="true" outlineLevel="0" collapsed="false"/>
    <row r="545" customFormat="false" ht="13.5" hidden="false" customHeight="true" outlineLevel="0" collapsed="false"/>
    <row r="546" customFormat="false" ht="13.5" hidden="false" customHeight="true" outlineLevel="0" collapsed="false"/>
    <row r="547" customFormat="false" ht="13.5" hidden="false" customHeight="true" outlineLevel="0" collapsed="false"/>
    <row r="548" customFormat="false" ht="13.5" hidden="false" customHeight="true" outlineLevel="0" collapsed="false"/>
    <row r="549" customFormat="false" ht="13.5" hidden="false" customHeight="true" outlineLevel="0" collapsed="false"/>
    <row r="550" customFormat="false" ht="13.5" hidden="false" customHeight="true" outlineLevel="0" collapsed="false"/>
    <row r="551" customFormat="false" ht="13.5" hidden="false" customHeight="true" outlineLevel="0" collapsed="false"/>
    <row r="552" customFormat="false" ht="13.5" hidden="false" customHeight="true" outlineLevel="0" collapsed="false"/>
    <row r="553" customFormat="false" ht="13.5" hidden="false" customHeight="true" outlineLevel="0" collapsed="false"/>
    <row r="554" customFormat="false" ht="13.5" hidden="false" customHeight="true" outlineLevel="0" collapsed="false"/>
    <row r="555" customFormat="false" ht="13.5" hidden="false" customHeight="true" outlineLevel="0" collapsed="false"/>
    <row r="556" customFormat="false" ht="13.5" hidden="false" customHeight="true" outlineLevel="0" collapsed="false"/>
    <row r="557" customFormat="false" ht="13.5" hidden="false" customHeight="true" outlineLevel="0" collapsed="false"/>
    <row r="558" customFormat="false" ht="13.5" hidden="false" customHeight="true" outlineLevel="0" collapsed="false"/>
    <row r="559" customFormat="false" ht="13.5" hidden="false" customHeight="true" outlineLevel="0" collapsed="false"/>
    <row r="560" customFormat="false" ht="13.5" hidden="false" customHeight="true" outlineLevel="0" collapsed="false"/>
    <row r="561" customFormat="false" ht="13.5" hidden="false" customHeight="true" outlineLevel="0" collapsed="false"/>
    <row r="562" customFormat="false" ht="13.5" hidden="false" customHeight="true" outlineLevel="0" collapsed="false"/>
    <row r="563" customFormat="false" ht="13.5" hidden="false" customHeight="true" outlineLevel="0" collapsed="false"/>
    <row r="564" customFormat="false" ht="13.5" hidden="false" customHeight="true" outlineLevel="0" collapsed="false"/>
    <row r="565" customFormat="false" ht="13.5" hidden="false" customHeight="true" outlineLevel="0" collapsed="false"/>
    <row r="566" customFormat="false" ht="13.5" hidden="false" customHeight="true" outlineLevel="0" collapsed="false"/>
    <row r="567" customFormat="false" ht="13.5" hidden="false" customHeight="true" outlineLevel="0" collapsed="false"/>
    <row r="568" customFormat="false" ht="13.5" hidden="false" customHeight="true" outlineLevel="0" collapsed="false"/>
    <row r="569" customFormat="false" ht="13.5" hidden="false" customHeight="true" outlineLevel="0" collapsed="false"/>
    <row r="570" customFormat="false" ht="13.5" hidden="false" customHeight="true" outlineLevel="0" collapsed="false"/>
    <row r="571" customFormat="false" ht="13.5" hidden="false" customHeight="true" outlineLevel="0" collapsed="false"/>
    <row r="572" customFormat="false" ht="13.5" hidden="false" customHeight="true" outlineLevel="0" collapsed="false"/>
    <row r="573" customFormat="false" ht="13.5" hidden="false" customHeight="true" outlineLevel="0" collapsed="false"/>
    <row r="574" customFormat="false" ht="13.5" hidden="false" customHeight="true" outlineLevel="0" collapsed="false"/>
    <row r="575" customFormat="false" ht="13.5" hidden="false" customHeight="true" outlineLevel="0" collapsed="false"/>
    <row r="576" customFormat="false" ht="13.5" hidden="false" customHeight="true" outlineLevel="0" collapsed="false"/>
    <row r="577" customFormat="false" ht="13.5" hidden="false" customHeight="true" outlineLevel="0" collapsed="false"/>
    <row r="578" customFormat="false" ht="13.5" hidden="false" customHeight="true" outlineLevel="0" collapsed="false"/>
    <row r="579" customFormat="false" ht="13.5" hidden="false" customHeight="true" outlineLevel="0" collapsed="false"/>
    <row r="580" customFormat="false" ht="13.5" hidden="false" customHeight="true" outlineLevel="0" collapsed="false"/>
    <row r="581" customFormat="false" ht="13.5" hidden="false" customHeight="true" outlineLevel="0" collapsed="false"/>
    <row r="582" customFormat="false" ht="13.5" hidden="false" customHeight="true" outlineLevel="0" collapsed="false"/>
    <row r="583" customFormat="false" ht="13.5" hidden="false" customHeight="true" outlineLevel="0" collapsed="false"/>
    <row r="584" customFormat="false" ht="13.5" hidden="false" customHeight="true" outlineLevel="0" collapsed="false"/>
    <row r="585" customFormat="false" ht="13.5" hidden="false" customHeight="true" outlineLevel="0" collapsed="false"/>
    <row r="586" customFormat="false" ht="13.5" hidden="false" customHeight="true" outlineLevel="0" collapsed="false"/>
    <row r="587" customFormat="false" ht="13.5" hidden="false" customHeight="true" outlineLevel="0" collapsed="false"/>
    <row r="588" customFormat="false" ht="13.5" hidden="false" customHeight="true" outlineLevel="0" collapsed="false"/>
    <row r="589" customFormat="false" ht="13.5" hidden="false" customHeight="true" outlineLevel="0" collapsed="false"/>
    <row r="590" customFormat="false" ht="13.5" hidden="false" customHeight="true" outlineLevel="0" collapsed="false"/>
    <row r="591" customFormat="false" ht="13.5" hidden="false" customHeight="true" outlineLevel="0" collapsed="false"/>
    <row r="592" customFormat="false" ht="13.5" hidden="false" customHeight="true" outlineLevel="0" collapsed="false"/>
    <row r="593" customFormat="false" ht="13.5" hidden="false" customHeight="true" outlineLevel="0" collapsed="false"/>
    <row r="594" customFormat="false" ht="13.5" hidden="false" customHeight="true" outlineLevel="0" collapsed="false"/>
    <row r="595" customFormat="false" ht="13.5" hidden="false" customHeight="true" outlineLevel="0" collapsed="false"/>
    <row r="596" customFormat="false" ht="13.5" hidden="false" customHeight="true" outlineLevel="0" collapsed="false"/>
    <row r="597" customFormat="false" ht="13.5" hidden="false" customHeight="true" outlineLevel="0" collapsed="false"/>
    <row r="598" customFormat="false" ht="13.5" hidden="false" customHeight="true" outlineLevel="0" collapsed="false"/>
    <row r="599" customFormat="false" ht="13.5" hidden="false" customHeight="true" outlineLevel="0" collapsed="false"/>
    <row r="600" customFormat="false" ht="13.5" hidden="false" customHeight="true" outlineLevel="0" collapsed="false"/>
    <row r="601" customFormat="false" ht="13.5" hidden="false" customHeight="true" outlineLevel="0" collapsed="false"/>
    <row r="602" customFormat="false" ht="13.5" hidden="false" customHeight="true" outlineLevel="0" collapsed="false"/>
    <row r="603" customFormat="false" ht="13.5" hidden="false" customHeight="true" outlineLevel="0" collapsed="false"/>
    <row r="604" customFormat="false" ht="13.5" hidden="false" customHeight="true" outlineLevel="0" collapsed="false"/>
    <row r="605" customFormat="false" ht="13.5" hidden="false" customHeight="true" outlineLevel="0" collapsed="false"/>
    <row r="606" customFormat="false" ht="13.5" hidden="false" customHeight="true" outlineLevel="0" collapsed="false"/>
    <row r="607" customFormat="false" ht="13.5" hidden="false" customHeight="true" outlineLevel="0" collapsed="false"/>
    <row r="608" customFormat="false" ht="13.5" hidden="false" customHeight="true" outlineLevel="0" collapsed="false"/>
    <row r="609" customFormat="false" ht="13.5" hidden="false" customHeight="true" outlineLevel="0" collapsed="false"/>
    <row r="610" customFormat="false" ht="13.5" hidden="false" customHeight="true" outlineLevel="0" collapsed="false"/>
    <row r="611" customFormat="false" ht="13.5" hidden="false" customHeight="true" outlineLevel="0" collapsed="false"/>
    <row r="612" customFormat="false" ht="13.5" hidden="false" customHeight="true" outlineLevel="0" collapsed="false"/>
    <row r="613" customFormat="false" ht="13.5" hidden="false" customHeight="true" outlineLevel="0" collapsed="false"/>
    <row r="614" customFormat="false" ht="13.5" hidden="false" customHeight="true" outlineLevel="0" collapsed="false"/>
    <row r="615" customFormat="false" ht="13.5" hidden="false" customHeight="true" outlineLevel="0" collapsed="false"/>
    <row r="616" customFormat="false" ht="13.5" hidden="false" customHeight="true" outlineLevel="0" collapsed="false"/>
    <row r="617" customFormat="false" ht="13.5" hidden="false" customHeight="true" outlineLevel="0" collapsed="false"/>
    <row r="618" customFormat="false" ht="13.5" hidden="false" customHeight="true" outlineLevel="0" collapsed="false"/>
    <row r="619" customFormat="false" ht="13.5" hidden="false" customHeight="true" outlineLevel="0" collapsed="false"/>
    <row r="620" customFormat="false" ht="13.5" hidden="false" customHeight="true" outlineLevel="0" collapsed="false"/>
    <row r="621" customFormat="false" ht="13.5" hidden="false" customHeight="true" outlineLevel="0" collapsed="false"/>
    <row r="622" customFormat="false" ht="13.5" hidden="false" customHeight="true" outlineLevel="0" collapsed="false"/>
    <row r="623" customFormat="false" ht="13.5" hidden="false" customHeight="true" outlineLevel="0" collapsed="false"/>
    <row r="624" customFormat="false" ht="13.5" hidden="false" customHeight="true" outlineLevel="0" collapsed="false"/>
    <row r="625" customFormat="false" ht="13.5" hidden="false" customHeight="true" outlineLevel="0" collapsed="false"/>
    <row r="626" customFormat="false" ht="13.5" hidden="false" customHeight="true" outlineLevel="0" collapsed="false"/>
    <row r="627" customFormat="false" ht="13.5" hidden="false" customHeight="true" outlineLevel="0" collapsed="false"/>
    <row r="628" customFormat="false" ht="13.5" hidden="false" customHeight="true" outlineLevel="0" collapsed="false"/>
    <row r="629" customFormat="false" ht="13.5" hidden="false" customHeight="true" outlineLevel="0" collapsed="false"/>
    <row r="630" customFormat="false" ht="13.5" hidden="false" customHeight="true" outlineLevel="0" collapsed="false"/>
    <row r="631" customFormat="false" ht="13.5" hidden="false" customHeight="true" outlineLevel="0" collapsed="false"/>
    <row r="632" customFormat="false" ht="13.5" hidden="false" customHeight="true" outlineLevel="0" collapsed="false"/>
    <row r="633" customFormat="false" ht="13.5" hidden="false" customHeight="true" outlineLevel="0" collapsed="false"/>
    <row r="634" customFormat="false" ht="13.5" hidden="false" customHeight="true" outlineLevel="0" collapsed="false"/>
    <row r="635" customFormat="false" ht="13.5" hidden="false" customHeight="true" outlineLevel="0" collapsed="false"/>
    <row r="636" customFormat="false" ht="13.5" hidden="false" customHeight="true" outlineLevel="0" collapsed="false"/>
    <row r="637" customFormat="false" ht="13.5" hidden="false" customHeight="true" outlineLevel="0" collapsed="false"/>
    <row r="638" customFormat="false" ht="13.5" hidden="false" customHeight="true" outlineLevel="0" collapsed="false"/>
    <row r="639" customFormat="false" ht="13.5" hidden="false" customHeight="true" outlineLevel="0" collapsed="false"/>
    <row r="640" customFormat="false" ht="13.5" hidden="false" customHeight="true" outlineLevel="0" collapsed="false"/>
    <row r="641" customFormat="false" ht="13.5" hidden="false" customHeight="true" outlineLevel="0" collapsed="false"/>
    <row r="642" customFormat="false" ht="13.5" hidden="false" customHeight="true" outlineLevel="0" collapsed="false"/>
    <row r="643" customFormat="false" ht="13.5" hidden="false" customHeight="true" outlineLevel="0" collapsed="false"/>
    <row r="644" customFormat="false" ht="13.5" hidden="false" customHeight="true" outlineLevel="0" collapsed="false"/>
    <row r="645" customFormat="false" ht="13.5" hidden="false" customHeight="true" outlineLevel="0" collapsed="false"/>
    <row r="646" customFormat="false" ht="13.5" hidden="false" customHeight="true" outlineLevel="0" collapsed="false"/>
    <row r="647" customFormat="false" ht="13.5" hidden="false" customHeight="true" outlineLevel="0" collapsed="false"/>
    <row r="648" customFormat="false" ht="13.5" hidden="false" customHeight="true" outlineLevel="0" collapsed="false"/>
    <row r="649" customFormat="false" ht="13.5" hidden="false" customHeight="true" outlineLevel="0" collapsed="false"/>
    <row r="650" customFormat="false" ht="13.5" hidden="false" customHeight="true" outlineLevel="0" collapsed="false"/>
    <row r="651" customFormat="false" ht="13.5" hidden="false" customHeight="true" outlineLevel="0" collapsed="false"/>
    <row r="652" customFormat="false" ht="13.5" hidden="false" customHeight="true" outlineLevel="0" collapsed="false"/>
    <row r="653" customFormat="false" ht="13.5" hidden="false" customHeight="true" outlineLevel="0" collapsed="false"/>
    <row r="654" customFormat="false" ht="13.5" hidden="false" customHeight="true" outlineLevel="0" collapsed="false"/>
    <row r="655" customFormat="false" ht="13.5" hidden="false" customHeight="true" outlineLevel="0" collapsed="false"/>
    <row r="656" customFormat="false" ht="13.5" hidden="false" customHeight="true" outlineLevel="0" collapsed="false"/>
    <row r="657" customFormat="false" ht="13.5" hidden="false" customHeight="true" outlineLevel="0" collapsed="false"/>
    <row r="658" customFormat="false" ht="13.5" hidden="false" customHeight="true" outlineLevel="0" collapsed="false"/>
    <row r="659" customFormat="false" ht="13.5" hidden="false" customHeight="true" outlineLevel="0" collapsed="false"/>
    <row r="660" customFormat="false" ht="13.5" hidden="false" customHeight="true" outlineLevel="0" collapsed="false"/>
    <row r="661" customFormat="false" ht="13.5" hidden="false" customHeight="true" outlineLevel="0" collapsed="false"/>
    <row r="662" customFormat="false" ht="13.5" hidden="false" customHeight="true" outlineLevel="0" collapsed="false"/>
    <row r="663" customFormat="false" ht="13.5" hidden="false" customHeight="true" outlineLevel="0" collapsed="false"/>
    <row r="664" customFormat="false" ht="13.5" hidden="false" customHeight="true" outlineLevel="0" collapsed="false"/>
    <row r="665" customFormat="false" ht="13.5" hidden="false" customHeight="true" outlineLevel="0" collapsed="false"/>
    <row r="666" customFormat="false" ht="13.5" hidden="false" customHeight="true" outlineLevel="0" collapsed="false"/>
    <row r="667" customFormat="false" ht="13.5" hidden="false" customHeight="true" outlineLevel="0" collapsed="false"/>
    <row r="668" customFormat="false" ht="13.5" hidden="false" customHeight="true" outlineLevel="0" collapsed="false"/>
    <row r="669" customFormat="false" ht="13.5" hidden="false" customHeight="true" outlineLevel="0" collapsed="false"/>
    <row r="670" customFormat="false" ht="13.5" hidden="false" customHeight="true" outlineLevel="0" collapsed="false"/>
    <row r="671" customFormat="false" ht="13.5" hidden="false" customHeight="true" outlineLevel="0" collapsed="false"/>
    <row r="672" customFormat="false" ht="13.5" hidden="false" customHeight="true" outlineLevel="0" collapsed="false"/>
    <row r="673" customFormat="false" ht="13.5" hidden="false" customHeight="true" outlineLevel="0" collapsed="false"/>
    <row r="674" customFormat="false" ht="13.5" hidden="false" customHeight="true" outlineLevel="0" collapsed="false"/>
    <row r="675" customFormat="false" ht="13.5" hidden="false" customHeight="true" outlineLevel="0" collapsed="false"/>
    <row r="676" customFormat="false" ht="13.5" hidden="false" customHeight="true" outlineLevel="0" collapsed="false"/>
    <row r="677" customFormat="false" ht="13.5" hidden="false" customHeight="true" outlineLevel="0" collapsed="false"/>
    <row r="678" customFormat="false" ht="13.5" hidden="false" customHeight="true" outlineLevel="0" collapsed="false"/>
    <row r="679" customFormat="false" ht="13.5" hidden="false" customHeight="true" outlineLevel="0" collapsed="false"/>
    <row r="680" customFormat="false" ht="13.5" hidden="false" customHeight="true" outlineLevel="0" collapsed="false"/>
    <row r="681" customFormat="false" ht="13.5" hidden="false" customHeight="true" outlineLevel="0" collapsed="false"/>
    <row r="682" customFormat="false" ht="13.5" hidden="false" customHeight="true" outlineLevel="0" collapsed="false"/>
    <row r="683" customFormat="false" ht="13.5" hidden="false" customHeight="true" outlineLevel="0" collapsed="false"/>
    <row r="684" customFormat="false" ht="13.5" hidden="false" customHeight="true" outlineLevel="0" collapsed="false"/>
    <row r="685" customFormat="false" ht="13.5" hidden="false" customHeight="true" outlineLevel="0" collapsed="false"/>
    <row r="686" customFormat="false" ht="13.5" hidden="false" customHeight="true" outlineLevel="0" collapsed="false"/>
    <row r="687" customFormat="false" ht="13.5" hidden="false" customHeight="true" outlineLevel="0" collapsed="false"/>
    <row r="688" customFormat="false" ht="13.5" hidden="false" customHeight="true" outlineLevel="0" collapsed="false"/>
    <row r="689" customFormat="false" ht="13.5" hidden="false" customHeight="true" outlineLevel="0" collapsed="false"/>
    <row r="690" customFormat="false" ht="13.5" hidden="false" customHeight="true" outlineLevel="0" collapsed="false"/>
    <row r="691" customFormat="false" ht="13.5" hidden="false" customHeight="true" outlineLevel="0" collapsed="false"/>
    <row r="692" customFormat="false" ht="13.5" hidden="false" customHeight="true" outlineLevel="0" collapsed="false"/>
    <row r="693" customFormat="false" ht="13.5" hidden="false" customHeight="true" outlineLevel="0" collapsed="false"/>
    <row r="694" customFormat="false" ht="13.5" hidden="false" customHeight="true" outlineLevel="0" collapsed="false"/>
    <row r="695" customFormat="false" ht="13.5" hidden="false" customHeight="true" outlineLevel="0" collapsed="false"/>
    <row r="696" customFormat="false" ht="13.5" hidden="false" customHeight="true" outlineLevel="0" collapsed="false"/>
    <row r="697" customFormat="false" ht="13.5" hidden="false" customHeight="true" outlineLevel="0" collapsed="false"/>
    <row r="698" customFormat="false" ht="13.5" hidden="false" customHeight="true" outlineLevel="0" collapsed="false"/>
    <row r="699" customFormat="false" ht="13.5" hidden="false" customHeight="true" outlineLevel="0" collapsed="false"/>
    <row r="700" customFormat="false" ht="13.5" hidden="false" customHeight="true" outlineLevel="0" collapsed="false"/>
    <row r="701" customFormat="false" ht="13.5" hidden="false" customHeight="true" outlineLevel="0" collapsed="false"/>
    <row r="702" customFormat="false" ht="13.5" hidden="false" customHeight="true" outlineLevel="0" collapsed="false"/>
    <row r="703" customFormat="false" ht="13.5" hidden="false" customHeight="true" outlineLevel="0" collapsed="false"/>
    <row r="704" customFormat="false" ht="13.5" hidden="false" customHeight="true" outlineLevel="0" collapsed="false"/>
    <row r="705" customFormat="false" ht="13.5" hidden="false" customHeight="true" outlineLevel="0" collapsed="false"/>
    <row r="706" customFormat="false" ht="13.5" hidden="false" customHeight="true" outlineLevel="0" collapsed="false"/>
    <row r="707" customFormat="false" ht="13.5" hidden="false" customHeight="true" outlineLevel="0" collapsed="false"/>
    <row r="708" customFormat="false" ht="13.5" hidden="false" customHeight="true" outlineLevel="0" collapsed="false"/>
    <row r="709" customFormat="false" ht="13.5" hidden="false" customHeight="true" outlineLevel="0" collapsed="false"/>
    <row r="710" customFormat="false" ht="13.5" hidden="false" customHeight="true" outlineLevel="0" collapsed="false"/>
    <row r="711" customFormat="false" ht="13.5" hidden="false" customHeight="true" outlineLevel="0" collapsed="false"/>
    <row r="712" customFormat="false" ht="13.5" hidden="false" customHeight="true" outlineLevel="0" collapsed="false"/>
    <row r="713" customFormat="false" ht="13.5" hidden="false" customHeight="true" outlineLevel="0" collapsed="false"/>
    <row r="714" customFormat="false" ht="13.5" hidden="false" customHeight="true" outlineLevel="0" collapsed="false"/>
    <row r="715" customFormat="false" ht="13.5" hidden="false" customHeight="true" outlineLevel="0" collapsed="false"/>
    <row r="716" customFormat="false" ht="13.5" hidden="false" customHeight="true" outlineLevel="0" collapsed="false"/>
    <row r="717" customFormat="false" ht="13.5" hidden="false" customHeight="true" outlineLevel="0" collapsed="false"/>
    <row r="718" customFormat="false" ht="13.5" hidden="false" customHeight="true" outlineLevel="0" collapsed="false"/>
    <row r="719" customFormat="false" ht="13.5" hidden="false" customHeight="true" outlineLevel="0" collapsed="false"/>
    <row r="720" customFormat="false" ht="13.5" hidden="false" customHeight="true" outlineLevel="0" collapsed="false"/>
    <row r="721" customFormat="false" ht="13.5" hidden="false" customHeight="true" outlineLevel="0" collapsed="false"/>
    <row r="722" customFormat="false" ht="13.5" hidden="false" customHeight="true" outlineLevel="0" collapsed="false"/>
    <row r="723" customFormat="false" ht="13.5" hidden="false" customHeight="true" outlineLevel="0" collapsed="false"/>
    <row r="724" customFormat="false" ht="13.5" hidden="false" customHeight="true" outlineLevel="0" collapsed="false"/>
    <row r="725" customFormat="false" ht="13.5" hidden="false" customHeight="true" outlineLevel="0" collapsed="false"/>
    <row r="726" customFormat="false" ht="13.5" hidden="false" customHeight="true" outlineLevel="0" collapsed="false"/>
    <row r="727" customFormat="false" ht="13.5" hidden="false" customHeight="true" outlineLevel="0" collapsed="false"/>
    <row r="728" customFormat="false" ht="13.5" hidden="false" customHeight="true" outlineLevel="0" collapsed="false"/>
    <row r="729" customFormat="false" ht="13.5" hidden="false" customHeight="true" outlineLevel="0" collapsed="false"/>
    <row r="730" customFormat="false" ht="13.5" hidden="false" customHeight="true" outlineLevel="0" collapsed="false"/>
    <row r="731" customFormat="false" ht="13.5" hidden="false" customHeight="true" outlineLevel="0" collapsed="false"/>
    <row r="732" customFormat="false" ht="13.5" hidden="false" customHeight="true" outlineLevel="0" collapsed="false"/>
    <row r="733" customFormat="false" ht="13.5" hidden="false" customHeight="true" outlineLevel="0" collapsed="false"/>
    <row r="734" customFormat="false" ht="13.5" hidden="false" customHeight="true" outlineLevel="0" collapsed="false"/>
    <row r="735" customFormat="false" ht="13.5" hidden="false" customHeight="true" outlineLevel="0" collapsed="false"/>
    <row r="736" customFormat="false" ht="13.5" hidden="false" customHeight="true" outlineLevel="0" collapsed="false"/>
    <row r="737" customFormat="false" ht="13.5" hidden="false" customHeight="true" outlineLevel="0" collapsed="false"/>
    <row r="738" customFormat="false" ht="13.5" hidden="false" customHeight="true" outlineLevel="0" collapsed="false"/>
    <row r="739" customFormat="false" ht="13.5" hidden="false" customHeight="true" outlineLevel="0" collapsed="false"/>
    <row r="740" customFormat="false" ht="13.5" hidden="false" customHeight="true" outlineLevel="0" collapsed="false"/>
    <row r="741" customFormat="false" ht="13.5" hidden="false" customHeight="true" outlineLevel="0" collapsed="false"/>
    <row r="742" customFormat="false" ht="13.5" hidden="false" customHeight="true" outlineLevel="0" collapsed="false"/>
    <row r="743" customFormat="false" ht="13.5" hidden="false" customHeight="true" outlineLevel="0" collapsed="false"/>
    <row r="744" customFormat="false" ht="13.5" hidden="false" customHeight="true" outlineLevel="0" collapsed="false"/>
    <row r="745" customFormat="false" ht="13.5" hidden="false" customHeight="true" outlineLevel="0" collapsed="false"/>
    <row r="746" customFormat="false" ht="13.5" hidden="false" customHeight="true" outlineLevel="0" collapsed="false"/>
    <row r="747" customFormat="false" ht="13.5" hidden="false" customHeight="true" outlineLevel="0" collapsed="false"/>
    <row r="748" customFormat="false" ht="13.5" hidden="false" customHeight="true" outlineLevel="0" collapsed="false"/>
    <row r="749" customFormat="false" ht="13.5" hidden="false" customHeight="true" outlineLevel="0" collapsed="false"/>
    <row r="750" customFormat="false" ht="13.5" hidden="false" customHeight="true" outlineLevel="0" collapsed="false"/>
    <row r="751" customFormat="false" ht="13.5" hidden="false" customHeight="true" outlineLevel="0" collapsed="false"/>
    <row r="752" customFormat="false" ht="13.5" hidden="false" customHeight="true" outlineLevel="0" collapsed="false"/>
    <row r="753" customFormat="false" ht="13.5" hidden="false" customHeight="true" outlineLevel="0" collapsed="false"/>
    <row r="754" customFormat="false" ht="13.5" hidden="false" customHeight="true" outlineLevel="0" collapsed="false"/>
    <row r="755" customFormat="false" ht="13.5" hidden="false" customHeight="true" outlineLevel="0" collapsed="false"/>
    <row r="756" customFormat="false" ht="13.5" hidden="false" customHeight="true" outlineLevel="0" collapsed="false"/>
    <row r="757" customFormat="false" ht="13.5" hidden="false" customHeight="true" outlineLevel="0" collapsed="false"/>
    <row r="758" customFormat="false" ht="13.5" hidden="false" customHeight="true" outlineLevel="0" collapsed="false"/>
    <row r="759" customFormat="false" ht="13.5" hidden="false" customHeight="true" outlineLevel="0" collapsed="false"/>
    <row r="760" customFormat="false" ht="13.5" hidden="false" customHeight="true" outlineLevel="0" collapsed="false"/>
    <row r="761" customFormat="false" ht="13.5" hidden="false" customHeight="true" outlineLevel="0" collapsed="false"/>
    <row r="762" customFormat="false" ht="13.5" hidden="false" customHeight="true" outlineLevel="0" collapsed="false"/>
    <row r="763" customFormat="false" ht="13.5" hidden="false" customHeight="true" outlineLevel="0" collapsed="false"/>
    <row r="764" customFormat="false" ht="13.5" hidden="false" customHeight="true" outlineLevel="0" collapsed="false"/>
    <row r="765" customFormat="false" ht="13.5" hidden="false" customHeight="true" outlineLevel="0" collapsed="false"/>
    <row r="766" customFormat="false" ht="13.5" hidden="false" customHeight="true" outlineLevel="0" collapsed="false"/>
    <row r="767" customFormat="false" ht="13.5" hidden="false" customHeight="true" outlineLevel="0" collapsed="false"/>
    <row r="768" customFormat="false" ht="13.5" hidden="false" customHeight="true" outlineLevel="0" collapsed="false"/>
    <row r="769" customFormat="false" ht="13.5" hidden="false" customHeight="true" outlineLevel="0" collapsed="false"/>
    <row r="770" customFormat="false" ht="13.5" hidden="false" customHeight="true" outlineLevel="0" collapsed="false"/>
    <row r="771" customFormat="false" ht="13.5" hidden="false" customHeight="true" outlineLevel="0" collapsed="false"/>
    <row r="772" customFormat="false" ht="13.5" hidden="false" customHeight="true" outlineLevel="0" collapsed="false"/>
    <row r="773" customFormat="false" ht="13.5" hidden="false" customHeight="true" outlineLevel="0" collapsed="false"/>
    <row r="774" customFormat="false" ht="13.5" hidden="false" customHeight="true" outlineLevel="0" collapsed="false"/>
    <row r="775" customFormat="false" ht="13.5" hidden="false" customHeight="true" outlineLevel="0" collapsed="false"/>
    <row r="776" customFormat="false" ht="13.5" hidden="false" customHeight="true" outlineLevel="0" collapsed="false"/>
    <row r="777" customFormat="false" ht="13.5" hidden="false" customHeight="true" outlineLevel="0" collapsed="false"/>
    <row r="778" customFormat="false" ht="13.5" hidden="false" customHeight="true" outlineLevel="0" collapsed="false"/>
    <row r="779" customFormat="false" ht="13.5" hidden="false" customHeight="true" outlineLevel="0" collapsed="false"/>
    <row r="780" customFormat="false" ht="13.5" hidden="false" customHeight="true" outlineLevel="0" collapsed="false"/>
    <row r="781" customFormat="false" ht="13.5" hidden="false" customHeight="true" outlineLevel="0" collapsed="false"/>
    <row r="782" customFormat="false" ht="13.5" hidden="false" customHeight="true" outlineLevel="0" collapsed="false"/>
    <row r="783" customFormat="false" ht="13.5" hidden="false" customHeight="true" outlineLevel="0" collapsed="false"/>
    <row r="784" customFormat="false" ht="13.5" hidden="false" customHeight="true" outlineLevel="0" collapsed="false"/>
    <row r="785" customFormat="false" ht="13.5" hidden="false" customHeight="true" outlineLevel="0" collapsed="false"/>
    <row r="786" customFormat="false" ht="13.5" hidden="false" customHeight="true" outlineLevel="0" collapsed="false"/>
    <row r="787" customFormat="false" ht="13.5" hidden="false" customHeight="true" outlineLevel="0" collapsed="false"/>
    <row r="788" customFormat="false" ht="13.5" hidden="false" customHeight="true" outlineLevel="0" collapsed="false"/>
    <row r="789" customFormat="false" ht="13.5" hidden="false" customHeight="true" outlineLevel="0" collapsed="false"/>
    <row r="790" customFormat="false" ht="13.5" hidden="false" customHeight="true" outlineLevel="0" collapsed="false"/>
    <row r="791" customFormat="false" ht="13.5" hidden="false" customHeight="true" outlineLevel="0" collapsed="false"/>
    <row r="792" customFormat="false" ht="13.5" hidden="false" customHeight="true" outlineLevel="0" collapsed="false"/>
    <row r="793" customFormat="false" ht="13.5" hidden="false" customHeight="true" outlineLevel="0" collapsed="false"/>
    <row r="794" customFormat="false" ht="13.5" hidden="false" customHeight="true" outlineLevel="0" collapsed="false"/>
    <row r="795" customFormat="false" ht="13.5" hidden="false" customHeight="true" outlineLevel="0" collapsed="false"/>
    <row r="796" customFormat="false" ht="13.5" hidden="false" customHeight="true" outlineLevel="0" collapsed="false"/>
    <row r="797" customFormat="false" ht="13.5" hidden="false" customHeight="true" outlineLevel="0" collapsed="false"/>
    <row r="798" customFormat="false" ht="13.5" hidden="false" customHeight="true" outlineLevel="0" collapsed="false"/>
    <row r="799" customFormat="false" ht="13.5" hidden="false" customHeight="true" outlineLevel="0" collapsed="false"/>
    <row r="800" customFormat="false" ht="13.5" hidden="false" customHeight="true" outlineLevel="0" collapsed="false"/>
    <row r="801" customFormat="false" ht="13.5" hidden="false" customHeight="true" outlineLevel="0" collapsed="false"/>
    <row r="802" customFormat="false" ht="13.5" hidden="false" customHeight="true" outlineLevel="0" collapsed="false"/>
    <row r="803" customFormat="false" ht="13.5" hidden="false" customHeight="true" outlineLevel="0" collapsed="false"/>
    <row r="804" customFormat="false" ht="13.5" hidden="false" customHeight="true" outlineLevel="0" collapsed="false"/>
    <row r="805" customFormat="false" ht="13.5" hidden="false" customHeight="true" outlineLevel="0" collapsed="false"/>
    <row r="806" customFormat="false" ht="13.5" hidden="false" customHeight="true" outlineLevel="0" collapsed="false"/>
    <row r="807" customFormat="false" ht="13.5" hidden="false" customHeight="true" outlineLevel="0" collapsed="false"/>
    <row r="808" customFormat="false" ht="13.5" hidden="false" customHeight="true" outlineLevel="0" collapsed="false"/>
    <row r="809" customFormat="false" ht="13.5" hidden="false" customHeight="true" outlineLevel="0" collapsed="false"/>
    <row r="810" customFormat="false" ht="13.5" hidden="false" customHeight="true" outlineLevel="0" collapsed="false"/>
    <row r="811" customFormat="false" ht="13.5" hidden="false" customHeight="true" outlineLevel="0" collapsed="false"/>
    <row r="812" customFormat="false" ht="13.5" hidden="false" customHeight="true" outlineLevel="0" collapsed="false"/>
    <row r="813" customFormat="false" ht="13.5" hidden="false" customHeight="true" outlineLevel="0" collapsed="false"/>
    <row r="814" customFormat="false" ht="13.5" hidden="false" customHeight="true" outlineLevel="0" collapsed="false"/>
    <row r="815" customFormat="false" ht="13.5" hidden="false" customHeight="true" outlineLevel="0" collapsed="false"/>
    <row r="816" customFormat="false" ht="13.5" hidden="false" customHeight="true" outlineLevel="0" collapsed="false"/>
    <row r="817" customFormat="false" ht="13.5" hidden="false" customHeight="true" outlineLevel="0" collapsed="false"/>
    <row r="818" customFormat="false" ht="13.5" hidden="false" customHeight="true" outlineLevel="0" collapsed="false"/>
    <row r="819" customFormat="false" ht="13.5" hidden="false" customHeight="true" outlineLevel="0" collapsed="false"/>
    <row r="820" customFormat="false" ht="13.5" hidden="false" customHeight="true" outlineLevel="0" collapsed="false"/>
    <row r="821" customFormat="false" ht="13.5" hidden="false" customHeight="true" outlineLevel="0" collapsed="false"/>
    <row r="822" customFormat="false" ht="13.5" hidden="false" customHeight="true" outlineLevel="0" collapsed="false"/>
    <row r="823" customFormat="false" ht="13.5" hidden="false" customHeight="true" outlineLevel="0" collapsed="false"/>
    <row r="824" customFormat="false" ht="13.5" hidden="false" customHeight="true" outlineLevel="0" collapsed="false"/>
    <row r="825" customFormat="false" ht="13.5" hidden="false" customHeight="true" outlineLevel="0" collapsed="false"/>
    <row r="826" customFormat="false" ht="13.5" hidden="false" customHeight="true" outlineLevel="0" collapsed="false"/>
    <row r="827" customFormat="false" ht="13.5" hidden="false" customHeight="true" outlineLevel="0" collapsed="false"/>
    <row r="828" customFormat="false" ht="13.5" hidden="false" customHeight="true" outlineLevel="0" collapsed="false"/>
    <row r="829" customFormat="false" ht="13.5" hidden="false" customHeight="true" outlineLevel="0" collapsed="false"/>
    <row r="830" customFormat="false" ht="13.5" hidden="false" customHeight="true" outlineLevel="0" collapsed="false"/>
    <row r="831" customFormat="false" ht="13.5" hidden="false" customHeight="true" outlineLevel="0" collapsed="false"/>
    <row r="832" customFormat="false" ht="13.5" hidden="false" customHeight="true" outlineLevel="0" collapsed="false"/>
    <row r="833" customFormat="false" ht="13.5" hidden="false" customHeight="true" outlineLevel="0" collapsed="false"/>
    <row r="834" customFormat="false" ht="13.5" hidden="false" customHeight="true" outlineLevel="0" collapsed="false"/>
    <row r="835" customFormat="false" ht="13.5" hidden="false" customHeight="true" outlineLevel="0" collapsed="false"/>
    <row r="836" customFormat="false" ht="13.5" hidden="false" customHeight="true" outlineLevel="0" collapsed="false"/>
    <row r="837" customFormat="false" ht="13.5" hidden="false" customHeight="true" outlineLevel="0" collapsed="false"/>
    <row r="838" customFormat="false" ht="13.5" hidden="false" customHeight="true" outlineLevel="0" collapsed="false"/>
    <row r="839" customFormat="false" ht="13.5" hidden="false" customHeight="true" outlineLevel="0" collapsed="false"/>
    <row r="840" customFormat="false" ht="13.5" hidden="false" customHeight="true" outlineLevel="0" collapsed="false"/>
    <row r="841" customFormat="false" ht="13.5" hidden="false" customHeight="true" outlineLevel="0" collapsed="false"/>
    <row r="842" customFormat="false" ht="13.5" hidden="false" customHeight="true" outlineLevel="0" collapsed="false"/>
    <row r="843" customFormat="false" ht="13.5" hidden="false" customHeight="true" outlineLevel="0" collapsed="false"/>
    <row r="844" customFormat="false" ht="13.5" hidden="false" customHeight="true" outlineLevel="0" collapsed="false"/>
    <row r="845" customFormat="false" ht="13.5" hidden="false" customHeight="true" outlineLevel="0" collapsed="false"/>
    <row r="846" customFormat="false" ht="13.5" hidden="false" customHeight="true" outlineLevel="0" collapsed="false"/>
    <row r="847" customFormat="false" ht="13.5" hidden="false" customHeight="true" outlineLevel="0" collapsed="false"/>
    <row r="848" customFormat="false" ht="13.5" hidden="false" customHeight="true" outlineLevel="0" collapsed="false"/>
    <row r="849" customFormat="false" ht="13.5" hidden="false" customHeight="true" outlineLevel="0" collapsed="false"/>
    <row r="850" customFormat="false" ht="13.5" hidden="false" customHeight="true" outlineLevel="0" collapsed="false"/>
    <row r="851" customFormat="false" ht="13.5" hidden="false" customHeight="true" outlineLevel="0" collapsed="false"/>
    <row r="852" customFormat="false" ht="13.5" hidden="false" customHeight="true" outlineLevel="0" collapsed="false"/>
    <row r="853" customFormat="false" ht="13.5" hidden="false" customHeight="true" outlineLevel="0" collapsed="false"/>
    <row r="854" customFormat="false" ht="13.5" hidden="false" customHeight="true" outlineLevel="0" collapsed="false"/>
    <row r="855" customFormat="false" ht="13.5" hidden="false" customHeight="true" outlineLevel="0" collapsed="false"/>
    <row r="856" customFormat="false" ht="13.5" hidden="false" customHeight="true" outlineLevel="0" collapsed="false"/>
    <row r="857" customFormat="false" ht="13.5" hidden="false" customHeight="true" outlineLevel="0" collapsed="false"/>
    <row r="858" customFormat="false" ht="13.5" hidden="false" customHeight="true" outlineLevel="0" collapsed="false"/>
    <row r="859" customFormat="false" ht="13.5" hidden="false" customHeight="true" outlineLevel="0" collapsed="false"/>
    <row r="860" customFormat="false" ht="13.5" hidden="false" customHeight="true" outlineLevel="0" collapsed="false"/>
    <row r="861" customFormat="false" ht="13.5" hidden="false" customHeight="true" outlineLevel="0" collapsed="false"/>
    <row r="862" customFormat="false" ht="13.5" hidden="false" customHeight="true" outlineLevel="0" collapsed="false"/>
    <row r="863" customFormat="false" ht="13.5" hidden="false" customHeight="true" outlineLevel="0" collapsed="false"/>
    <row r="864" customFormat="false" ht="13.5" hidden="false" customHeight="true" outlineLevel="0" collapsed="false"/>
    <row r="865" customFormat="false" ht="13.5" hidden="false" customHeight="true" outlineLevel="0" collapsed="false"/>
    <row r="866" customFormat="false" ht="13.5" hidden="false" customHeight="true" outlineLevel="0" collapsed="false"/>
    <row r="867" customFormat="false" ht="13.5" hidden="false" customHeight="true" outlineLevel="0" collapsed="false"/>
    <row r="868" customFormat="false" ht="13.5" hidden="false" customHeight="true" outlineLevel="0" collapsed="false"/>
    <row r="869" customFormat="false" ht="13.5" hidden="false" customHeight="true" outlineLevel="0" collapsed="false"/>
    <row r="870" customFormat="false" ht="13.5" hidden="false" customHeight="true" outlineLevel="0" collapsed="false"/>
    <row r="871" customFormat="false" ht="13.5" hidden="false" customHeight="true" outlineLevel="0" collapsed="false"/>
    <row r="872" customFormat="false" ht="13.5" hidden="false" customHeight="true" outlineLevel="0" collapsed="false"/>
    <row r="873" customFormat="false" ht="13.5" hidden="false" customHeight="true" outlineLevel="0" collapsed="false"/>
    <row r="874" customFormat="false" ht="13.5" hidden="false" customHeight="true" outlineLevel="0" collapsed="false"/>
    <row r="875" customFormat="false" ht="13.5" hidden="false" customHeight="true" outlineLevel="0" collapsed="false"/>
    <row r="876" customFormat="false" ht="13.5" hidden="false" customHeight="true" outlineLevel="0" collapsed="false"/>
    <row r="877" customFormat="false" ht="13.5" hidden="false" customHeight="true" outlineLevel="0" collapsed="false"/>
    <row r="878" customFormat="false" ht="13.5" hidden="false" customHeight="true" outlineLevel="0" collapsed="false"/>
    <row r="879" customFormat="false" ht="13.5" hidden="false" customHeight="true" outlineLevel="0" collapsed="false"/>
    <row r="880" customFormat="false" ht="13.5" hidden="false" customHeight="true" outlineLevel="0" collapsed="false"/>
    <row r="881" customFormat="false" ht="13.5" hidden="false" customHeight="true" outlineLevel="0" collapsed="false"/>
    <row r="882" customFormat="false" ht="13.5" hidden="false" customHeight="true" outlineLevel="0" collapsed="false"/>
    <row r="883" customFormat="false" ht="13.5" hidden="false" customHeight="true" outlineLevel="0" collapsed="false"/>
    <row r="884" customFormat="false" ht="13.5" hidden="false" customHeight="true" outlineLevel="0" collapsed="false"/>
    <row r="885" customFormat="false" ht="13.5" hidden="false" customHeight="true" outlineLevel="0" collapsed="false"/>
    <row r="886" customFormat="false" ht="13.5" hidden="false" customHeight="true" outlineLevel="0" collapsed="false"/>
    <row r="887" customFormat="false" ht="13.5" hidden="false" customHeight="true" outlineLevel="0" collapsed="false"/>
    <row r="888" customFormat="false" ht="13.5" hidden="false" customHeight="true" outlineLevel="0" collapsed="false"/>
    <row r="889" customFormat="false" ht="13.5" hidden="false" customHeight="true" outlineLevel="0" collapsed="false"/>
    <row r="890" customFormat="false" ht="13.5" hidden="false" customHeight="true" outlineLevel="0" collapsed="false"/>
    <row r="891" customFormat="false" ht="13.5" hidden="false" customHeight="true" outlineLevel="0" collapsed="false"/>
    <row r="892" customFormat="false" ht="13.5" hidden="false" customHeight="true" outlineLevel="0" collapsed="false"/>
    <row r="893" customFormat="false" ht="13.5" hidden="false" customHeight="true" outlineLevel="0" collapsed="false"/>
    <row r="894" customFormat="false" ht="13.5" hidden="false" customHeight="true" outlineLevel="0" collapsed="false"/>
    <row r="895" customFormat="false" ht="13.5" hidden="false" customHeight="true" outlineLevel="0" collapsed="false"/>
    <row r="896" customFormat="false" ht="13.5" hidden="false" customHeight="true" outlineLevel="0" collapsed="false"/>
    <row r="897" customFormat="false" ht="13.5" hidden="false" customHeight="true" outlineLevel="0" collapsed="false"/>
    <row r="898" customFormat="false" ht="13.5" hidden="false" customHeight="true" outlineLevel="0" collapsed="false"/>
    <row r="899" customFormat="false" ht="13.5" hidden="false" customHeight="true" outlineLevel="0" collapsed="false"/>
    <row r="900" customFormat="false" ht="13.5" hidden="false" customHeight="true" outlineLevel="0" collapsed="false"/>
    <row r="901" customFormat="false" ht="13.5" hidden="false" customHeight="true" outlineLevel="0" collapsed="false"/>
    <row r="902" customFormat="false" ht="13.5" hidden="false" customHeight="true" outlineLevel="0" collapsed="false"/>
    <row r="903" customFormat="false" ht="13.5" hidden="false" customHeight="true" outlineLevel="0" collapsed="false"/>
    <row r="904" customFormat="false" ht="13.5" hidden="false" customHeight="true" outlineLevel="0" collapsed="false"/>
    <row r="905" customFormat="false" ht="13.5" hidden="false" customHeight="true" outlineLevel="0" collapsed="false"/>
    <row r="906" customFormat="false" ht="13.5" hidden="false" customHeight="true" outlineLevel="0" collapsed="false"/>
    <row r="907" customFormat="false" ht="13.5" hidden="false" customHeight="true" outlineLevel="0" collapsed="false"/>
    <row r="908" customFormat="false" ht="13.5" hidden="false" customHeight="true" outlineLevel="0" collapsed="false"/>
    <row r="909" customFormat="false" ht="13.5" hidden="false" customHeight="true" outlineLevel="0" collapsed="false"/>
    <row r="910" customFormat="false" ht="13.5" hidden="false" customHeight="true" outlineLevel="0" collapsed="false"/>
    <row r="911" customFormat="false" ht="13.5" hidden="false" customHeight="true" outlineLevel="0" collapsed="false"/>
    <row r="912" customFormat="false" ht="13.5" hidden="false" customHeight="true" outlineLevel="0" collapsed="false"/>
    <row r="913" customFormat="false" ht="13.5" hidden="false" customHeight="true" outlineLevel="0" collapsed="false"/>
    <row r="914" customFormat="false" ht="13.5" hidden="false" customHeight="true" outlineLevel="0" collapsed="false"/>
    <row r="915" customFormat="false" ht="13.5" hidden="false" customHeight="true" outlineLevel="0" collapsed="false"/>
    <row r="916" customFormat="false" ht="13.5" hidden="false" customHeight="true" outlineLevel="0" collapsed="false"/>
    <row r="917" customFormat="false" ht="13.5" hidden="false" customHeight="true" outlineLevel="0" collapsed="false"/>
    <row r="918" customFormat="false" ht="13.5" hidden="false" customHeight="true" outlineLevel="0" collapsed="false"/>
    <row r="919" customFormat="false" ht="13.5" hidden="false" customHeight="true" outlineLevel="0" collapsed="false"/>
    <row r="920" customFormat="false" ht="13.5" hidden="false" customHeight="true" outlineLevel="0" collapsed="false"/>
    <row r="921" customFormat="false" ht="13.5" hidden="false" customHeight="true" outlineLevel="0" collapsed="false"/>
    <row r="922" customFormat="false" ht="13.5" hidden="false" customHeight="true" outlineLevel="0" collapsed="false"/>
    <row r="923" customFormat="false" ht="13.5" hidden="false" customHeight="true" outlineLevel="0" collapsed="false"/>
    <row r="924" customFormat="false" ht="13.5" hidden="false" customHeight="true" outlineLevel="0" collapsed="false"/>
    <row r="925" customFormat="false" ht="13.5" hidden="false" customHeight="true" outlineLevel="0" collapsed="false"/>
    <row r="926" customFormat="false" ht="13.5" hidden="false" customHeight="true" outlineLevel="0" collapsed="false"/>
    <row r="927" customFormat="false" ht="13.5" hidden="false" customHeight="true" outlineLevel="0" collapsed="false"/>
    <row r="928" customFormat="false" ht="13.5" hidden="false" customHeight="true" outlineLevel="0" collapsed="false"/>
    <row r="929" customFormat="false" ht="13.5" hidden="false" customHeight="true" outlineLevel="0" collapsed="false"/>
    <row r="930" customFormat="false" ht="13.5" hidden="false" customHeight="true" outlineLevel="0" collapsed="false"/>
    <row r="931" customFormat="false" ht="13.5" hidden="false" customHeight="true" outlineLevel="0" collapsed="false"/>
    <row r="932" customFormat="false" ht="13.5" hidden="false" customHeight="true" outlineLevel="0" collapsed="false"/>
    <row r="933" customFormat="false" ht="13.5" hidden="false" customHeight="true" outlineLevel="0" collapsed="false"/>
    <row r="934" customFormat="false" ht="13.5" hidden="false" customHeight="true" outlineLevel="0" collapsed="false"/>
    <row r="935" customFormat="false" ht="13.5" hidden="false" customHeight="true" outlineLevel="0" collapsed="false"/>
    <row r="936" customFormat="false" ht="13.5" hidden="false" customHeight="true" outlineLevel="0" collapsed="false"/>
    <row r="937" customFormat="false" ht="13.5" hidden="false" customHeight="true" outlineLevel="0" collapsed="false"/>
    <row r="938" customFormat="false" ht="13.5" hidden="false" customHeight="true" outlineLevel="0" collapsed="false"/>
    <row r="939" customFormat="false" ht="13.5" hidden="false" customHeight="true" outlineLevel="0" collapsed="false"/>
    <row r="940" customFormat="false" ht="13.5" hidden="false" customHeight="true" outlineLevel="0" collapsed="false"/>
    <row r="941" customFormat="false" ht="13.5" hidden="false" customHeight="true" outlineLevel="0" collapsed="false"/>
    <row r="942" customFormat="false" ht="13.5" hidden="false" customHeight="true" outlineLevel="0" collapsed="false"/>
    <row r="943" customFormat="false" ht="13.5" hidden="false" customHeight="true" outlineLevel="0" collapsed="false"/>
    <row r="944" customFormat="false" ht="13.5" hidden="false" customHeight="true" outlineLevel="0" collapsed="false"/>
    <row r="945" customFormat="false" ht="13.5" hidden="false" customHeight="true" outlineLevel="0" collapsed="false"/>
    <row r="946" customFormat="false" ht="13.5" hidden="false" customHeight="true" outlineLevel="0" collapsed="false"/>
    <row r="947" customFormat="false" ht="13.5" hidden="false" customHeight="true" outlineLevel="0" collapsed="false"/>
    <row r="948" customFormat="false" ht="13.5" hidden="false" customHeight="true" outlineLevel="0" collapsed="false"/>
    <row r="949" customFormat="false" ht="13.5" hidden="false" customHeight="true" outlineLevel="0" collapsed="false"/>
    <row r="950" customFormat="false" ht="13.5" hidden="false" customHeight="true" outlineLevel="0" collapsed="false"/>
    <row r="951" customFormat="false" ht="13.5" hidden="false" customHeight="true" outlineLevel="0" collapsed="false"/>
    <row r="952" customFormat="false" ht="13.5" hidden="false" customHeight="true" outlineLevel="0" collapsed="false"/>
    <row r="953" customFormat="false" ht="13.5" hidden="false" customHeight="true" outlineLevel="0" collapsed="false"/>
    <row r="954" customFormat="false" ht="13.5" hidden="false" customHeight="true" outlineLevel="0" collapsed="false"/>
    <row r="955" customFormat="false" ht="13.5" hidden="false" customHeight="true" outlineLevel="0" collapsed="false"/>
    <row r="956" customFormat="false" ht="13.5" hidden="false" customHeight="true" outlineLevel="0" collapsed="false"/>
    <row r="957" customFormat="false" ht="13.5" hidden="false" customHeight="true" outlineLevel="0" collapsed="false"/>
    <row r="958" customFormat="false" ht="13.5" hidden="false" customHeight="true" outlineLevel="0" collapsed="false"/>
    <row r="959" customFormat="false" ht="13.5" hidden="false" customHeight="true" outlineLevel="0" collapsed="false"/>
    <row r="960" customFormat="false" ht="13.5" hidden="false" customHeight="true" outlineLevel="0" collapsed="false"/>
    <row r="961" customFormat="false" ht="13.5" hidden="false" customHeight="true" outlineLevel="0" collapsed="false"/>
    <row r="962" customFormat="false" ht="13.5" hidden="false" customHeight="true" outlineLevel="0" collapsed="false"/>
    <row r="963" customFormat="false" ht="13.5" hidden="false" customHeight="true" outlineLevel="0" collapsed="false"/>
    <row r="964" customFormat="false" ht="13.5" hidden="false" customHeight="true" outlineLevel="0" collapsed="false"/>
    <row r="965" customFormat="false" ht="13.5" hidden="false" customHeight="true" outlineLevel="0" collapsed="false"/>
    <row r="966" customFormat="false" ht="13.5" hidden="false" customHeight="true" outlineLevel="0" collapsed="false"/>
    <row r="967" customFormat="false" ht="13.5" hidden="false" customHeight="true" outlineLevel="0" collapsed="false"/>
    <row r="968" customFormat="false" ht="13.5" hidden="false" customHeight="true" outlineLevel="0" collapsed="false"/>
    <row r="969" customFormat="false" ht="13.5" hidden="false" customHeight="true" outlineLevel="0" collapsed="false"/>
    <row r="970" customFormat="false" ht="13.5" hidden="false" customHeight="true" outlineLevel="0" collapsed="false"/>
    <row r="971" customFormat="false" ht="13.5" hidden="false" customHeight="true" outlineLevel="0" collapsed="false"/>
    <row r="972" customFormat="false" ht="13.5" hidden="false" customHeight="true" outlineLevel="0" collapsed="false"/>
    <row r="973" customFormat="false" ht="13.5" hidden="false" customHeight="true" outlineLevel="0" collapsed="false"/>
    <row r="974" customFormat="false" ht="13.5" hidden="false" customHeight="true" outlineLevel="0" collapsed="false"/>
    <row r="975" customFormat="false" ht="13.5" hidden="false" customHeight="true" outlineLevel="0" collapsed="false"/>
    <row r="976" customFormat="false" ht="13.5" hidden="false" customHeight="true" outlineLevel="0" collapsed="false"/>
    <row r="977" customFormat="false" ht="13.5" hidden="false" customHeight="true" outlineLevel="0" collapsed="false"/>
    <row r="978" customFormat="false" ht="13.5" hidden="false" customHeight="true" outlineLevel="0" collapsed="false"/>
    <row r="979" customFormat="false" ht="13.5" hidden="false" customHeight="true" outlineLevel="0" collapsed="false"/>
    <row r="980" customFormat="false" ht="13.5" hidden="false" customHeight="true" outlineLevel="0" collapsed="false"/>
    <row r="981" customFormat="false" ht="13.5" hidden="false" customHeight="true" outlineLevel="0" collapsed="false"/>
    <row r="982" customFormat="false" ht="13.5" hidden="false" customHeight="true" outlineLevel="0" collapsed="false"/>
    <row r="983" customFormat="false" ht="13.5" hidden="false" customHeight="true" outlineLevel="0" collapsed="false"/>
    <row r="984" customFormat="false" ht="13.5" hidden="false" customHeight="true" outlineLevel="0" collapsed="false"/>
    <row r="985" customFormat="false" ht="13.5" hidden="false" customHeight="true" outlineLevel="0" collapsed="false"/>
    <row r="986" customFormat="false" ht="13.5" hidden="false" customHeight="true" outlineLevel="0" collapsed="false"/>
    <row r="987" customFormat="false" ht="13.5" hidden="false" customHeight="true" outlineLevel="0" collapsed="false"/>
    <row r="988" customFormat="false" ht="13.5" hidden="false" customHeight="true" outlineLevel="0" collapsed="false"/>
    <row r="989" customFormat="false" ht="13.5" hidden="false" customHeight="true" outlineLevel="0" collapsed="false"/>
    <row r="990" customFormat="false" ht="13.5" hidden="false" customHeight="true" outlineLevel="0" collapsed="false"/>
    <row r="991" customFormat="false" ht="13.5" hidden="false" customHeight="true" outlineLevel="0" collapsed="false"/>
    <row r="992" customFormat="false" ht="13.5" hidden="false" customHeight="true" outlineLevel="0" collapsed="false"/>
    <row r="993" customFormat="false" ht="13.5" hidden="false" customHeight="true" outlineLevel="0" collapsed="false"/>
    <row r="994" customFormat="false" ht="13.5" hidden="false" customHeight="true" outlineLevel="0" collapsed="false"/>
    <row r="995" customFormat="false" ht="13.5" hidden="false" customHeight="true" outlineLevel="0" collapsed="false"/>
    <row r="996" customFormat="false" ht="13.5" hidden="false" customHeight="true" outlineLevel="0" collapsed="false"/>
    <row r="997" customFormat="false" ht="13.5" hidden="false" customHeight="true" outlineLevel="0" collapsed="false"/>
    <row r="998" customFormat="false" ht="13.5" hidden="false" customHeight="true" outlineLevel="0" collapsed="false"/>
    <row r="999" customFormat="false" ht="13.5" hidden="false" customHeight="true" outlineLevel="0" collapsed="false"/>
    <row r="1000" customFormat="false" ht="13.5" hidden="false" customHeight="true" outlineLevel="0" collapsed="false"/>
  </sheetData>
  <mergeCells count="12">
    <mergeCell ref="A1:I1"/>
    <mergeCell ref="A3:B3"/>
    <mergeCell ref="K7:K8"/>
    <mergeCell ref="L7:L8"/>
    <mergeCell ref="M7:M8"/>
    <mergeCell ref="N7:N8"/>
    <mergeCell ref="O7:O8"/>
    <mergeCell ref="A119:I119"/>
    <mergeCell ref="A120:I120"/>
    <mergeCell ref="A121:I121"/>
    <mergeCell ref="A122:I122"/>
    <mergeCell ref="A123:I123"/>
  </mergeCells>
  <conditionalFormatting sqref="D111 D113 D115 D105 D107 D101 D103 D89 D91 D93 D95 D97 D79 D81 D83 D85 D69 D71 D73 D75 D67 D63 D59 D61 D49 D51 D53 D55 D29 D35 D37 D39 D41 D43 D45 D31:D33 D21 D23:D25 D17 D9 D11 D13 D15">
    <cfRule type="cellIs" priority="2" operator="equal" aboveAverage="0" equalAverage="0" bottom="0" percent="0" rank="0" text="" dxfId="0">
      <formula>"Enter score"</formula>
    </cfRule>
  </conditionalFormatting>
  <dataValidations count="3">
    <dataValidation allowBlank="true" operator="between" prompt=" - " showDropDown="false" showErrorMessage="true" showInputMessage="true" sqref="D18 D54 D74 D96" type="list">
      <formula1>$Q$1:$Q$8</formula1>
      <formula2>0</formula2>
    </dataValidation>
    <dataValidation allowBlank="true" operator="between" prompt="Invalid score entered - Score must be one of:&#10;&#10;Very poor&#10;Poor&#10;Moderate&#10;Good&#10;Excellent&#10;N/A" showDropDown="false" showErrorMessage="true" showInputMessage="true" sqref="D24 D32" type="list">
      <formula1>$Q$1:$Q$8</formula1>
      <formula2>0</formula2>
    </dataValidation>
    <dataValidation allowBlank="true" operator="between" prompt="Invalid score entered - Score must be one of:&#10;&#10;Very poor&#10;Poor&#10;Moderate&#10;Good&#10;Excellent&#10;N/A" showDropDown="false" showErrorMessage="true" showInputMessage="true" sqref="D9 D11 D13 D15 D17 D21 D23 D25 D29 D31 D33 D35 D37 D39 D41 D43 D45 D49 D51 D53 D55 D59 D61 D63 D67 D69 D71 D73 D75 D79 D81 D83 D85 D89 D91 D93 D95 D97 D101 D103 D105 D107 D111 D113 D115" type="list">
      <formula1>$Q$1:$Q$7</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2"/>
  <legacyDrawing r:id="rId3"/>
</worksheet>
</file>

<file path=xl/worksheets/sheet3.xml><?xml version="1.0" encoding="utf-8"?>
<worksheet xmlns="http://schemas.openxmlformats.org/spreadsheetml/2006/main" xmlns:r="http://schemas.openxmlformats.org/officeDocument/2006/relationships">
  <sheetPr filterMode="false">
    <pageSetUpPr fitToPage="false"/>
  </sheetPr>
  <dimension ref="A1:Z6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1" min="1" style="0" width="4.14"/>
    <col collapsed="false" customWidth="true" hidden="false" outlineLevel="0" max="2" min="2" style="0" width="103.58"/>
    <col collapsed="false" customWidth="true" hidden="false" outlineLevel="0" max="3" min="3" style="0" width="13.57"/>
    <col collapsed="false" customWidth="true" hidden="false" outlineLevel="0" max="26" min="4" style="0" width="8"/>
    <col collapsed="false" customWidth="true" hidden="false" outlineLevel="0" max="1025" min="27" style="0" width="14.43"/>
  </cols>
  <sheetData>
    <row r="1" customFormat="false" ht="23.25" hidden="false" customHeight="true" outlineLevel="0" collapsed="false">
      <c r="A1" s="1" t="s">
        <v>147</v>
      </c>
      <c r="B1" s="1"/>
      <c r="C1" s="1"/>
    </row>
    <row r="2" customFormat="false" ht="15.75" hidden="false" customHeight="true" outlineLevel="0" collapsed="false">
      <c r="B2" s="60"/>
      <c r="C2" s="31" t="s">
        <v>148</v>
      </c>
    </row>
    <row r="3" customFormat="false" ht="24.75" hidden="false" customHeight="true" outlineLevel="0" collapsed="false">
      <c r="A3" s="83" t="s">
        <v>13</v>
      </c>
      <c r="B3" s="19"/>
      <c r="C3" s="19"/>
      <c r="D3" s="19"/>
      <c r="E3" s="19"/>
      <c r="F3" s="19"/>
      <c r="G3" s="19"/>
      <c r="H3" s="19"/>
      <c r="I3" s="19"/>
      <c r="J3" s="19"/>
      <c r="K3" s="19"/>
      <c r="L3" s="19"/>
      <c r="M3" s="19"/>
      <c r="N3" s="19"/>
      <c r="O3" s="19"/>
      <c r="P3" s="19"/>
      <c r="Q3" s="19"/>
      <c r="R3" s="19"/>
      <c r="S3" s="19"/>
      <c r="T3" s="19"/>
      <c r="U3" s="19"/>
      <c r="V3" s="19"/>
      <c r="W3" s="19"/>
      <c r="X3" s="19"/>
      <c r="Y3" s="19"/>
      <c r="Z3" s="19"/>
    </row>
    <row r="4" customFormat="false" ht="51" hidden="false" customHeight="true" outlineLevel="0" collapsed="false">
      <c r="A4" s="84" t="n">
        <v>1</v>
      </c>
      <c r="B4" s="85" t="s">
        <v>149</v>
      </c>
      <c r="C4" s="86" t="s">
        <v>150</v>
      </c>
    </row>
    <row r="5" customFormat="false" ht="38.25" hidden="false" customHeight="true" outlineLevel="0" collapsed="false">
      <c r="A5" s="84" t="n">
        <f aca="false">A4+1</f>
        <v>2</v>
      </c>
      <c r="B5" s="85" t="s">
        <v>151</v>
      </c>
      <c r="C5" s="86" t="s">
        <v>150</v>
      </c>
    </row>
    <row r="6" customFormat="false" ht="38.25" hidden="false" customHeight="true" outlineLevel="0" collapsed="false">
      <c r="A6" s="84" t="n">
        <f aca="false">A5+1</f>
        <v>3</v>
      </c>
      <c r="B6" s="85" t="s">
        <v>152</v>
      </c>
      <c r="C6" s="86" t="s">
        <v>153</v>
      </c>
    </row>
    <row r="7" customFormat="false" ht="38.25" hidden="false" customHeight="true" outlineLevel="0" collapsed="false">
      <c r="A7" s="84" t="n">
        <f aca="false">A6+1</f>
        <v>4</v>
      </c>
      <c r="B7" s="85" t="s">
        <v>154</v>
      </c>
      <c r="C7" s="86" t="s">
        <v>155</v>
      </c>
    </row>
    <row r="8" customFormat="false" ht="38.25" hidden="false" customHeight="true" outlineLevel="0" collapsed="false">
      <c r="A8" s="84" t="n">
        <f aca="false">A7+1</f>
        <v>5</v>
      </c>
      <c r="B8" s="85" t="s">
        <v>156</v>
      </c>
      <c r="C8" s="86" t="s">
        <v>155</v>
      </c>
    </row>
    <row r="9" customFormat="false" ht="12.75" hidden="false" customHeight="true" outlineLevel="0" collapsed="false">
      <c r="B9" s="51"/>
      <c r="C9" s="19"/>
    </row>
    <row r="10" customFormat="false" ht="24.75" hidden="false" customHeight="true" outlineLevel="0" collapsed="false">
      <c r="A10" s="83" t="s">
        <v>24</v>
      </c>
      <c r="B10" s="19"/>
      <c r="C10" s="19"/>
      <c r="D10" s="19"/>
      <c r="E10" s="19"/>
      <c r="F10" s="19"/>
      <c r="G10" s="19"/>
      <c r="H10" s="19"/>
      <c r="I10" s="19"/>
      <c r="J10" s="19"/>
      <c r="K10" s="19"/>
      <c r="L10" s="19"/>
      <c r="M10" s="19"/>
      <c r="N10" s="19"/>
      <c r="O10" s="19"/>
      <c r="P10" s="19"/>
      <c r="Q10" s="19"/>
      <c r="R10" s="19"/>
      <c r="S10" s="19"/>
      <c r="T10" s="19"/>
      <c r="U10" s="19"/>
      <c r="V10" s="19"/>
      <c r="W10" s="19"/>
      <c r="X10" s="19"/>
      <c r="Y10" s="19"/>
      <c r="Z10" s="19"/>
    </row>
    <row r="11" customFormat="false" ht="38.25" hidden="false" customHeight="true" outlineLevel="0" collapsed="false">
      <c r="A11" s="84" t="n">
        <f aca="false">A8+1</f>
        <v>6</v>
      </c>
      <c r="B11" s="85" t="s">
        <v>157</v>
      </c>
      <c r="C11" s="86" t="s">
        <v>155</v>
      </c>
    </row>
    <row r="12" customFormat="false" ht="51" hidden="false" customHeight="true" outlineLevel="0" collapsed="false">
      <c r="A12" s="84" t="n">
        <f aca="false">A11+1</f>
        <v>7</v>
      </c>
      <c r="B12" s="85" t="s">
        <v>158</v>
      </c>
      <c r="C12" s="86" t="s">
        <v>153</v>
      </c>
    </row>
    <row r="13" customFormat="false" ht="38.25" hidden="false" customHeight="true" outlineLevel="0" collapsed="false">
      <c r="A13" s="84" t="n">
        <f aca="false">A12+1</f>
        <v>8</v>
      </c>
      <c r="B13" s="85" t="s">
        <v>159</v>
      </c>
      <c r="C13" s="86" t="s">
        <v>155</v>
      </c>
    </row>
    <row r="14" customFormat="false" ht="12.75" hidden="false" customHeight="true" outlineLevel="0" collapsed="false">
      <c r="B14" s="51"/>
      <c r="C14" s="19"/>
    </row>
    <row r="15" customFormat="false" ht="24.75" hidden="false" customHeight="true" outlineLevel="0" collapsed="false">
      <c r="A15" s="83" t="s">
        <v>31</v>
      </c>
      <c r="B15" s="19"/>
      <c r="C15" s="19"/>
      <c r="D15" s="19"/>
      <c r="E15" s="19"/>
      <c r="F15" s="19"/>
      <c r="G15" s="19"/>
      <c r="H15" s="19"/>
      <c r="I15" s="19"/>
      <c r="J15" s="19"/>
      <c r="K15" s="19"/>
      <c r="L15" s="19"/>
      <c r="M15" s="19"/>
      <c r="N15" s="19"/>
      <c r="O15" s="19"/>
      <c r="P15" s="19"/>
      <c r="Q15" s="19"/>
      <c r="R15" s="19"/>
      <c r="S15" s="19"/>
      <c r="T15" s="19"/>
      <c r="U15" s="19"/>
      <c r="V15" s="19"/>
      <c r="W15" s="19"/>
      <c r="X15" s="19"/>
      <c r="Y15" s="19"/>
      <c r="Z15" s="19"/>
    </row>
    <row r="16" customFormat="false" ht="38.25" hidden="false" customHeight="true" outlineLevel="0" collapsed="false">
      <c r="A16" s="84" t="n">
        <f aca="false">A13+1</f>
        <v>9</v>
      </c>
      <c r="B16" s="85" t="s">
        <v>160</v>
      </c>
      <c r="C16" s="86" t="s">
        <v>161</v>
      </c>
    </row>
    <row r="17" customFormat="false" ht="51" hidden="false" customHeight="true" outlineLevel="0" collapsed="false">
      <c r="A17" s="84" t="n">
        <f aca="false">A16+1</f>
        <v>10</v>
      </c>
      <c r="B17" s="85" t="s">
        <v>162</v>
      </c>
      <c r="C17" s="86" t="s">
        <v>153</v>
      </c>
    </row>
    <row r="18" customFormat="false" ht="38.25" hidden="false" customHeight="true" outlineLevel="0" collapsed="false">
      <c r="A18" s="84" t="n">
        <f aca="false">A17+1</f>
        <v>11</v>
      </c>
      <c r="B18" s="85" t="s">
        <v>163</v>
      </c>
      <c r="C18" s="86" t="s">
        <v>155</v>
      </c>
    </row>
    <row r="19" customFormat="false" ht="51" hidden="false" customHeight="true" outlineLevel="0" collapsed="false">
      <c r="A19" s="84" t="n">
        <f aca="false">A18+1</f>
        <v>12</v>
      </c>
      <c r="B19" s="85" t="s">
        <v>164</v>
      </c>
      <c r="C19" s="86" t="s">
        <v>150</v>
      </c>
    </row>
    <row r="20" customFormat="false" ht="51" hidden="false" customHeight="true" outlineLevel="0" collapsed="false">
      <c r="A20" s="84" t="n">
        <f aca="false">A19+1</f>
        <v>13</v>
      </c>
      <c r="B20" s="85" t="s">
        <v>165</v>
      </c>
      <c r="C20" s="86" t="s">
        <v>155</v>
      </c>
    </row>
    <row r="21" customFormat="false" ht="38.25" hidden="false" customHeight="true" outlineLevel="0" collapsed="false">
      <c r="A21" s="84" t="n">
        <f aca="false">A20+1</f>
        <v>14</v>
      </c>
      <c r="B21" s="85" t="s">
        <v>166</v>
      </c>
      <c r="C21" s="86" t="s">
        <v>153</v>
      </c>
    </row>
    <row r="22" customFormat="false" ht="25.5" hidden="false" customHeight="true" outlineLevel="0" collapsed="false">
      <c r="A22" s="84" t="n">
        <f aca="false">A21+1</f>
        <v>15</v>
      </c>
      <c r="B22" s="85" t="s">
        <v>167</v>
      </c>
      <c r="C22" s="86" t="s">
        <v>161</v>
      </c>
    </row>
    <row r="23" customFormat="false" ht="25.5" hidden="false" customHeight="true" outlineLevel="0" collapsed="false">
      <c r="A23" s="84" t="n">
        <f aca="false">A22+1</f>
        <v>16</v>
      </c>
      <c r="B23" s="85" t="s">
        <v>168</v>
      </c>
      <c r="C23" s="86" t="s">
        <v>161</v>
      </c>
    </row>
    <row r="24" customFormat="false" ht="25.5" hidden="false" customHeight="true" outlineLevel="0" collapsed="false">
      <c r="A24" s="84" t="n">
        <f aca="false">A23+1</f>
        <v>17</v>
      </c>
      <c r="B24" s="85" t="s">
        <v>169</v>
      </c>
      <c r="C24" s="86" t="s">
        <v>170</v>
      </c>
    </row>
    <row r="25" customFormat="false" ht="12.75" hidden="false" customHeight="true" outlineLevel="0" collapsed="false">
      <c r="B25" s="51"/>
      <c r="C25" s="19"/>
    </row>
    <row r="26" customFormat="false" ht="24.75" hidden="false" customHeight="true" outlineLevel="0" collapsed="false">
      <c r="A26" s="83" t="s">
        <v>49</v>
      </c>
      <c r="B26" s="19"/>
      <c r="C26" s="19"/>
      <c r="D26" s="19"/>
      <c r="E26" s="19"/>
      <c r="F26" s="19"/>
      <c r="G26" s="19"/>
      <c r="H26" s="19"/>
      <c r="I26" s="19"/>
      <c r="J26" s="19"/>
      <c r="K26" s="19"/>
      <c r="L26" s="19"/>
      <c r="M26" s="19"/>
      <c r="N26" s="19"/>
      <c r="O26" s="19"/>
      <c r="P26" s="19"/>
      <c r="Q26" s="19"/>
      <c r="R26" s="19"/>
      <c r="S26" s="19"/>
      <c r="T26" s="19"/>
      <c r="U26" s="19"/>
      <c r="V26" s="19"/>
      <c r="W26" s="19"/>
      <c r="X26" s="19"/>
      <c r="Y26" s="19"/>
      <c r="Z26" s="19"/>
    </row>
    <row r="27" customFormat="false" ht="38.25" hidden="false" customHeight="true" outlineLevel="0" collapsed="false">
      <c r="A27" s="84" t="n">
        <f aca="false">A24+1</f>
        <v>18</v>
      </c>
      <c r="B27" s="85" t="s">
        <v>171</v>
      </c>
      <c r="C27" s="86" t="s">
        <v>153</v>
      </c>
    </row>
    <row r="28" customFormat="false" ht="38.25" hidden="false" customHeight="true" outlineLevel="0" collapsed="false">
      <c r="A28" s="84" t="n">
        <f aca="false">A27+1</f>
        <v>19</v>
      </c>
      <c r="B28" s="85" t="s">
        <v>172</v>
      </c>
      <c r="C28" s="86" t="s">
        <v>153</v>
      </c>
    </row>
    <row r="29" customFormat="false" ht="51" hidden="false" customHeight="true" outlineLevel="0" collapsed="false">
      <c r="A29" s="84" t="n">
        <f aca="false">A28+1</f>
        <v>20</v>
      </c>
      <c r="B29" s="85" t="s">
        <v>173</v>
      </c>
      <c r="C29" s="86" t="s">
        <v>161</v>
      </c>
    </row>
    <row r="30" customFormat="false" ht="38.25" hidden="false" customHeight="true" outlineLevel="0" collapsed="false">
      <c r="A30" s="84" t="n">
        <f aca="false">A29+1</f>
        <v>21</v>
      </c>
      <c r="B30" s="85" t="s">
        <v>174</v>
      </c>
      <c r="C30" s="86" t="s">
        <v>153</v>
      </c>
    </row>
    <row r="31" customFormat="false" ht="12.75" hidden="false" customHeight="true" outlineLevel="0" collapsed="false">
      <c r="B31" s="51"/>
      <c r="C31" s="19"/>
    </row>
    <row r="32" customFormat="false" ht="24.75" hidden="false" customHeight="true" outlineLevel="0" collapsed="false">
      <c r="A32" s="83" t="s">
        <v>58</v>
      </c>
      <c r="B32" s="19"/>
      <c r="C32" s="19"/>
      <c r="D32" s="19"/>
      <c r="E32" s="19"/>
      <c r="F32" s="19"/>
      <c r="G32" s="19"/>
      <c r="H32" s="19"/>
      <c r="I32" s="19"/>
      <c r="J32" s="19"/>
      <c r="K32" s="19"/>
      <c r="L32" s="19"/>
      <c r="M32" s="19"/>
      <c r="N32" s="19"/>
      <c r="O32" s="19"/>
      <c r="P32" s="19"/>
      <c r="Q32" s="19"/>
      <c r="R32" s="19"/>
      <c r="S32" s="19"/>
      <c r="T32" s="19"/>
      <c r="U32" s="19"/>
      <c r="V32" s="19"/>
      <c r="W32" s="19"/>
      <c r="X32" s="19"/>
      <c r="Y32" s="19"/>
      <c r="Z32" s="19"/>
    </row>
    <row r="33" customFormat="false" ht="38.25" hidden="false" customHeight="true" outlineLevel="0" collapsed="false">
      <c r="A33" s="84" t="n">
        <f aca="false">A30+1</f>
        <v>22</v>
      </c>
      <c r="B33" s="85" t="s">
        <v>175</v>
      </c>
      <c r="C33" s="86" t="s">
        <v>153</v>
      </c>
    </row>
    <row r="34" customFormat="false" ht="51" hidden="false" customHeight="true" outlineLevel="0" collapsed="false">
      <c r="A34" s="84" t="n">
        <f aca="false">A33+1</f>
        <v>23</v>
      </c>
      <c r="B34" s="85" t="s">
        <v>176</v>
      </c>
      <c r="C34" s="86" t="s">
        <v>155</v>
      </c>
    </row>
    <row r="35" customFormat="false" ht="38.25" hidden="false" customHeight="true" outlineLevel="0" collapsed="false">
      <c r="A35" s="84" t="n">
        <f aca="false">A34+1</f>
        <v>24</v>
      </c>
      <c r="B35" s="85" t="s">
        <v>177</v>
      </c>
      <c r="C35" s="86" t="s">
        <v>170</v>
      </c>
    </row>
    <row r="36" customFormat="false" ht="12.75" hidden="false" customHeight="true" outlineLevel="0" collapsed="false">
      <c r="B36" s="51"/>
      <c r="C36" s="19"/>
    </row>
    <row r="37" customFormat="false" ht="24.75" hidden="false" customHeight="true" outlineLevel="0" collapsed="false">
      <c r="A37" s="83" t="s">
        <v>64</v>
      </c>
      <c r="B37" s="19"/>
      <c r="C37" s="19"/>
      <c r="D37" s="19"/>
      <c r="E37" s="19"/>
      <c r="F37" s="19"/>
      <c r="G37" s="19"/>
      <c r="H37" s="19"/>
      <c r="I37" s="19"/>
      <c r="J37" s="19"/>
      <c r="K37" s="19"/>
      <c r="L37" s="19"/>
      <c r="M37" s="19"/>
      <c r="N37" s="19"/>
      <c r="O37" s="19"/>
      <c r="P37" s="19"/>
      <c r="Q37" s="19"/>
      <c r="R37" s="19"/>
      <c r="S37" s="19"/>
      <c r="T37" s="19"/>
      <c r="U37" s="19"/>
      <c r="V37" s="19"/>
      <c r="W37" s="19"/>
      <c r="X37" s="19"/>
      <c r="Y37" s="19"/>
      <c r="Z37" s="19"/>
    </row>
    <row r="38" customFormat="false" ht="38.25" hidden="false" customHeight="true" outlineLevel="0" collapsed="false">
      <c r="A38" s="84" t="n">
        <f aca="false">A35+1</f>
        <v>25</v>
      </c>
      <c r="B38" s="85" t="s">
        <v>178</v>
      </c>
      <c r="C38" s="86" t="s">
        <v>155</v>
      </c>
    </row>
    <row r="39" customFormat="false" ht="63.75" hidden="false" customHeight="true" outlineLevel="0" collapsed="false">
      <c r="A39" s="84" t="n">
        <f aca="false">A38+1</f>
        <v>26</v>
      </c>
      <c r="B39" s="85" t="s">
        <v>179</v>
      </c>
      <c r="C39" s="86" t="s">
        <v>161</v>
      </c>
    </row>
    <row r="40" customFormat="false" ht="38.25" hidden="false" customHeight="true" outlineLevel="0" collapsed="false">
      <c r="A40" s="84" t="n">
        <f aca="false">A39+1</f>
        <v>27</v>
      </c>
      <c r="B40" s="85" t="s">
        <v>180</v>
      </c>
      <c r="C40" s="86" t="s">
        <v>161</v>
      </c>
    </row>
    <row r="41" customFormat="false" ht="63.75" hidden="false" customHeight="true" outlineLevel="0" collapsed="false">
      <c r="A41" s="84" t="n">
        <f aca="false">A40+1</f>
        <v>28</v>
      </c>
      <c r="B41" s="85" t="s">
        <v>181</v>
      </c>
      <c r="C41" s="86" t="s">
        <v>155</v>
      </c>
    </row>
    <row r="42" customFormat="false" ht="38.25" hidden="false" customHeight="true" outlineLevel="0" collapsed="false">
      <c r="A42" s="84" t="n">
        <f aca="false">A41+1</f>
        <v>29</v>
      </c>
      <c r="B42" s="85" t="s">
        <v>182</v>
      </c>
      <c r="C42" s="86" t="s">
        <v>155</v>
      </c>
    </row>
    <row r="43" customFormat="false" ht="12.75" hidden="false" customHeight="true" outlineLevel="0" collapsed="false">
      <c r="B43" s="51"/>
      <c r="C43" s="19"/>
    </row>
    <row r="44" customFormat="false" ht="24.75" hidden="false" customHeight="true" outlineLevel="0" collapsed="false">
      <c r="A44" s="83" t="s">
        <v>75</v>
      </c>
      <c r="B44" s="19"/>
      <c r="C44" s="19"/>
      <c r="D44" s="19"/>
      <c r="E44" s="19"/>
      <c r="F44" s="19"/>
      <c r="G44" s="19"/>
      <c r="H44" s="19"/>
      <c r="I44" s="19"/>
      <c r="J44" s="19"/>
      <c r="K44" s="19"/>
      <c r="L44" s="19"/>
      <c r="M44" s="19"/>
      <c r="N44" s="19"/>
      <c r="O44" s="19"/>
      <c r="P44" s="19"/>
      <c r="Q44" s="19"/>
      <c r="R44" s="19"/>
      <c r="S44" s="19"/>
      <c r="T44" s="19"/>
      <c r="U44" s="19"/>
      <c r="V44" s="19"/>
      <c r="W44" s="19"/>
      <c r="X44" s="19"/>
      <c r="Y44" s="19"/>
      <c r="Z44" s="19"/>
    </row>
    <row r="45" customFormat="false" ht="38.25" hidden="false" customHeight="true" outlineLevel="0" collapsed="false">
      <c r="A45" s="84" t="n">
        <f aca="false">A42+1</f>
        <v>30</v>
      </c>
      <c r="B45" s="85" t="s">
        <v>183</v>
      </c>
      <c r="C45" s="86" t="s">
        <v>153</v>
      </c>
    </row>
    <row r="46" customFormat="false" ht="38.25" hidden="false" customHeight="true" outlineLevel="0" collapsed="false">
      <c r="A46" s="84" t="n">
        <f aca="false">A45+1</f>
        <v>31</v>
      </c>
      <c r="B46" s="85" t="s">
        <v>184</v>
      </c>
      <c r="C46" s="86" t="s">
        <v>155</v>
      </c>
    </row>
    <row r="47" customFormat="false" ht="51" hidden="false" customHeight="true" outlineLevel="0" collapsed="false">
      <c r="A47" s="84" t="n">
        <f aca="false">A46+1</f>
        <v>32</v>
      </c>
      <c r="B47" s="85" t="s">
        <v>185</v>
      </c>
      <c r="C47" s="86" t="s">
        <v>155</v>
      </c>
    </row>
    <row r="48" customFormat="false" ht="25.5" hidden="false" customHeight="true" outlineLevel="0" collapsed="false">
      <c r="A48" s="84" t="n">
        <f aca="false">A47+1</f>
        <v>33</v>
      </c>
      <c r="B48" s="85" t="s">
        <v>186</v>
      </c>
      <c r="C48" s="86" t="s">
        <v>155</v>
      </c>
    </row>
    <row r="49" customFormat="false" ht="12.75" hidden="false" customHeight="true" outlineLevel="0" collapsed="false">
      <c r="B49" s="51"/>
      <c r="C49" s="19"/>
    </row>
    <row r="50" customFormat="false" ht="24.75" hidden="false" customHeight="true" outlineLevel="0" collapsed="false">
      <c r="A50" s="83" t="s">
        <v>81</v>
      </c>
      <c r="B50" s="19"/>
      <c r="C50" s="19"/>
      <c r="D50" s="19"/>
      <c r="E50" s="19"/>
      <c r="F50" s="19"/>
      <c r="G50" s="19"/>
      <c r="H50" s="19"/>
      <c r="I50" s="19"/>
      <c r="J50" s="19"/>
      <c r="K50" s="19"/>
      <c r="L50" s="19"/>
      <c r="M50" s="19"/>
      <c r="N50" s="19"/>
      <c r="O50" s="19"/>
      <c r="P50" s="19"/>
      <c r="Q50" s="19"/>
      <c r="R50" s="19"/>
      <c r="S50" s="19"/>
      <c r="T50" s="19"/>
      <c r="U50" s="19"/>
      <c r="V50" s="19"/>
      <c r="W50" s="19"/>
      <c r="X50" s="19"/>
      <c r="Y50" s="19"/>
      <c r="Z50" s="19"/>
    </row>
    <row r="51" customFormat="false" ht="51" hidden="false" customHeight="true" outlineLevel="0" collapsed="false">
      <c r="A51" s="84" t="n">
        <f aca="false">A48+1</f>
        <v>34</v>
      </c>
      <c r="B51" s="85" t="s">
        <v>187</v>
      </c>
      <c r="C51" s="86" t="s">
        <v>150</v>
      </c>
    </row>
    <row r="52" customFormat="false" ht="38.25" hidden="false" customHeight="true" outlineLevel="0" collapsed="false">
      <c r="A52" s="84" t="n">
        <f aca="false">A51+1</f>
        <v>35</v>
      </c>
      <c r="B52" s="85" t="s">
        <v>188</v>
      </c>
      <c r="C52" s="86" t="s">
        <v>161</v>
      </c>
    </row>
    <row r="53" customFormat="false" ht="25.5" hidden="false" customHeight="true" outlineLevel="0" collapsed="false">
      <c r="A53" s="84" t="n">
        <f aca="false">A52+1</f>
        <v>36</v>
      </c>
      <c r="B53" s="85" t="s">
        <v>189</v>
      </c>
      <c r="C53" s="86" t="s">
        <v>153</v>
      </c>
    </row>
    <row r="54" customFormat="false" ht="38.25" hidden="false" customHeight="true" outlineLevel="0" collapsed="false">
      <c r="A54" s="84" t="n">
        <f aca="false">A53+1</f>
        <v>37</v>
      </c>
      <c r="B54" s="85" t="s">
        <v>190</v>
      </c>
      <c r="C54" s="86" t="s">
        <v>155</v>
      </c>
    </row>
    <row r="55" customFormat="false" ht="25.5" hidden="false" customHeight="true" outlineLevel="0" collapsed="false">
      <c r="A55" s="84" t="n">
        <f aca="false">A54+1</f>
        <v>38</v>
      </c>
      <c r="B55" s="85" t="s">
        <v>191</v>
      </c>
      <c r="C55" s="86" t="s">
        <v>155</v>
      </c>
    </row>
    <row r="56" customFormat="false" ht="12.75" hidden="false" customHeight="true" outlineLevel="0" collapsed="false">
      <c r="B56" s="51"/>
      <c r="C56" s="19"/>
    </row>
    <row r="57" customFormat="false" ht="24.75" hidden="false" customHeight="true" outlineLevel="0" collapsed="false">
      <c r="A57" s="83" t="s">
        <v>87</v>
      </c>
      <c r="B57" s="19"/>
      <c r="C57" s="19"/>
      <c r="D57" s="19"/>
      <c r="E57" s="19"/>
      <c r="F57" s="19"/>
      <c r="G57" s="19"/>
      <c r="H57" s="19"/>
      <c r="I57" s="19"/>
      <c r="J57" s="19"/>
      <c r="K57" s="19"/>
      <c r="L57" s="19"/>
      <c r="M57" s="19"/>
      <c r="N57" s="19"/>
      <c r="O57" s="19"/>
      <c r="P57" s="19"/>
      <c r="Q57" s="19"/>
      <c r="R57" s="19"/>
      <c r="S57" s="19"/>
      <c r="T57" s="19"/>
      <c r="U57" s="19"/>
      <c r="V57" s="19"/>
      <c r="W57" s="19"/>
      <c r="X57" s="19"/>
      <c r="Y57" s="19"/>
      <c r="Z57" s="19"/>
    </row>
    <row r="58" customFormat="false" ht="51" hidden="false" customHeight="true" outlineLevel="0" collapsed="false">
      <c r="A58" s="84" t="n">
        <f aca="false">A55+1</f>
        <v>39</v>
      </c>
      <c r="B58" s="85" t="s">
        <v>192</v>
      </c>
      <c r="C58" s="86" t="s">
        <v>153</v>
      </c>
    </row>
    <row r="59" customFormat="false" ht="38.25" hidden="false" customHeight="true" outlineLevel="0" collapsed="false">
      <c r="A59" s="84" t="n">
        <f aca="false">A58+1</f>
        <v>40</v>
      </c>
      <c r="B59" s="85" t="s">
        <v>193</v>
      </c>
      <c r="C59" s="86" t="s">
        <v>155</v>
      </c>
    </row>
    <row r="60" customFormat="false" ht="51" hidden="false" customHeight="true" outlineLevel="0" collapsed="false">
      <c r="A60" s="84" t="n">
        <f aca="false">A59+1</f>
        <v>41</v>
      </c>
      <c r="B60" s="85" t="s">
        <v>194</v>
      </c>
      <c r="C60" s="86" t="s">
        <v>155</v>
      </c>
    </row>
    <row r="61" customFormat="false" ht="38.25" hidden="false" customHeight="true" outlineLevel="0" collapsed="false">
      <c r="A61" s="84" t="n">
        <f aca="false">A60+1</f>
        <v>42</v>
      </c>
      <c r="B61" s="85" t="s">
        <v>195</v>
      </c>
      <c r="C61" s="86" t="s">
        <v>161</v>
      </c>
    </row>
    <row r="62" customFormat="false" ht="12.75" hidden="false" customHeight="true" outlineLevel="0" collapsed="false">
      <c r="B62" s="51"/>
      <c r="C62" s="19"/>
    </row>
    <row r="63" customFormat="false" ht="24.75" hidden="false" customHeight="true" outlineLevel="0" collapsed="false">
      <c r="A63" s="83" t="s">
        <v>92</v>
      </c>
      <c r="B63" s="19"/>
      <c r="C63" s="19"/>
      <c r="D63" s="19"/>
      <c r="E63" s="19"/>
      <c r="F63" s="19"/>
      <c r="G63" s="19"/>
      <c r="H63" s="19"/>
      <c r="I63" s="19"/>
      <c r="J63" s="19"/>
      <c r="K63" s="19"/>
      <c r="L63" s="19"/>
      <c r="M63" s="19"/>
      <c r="N63" s="19"/>
      <c r="O63" s="19"/>
      <c r="P63" s="19"/>
      <c r="Q63" s="19"/>
      <c r="R63" s="19"/>
      <c r="S63" s="19"/>
      <c r="T63" s="19"/>
      <c r="U63" s="19"/>
      <c r="V63" s="19"/>
      <c r="W63" s="19"/>
      <c r="X63" s="19"/>
      <c r="Y63" s="19"/>
      <c r="Z63" s="19"/>
    </row>
    <row r="64" customFormat="false" ht="51" hidden="false" customHeight="true" outlineLevel="0" collapsed="false">
      <c r="A64" s="84" t="n">
        <f aca="false">A61+1</f>
        <v>43</v>
      </c>
      <c r="B64" s="85" t="s">
        <v>196</v>
      </c>
      <c r="C64" s="86" t="s">
        <v>153</v>
      </c>
    </row>
    <row r="65" customFormat="false" ht="25.5" hidden="false" customHeight="true" outlineLevel="0" collapsed="false">
      <c r="A65" s="84" t="n">
        <f aca="false">A64+1</f>
        <v>44</v>
      </c>
      <c r="B65" s="85" t="s">
        <v>197</v>
      </c>
      <c r="C65" s="86" t="s">
        <v>155</v>
      </c>
    </row>
    <row r="66" customFormat="false" ht="51" hidden="false" customHeight="true" outlineLevel="0" collapsed="false">
      <c r="A66" s="84" t="n">
        <f aca="false">A65+1</f>
        <v>45</v>
      </c>
      <c r="B66" s="85" t="s">
        <v>198</v>
      </c>
      <c r="C66" s="86" t="s">
        <v>155</v>
      </c>
    </row>
    <row r="67" customFormat="false" ht="12.75" hidden="false" customHeight="true" outlineLevel="0" collapsed="false"/>
    <row r="68" customFormat="false" ht="12.75" hidden="false" customHeight="true" outlineLevel="0" collapsed="false"/>
    <row r="69" customFormat="false" ht="12.75" hidden="false" customHeight="true" outlineLevel="0" collapsed="false"/>
    <row r="70" customFormat="false" ht="12.75" hidden="false" customHeight="true" outlineLevel="0" collapsed="false"/>
    <row r="71" customFormat="false" ht="12.75" hidden="false" customHeight="true" outlineLevel="0" collapsed="false"/>
    <row r="72" customFormat="false" ht="12.75" hidden="false" customHeight="true" outlineLevel="0" collapsed="false"/>
    <row r="73" customFormat="false" ht="12.75" hidden="false" customHeight="true" outlineLevel="0" collapsed="false"/>
    <row r="74" customFormat="false" ht="12.75" hidden="false" customHeight="true" outlineLevel="0" collapsed="false"/>
    <row r="75" customFormat="false" ht="12.75" hidden="false" customHeight="true" outlineLevel="0" collapsed="false"/>
    <row r="76" customFormat="false" ht="12.75" hidden="false" customHeight="true" outlineLevel="0" collapsed="false"/>
    <row r="77" customFormat="false" ht="12.75" hidden="false" customHeight="true" outlineLevel="0" collapsed="false"/>
    <row r="78" customFormat="false" ht="12.75" hidden="false" customHeight="true" outlineLevel="0" collapsed="false"/>
    <row r="79" customFormat="false" ht="12.75" hidden="false" customHeight="true" outlineLevel="0" collapsed="false"/>
    <row r="80" customFormat="false" ht="12.75" hidden="false" customHeight="true" outlineLevel="0" collapsed="false"/>
    <row r="81" customFormat="false" ht="12.75" hidden="false" customHeight="true" outlineLevel="0" collapsed="false"/>
    <row r="82" customFormat="false" ht="12.75" hidden="false" customHeight="true" outlineLevel="0" collapsed="false"/>
    <row r="83" customFormat="false" ht="12.75" hidden="false" customHeight="true" outlineLevel="0" collapsed="false"/>
    <row r="84" customFormat="false" ht="12.75" hidden="false" customHeight="true" outlineLevel="0" collapsed="false"/>
    <row r="85" customFormat="false" ht="12.75" hidden="false" customHeight="true" outlineLevel="0" collapsed="false"/>
    <row r="86" customFormat="false" ht="12.75" hidden="false" customHeight="true" outlineLevel="0" collapsed="false"/>
    <row r="87" customFormat="false" ht="12.75" hidden="false" customHeight="true" outlineLevel="0" collapsed="false"/>
    <row r="88" customFormat="false" ht="12.75" hidden="false" customHeight="true" outlineLevel="0" collapsed="false"/>
    <row r="89" customFormat="false" ht="12.75" hidden="false" customHeight="true" outlineLevel="0" collapsed="false"/>
    <row r="90" customFormat="false" ht="12.75" hidden="false" customHeight="true" outlineLevel="0" collapsed="false"/>
    <row r="91" customFormat="false" ht="12.75" hidden="false" customHeight="true" outlineLevel="0" collapsed="false"/>
    <row r="92" customFormat="false" ht="12.75" hidden="false" customHeight="true" outlineLevel="0" collapsed="false"/>
    <row r="93" customFormat="false" ht="12.75" hidden="false" customHeight="true" outlineLevel="0" collapsed="false"/>
    <row r="94" customFormat="false" ht="12.75" hidden="false" customHeight="true" outlineLevel="0" collapsed="false"/>
    <row r="95" customFormat="false" ht="12.75" hidden="false" customHeight="true" outlineLevel="0" collapsed="false"/>
    <row r="96" customFormat="false" ht="12.75" hidden="false" customHeight="true" outlineLevel="0" collapsed="false"/>
    <row r="97" customFormat="false" ht="12.75" hidden="false" customHeight="true" outlineLevel="0" collapsed="false"/>
    <row r="98" customFormat="false" ht="12.75" hidden="false" customHeight="true" outlineLevel="0" collapsed="false"/>
    <row r="99" customFormat="false" ht="12.75" hidden="false" customHeight="true" outlineLevel="0" collapsed="false"/>
    <row r="100" customFormat="false" ht="12.75" hidden="false" customHeight="true" outlineLevel="0" collapsed="false"/>
    <row r="101" customFormat="false" ht="12.75" hidden="false" customHeight="true" outlineLevel="0" collapsed="false"/>
    <row r="102" customFormat="false" ht="12.75" hidden="false" customHeight="true" outlineLevel="0" collapsed="false"/>
    <row r="103" customFormat="false" ht="12.75" hidden="false" customHeight="true" outlineLevel="0" collapsed="false"/>
    <row r="104" customFormat="false" ht="12.75" hidden="false" customHeight="true" outlineLevel="0" collapsed="false"/>
    <row r="105" customFormat="false" ht="12.75" hidden="false" customHeight="true" outlineLevel="0" collapsed="false"/>
    <row r="106" customFormat="false" ht="12.75" hidden="false" customHeight="true" outlineLevel="0" collapsed="false"/>
    <row r="107" customFormat="false" ht="12.75" hidden="false" customHeight="true" outlineLevel="0" collapsed="false"/>
    <row r="108" customFormat="false" ht="12.75" hidden="false" customHeight="true" outlineLevel="0" collapsed="false"/>
    <row r="109" customFormat="false" ht="12.75" hidden="false" customHeight="true" outlineLevel="0" collapsed="false"/>
    <row r="110" customFormat="false" ht="12.75" hidden="false" customHeight="true" outlineLevel="0" collapsed="false"/>
    <row r="111" customFormat="false" ht="12.75" hidden="false" customHeight="true" outlineLevel="0" collapsed="false"/>
    <row r="112" customFormat="false" ht="12.75" hidden="false" customHeight="true" outlineLevel="0" collapsed="false"/>
    <row r="113" customFormat="false" ht="12.75" hidden="false" customHeight="true" outlineLevel="0" collapsed="false"/>
    <row r="114" customFormat="false" ht="12.75" hidden="false" customHeight="true" outlineLevel="0" collapsed="false"/>
    <row r="115" customFormat="false" ht="12.75" hidden="false" customHeight="true" outlineLevel="0" collapsed="false"/>
    <row r="116" customFormat="false" ht="12.75" hidden="false" customHeight="true" outlineLevel="0" collapsed="false"/>
    <row r="117" customFormat="false" ht="12.75" hidden="false" customHeight="true" outlineLevel="0" collapsed="false"/>
    <row r="118" customFormat="false" ht="12.75" hidden="false" customHeight="true" outlineLevel="0" collapsed="false"/>
    <row r="119" customFormat="false" ht="12.75" hidden="false" customHeight="true" outlineLevel="0" collapsed="false"/>
    <row r="120" customFormat="false" ht="12.75" hidden="false" customHeight="true" outlineLevel="0" collapsed="false"/>
    <row r="121" customFormat="false" ht="12.75" hidden="false" customHeight="true" outlineLevel="0" collapsed="false"/>
    <row r="122" customFormat="false" ht="12.75" hidden="false" customHeight="true" outlineLevel="0" collapsed="false"/>
    <row r="123" customFormat="false" ht="12.75" hidden="false" customHeight="true" outlineLevel="0" collapsed="false"/>
    <row r="124" customFormat="false" ht="12.75" hidden="false" customHeight="true" outlineLevel="0" collapsed="false"/>
    <row r="125" customFormat="false" ht="12.75" hidden="false" customHeight="true" outlineLevel="0" collapsed="false"/>
    <row r="126" customFormat="false" ht="12.75" hidden="false" customHeight="true" outlineLevel="0" collapsed="false"/>
    <row r="127" customFormat="false" ht="12.75" hidden="false" customHeight="true" outlineLevel="0" collapsed="false"/>
    <row r="128" customFormat="false" ht="12.75" hidden="false" customHeight="true" outlineLevel="0" collapsed="false"/>
    <row r="129" customFormat="false" ht="12.75" hidden="false" customHeight="true" outlineLevel="0" collapsed="false"/>
    <row r="130" customFormat="false" ht="12.75" hidden="false" customHeight="true" outlineLevel="0" collapsed="false"/>
    <row r="131" customFormat="false" ht="12.75" hidden="false" customHeight="true" outlineLevel="0" collapsed="false"/>
    <row r="132" customFormat="false" ht="12.75" hidden="false" customHeight="true" outlineLevel="0" collapsed="false"/>
    <row r="133" customFormat="false" ht="12.75" hidden="false" customHeight="true" outlineLevel="0" collapsed="false"/>
    <row r="134" customFormat="false" ht="12.75" hidden="false" customHeight="true" outlineLevel="0" collapsed="false"/>
    <row r="135" customFormat="false" ht="12.75" hidden="false" customHeight="true" outlineLevel="0" collapsed="false"/>
    <row r="136" customFormat="false" ht="12.75" hidden="false" customHeight="true" outlineLevel="0" collapsed="false"/>
    <row r="137" customFormat="false" ht="12.75" hidden="false" customHeight="true" outlineLevel="0" collapsed="false"/>
    <row r="138" customFormat="false" ht="12.75" hidden="false" customHeight="true" outlineLevel="0" collapsed="false"/>
    <row r="139" customFormat="false" ht="12.75" hidden="false" customHeight="true" outlineLevel="0" collapsed="false"/>
    <row r="140" customFormat="false" ht="12.75" hidden="false" customHeight="true" outlineLevel="0" collapsed="false"/>
    <row r="141" customFormat="false" ht="12.75" hidden="false" customHeight="true" outlineLevel="0" collapsed="false"/>
    <row r="142" customFormat="false" ht="12.75" hidden="false" customHeight="true" outlineLevel="0" collapsed="false"/>
    <row r="143" customFormat="false" ht="12.75" hidden="false" customHeight="true" outlineLevel="0" collapsed="false"/>
    <row r="144" customFormat="false" ht="12.75" hidden="false" customHeight="true" outlineLevel="0" collapsed="false"/>
    <row r="145" customFormat="false" ht="12.75" hidden="false" customHeight="true" outlineLevel="0" collapsed="false"/>
    <row r="146" customFormat="false" ht="12.75" hidden="false" customHeight="true" outlineLevel="0" collapsed="false"/>
    <row r="147" customFormat="false" ht="12.75" hidden="false" customHeight="true" outlineLevel="0" collapsed="false"/>
    <row r="148" customFormat="false" ht="12.75" hidden="false" customHeight="true" outlineLevel="0" collapsed="false"/>
    <row r="149" customFormat="false" ht="12.75" hidden="false" customHeight="true" outlineLevel="0" collapsed="false"/>
    <row r="150" customFormat="false" ht="12.75" hidden="false" customHeight="true" outlineLevel="0" collapsed="false"/>
    <row r="151" customFormat="false" ht="12.75" hidden="false" customHeight="true" outlineLevel="0" collapsed="false"/>
    <row r="152" customFormat="false" ht="12.75" hidden="false" customHeight="true" outlineLevel="0" collapsed="false"/>
    <row r="153" customFormat="false" ht="12.75" hidden="false" customHeight="true" outlineLevel="0" collapsed="false"/>
    <row r="154" customFormat="false" ht="12.75" hidden="false" customHeight="true" outlineLevel="0" collapsed="false"/>
    <row r="155" customFormat="false" ht="12.75" hidden="false" customHeight="true" outlineLevel="0" collapsed="false"/>
    <row r="156" customFormat="false" ht="12.75" hidden="false" customHeight="true" outlineLevel="0" collapsed="false"/>
    <row r="157" customFormat="false" ht="12.75" hidden="false" customHeight="true" outlineLevel="0" collapsed="false"/>
    <row r="158" customFormat="false" ht="12.75" hidden="false" customHeight="true" outlineLevel="0" collapsed="false"/>
    <row r="159" customFormat="false" ht="12.75" hidden="false" customHeight="true" outlineLevel="0" collapsed="false"/>
    <row r="160" customFormat="false" ht="12.75" hidden="false" customHeight="true" outlineLevel="0" collapsed="false"/>
    <row r="161" customFormat="false" ht="12.75" hidden="false" customHeight="true" outlineLevel="0" collapsed="false"/>
    <row r="162" customFormat="false" ht="12.75" hidden="false" customHeight="true" outlineLevel="0" collapsed="false"/>
    <row r="163" customFormat="false" ht="12.75" hidden="false" customHeight="true" outlineLevel="0" collapsed="false"/>
    <row r="164" customFormat="false" ht="12.75" hidden="false" customHeight="true" outlineLevel="0" collapsed="false"/>
    <row r="165" customFormat="false" ht="12.75" hidden="false" customHeight="true" outlineLevel="0" collapsed="false"/>
    <row r="166" customFormat="false" ht="12.75" hidden="false" customHeight="true" outlineLevel="0" collapsed="false"/>
    <row r="167" customFormat="false" ht="12.75" hidden="false" customHeight="true" outlineLevel="0" collapsed="false"/>
    <row r="168" customFormat="false" ht="12.75" hidden="false" customHeight="true" outlineLevel="0" collapsed="false"/>
    <row r="169" customFormat="false" ht="12.75" hidden="false" customHeight="true" outlineLevel="0" collapsed="false"/>
    <row r="170" customFormat="false" ht="12.75" hidden="false" customHeight="true" outlineLevel="0" collapsed="false"/>
    <row r="171" customFormat="false" ht="12.75" hidden="false" customHeight="true" outlineLevel="0" collapsed="false"/>
    <row r="172" customFormat="false" ht="12.75" hidden="false" customHeight="true" outlineLevel="0" collapsed="false"/>
    <row r="173" customFormat="false" ht="12.75" hidden="false" customHeight="true" outlineLevel="0" collapsed="false"/>
    <row r="174" customFormat="false" ht="12.75" hidden="false" customHeight="true" outlineLevel="0" collapsed="false"/>
    <row r="175" customFormat="false" ht="12.75" hidden="false" customHeight="true" outlineLevel="0" collapsed="false"/>
    <row r="176" customFormat="false" ht="12.75" hidden="false" customHeight="true" outlineLevel="0" collapsed="false"/>
    <row r="177" customFormat="false" ht="12.75" hidden="false" customHeight="true" outlineLevel="0" collapsed="false"/>
    <row r="178" customFormat="false" ht="12.75" hidden="false" customHeight="true" outlineLevel="0" collapsed="false"/>
    <row r="179" customFormat="false" ht="12.75" hidden="false" customHeight="true" outlineLevel="0" collapsed="false"/>
    <row r="180" customFormat="false" ht="12.75" hidden="false" customHeight="true" outlineLevel="0" collapsed="false"/>
    <row r="181" customFormat="false" ht="12.75" hidden="false" customHeight="true" outlineLevel="0" collapsed="false"/>
    <row r="182" customFormat="false" ht="12.75" hidden="false" customHeight="true" outlineLevel="0" collapsed="false"/>
    <row r="183" customFormat="false" ht="12.75" hidden="false" customHeight="true" outlineLevel="0" collapsed="false"/>
    <row r="184" customFormat="false" ht="12.75" hidden="false" customHeight="true" outlineLevel="0" collapsed="false"/>
    <row r="185" customFormat="false" ht="12.75" hidden="false" customHeight="true" outlineLevel="0" collapsed="false"/>
    <row r="186" customFormat="false" ht="12.75" hidden="false" customHeight="true" outlineLevel="0" collapsed="false"/>
    <row r="187" customFormat="false" ht="12.75" hidden="false" customHeight="true" outlineLevel="0" collapsed="false"/>
    <row r="188" customFormat="false" ht="12.75" hidden="false" customHeight="true" outlineLevel="0" collapsed="false"/>
    <row r="189" customFormat="false" ht="12.75" hidden="false" customHeight="true" outlineLevel="0" collapsed="false"/>
    <row r="190" customFormat="false" ht="12.75" hidden="false" customHeight="true" outlineLevel="0" collapsed="false"/>
    <row r="191" customFormat="false" ht="12.75" hidden="false" customHeight="true" outlineLevel="0" collapsed="false"/>
    <row r="192" customFormat="false" ht="12.75" hidden="false" customHeight="true" outlineLevel="0" collapsed="false"/>
    <row r="193" customFormat="false" ht="12.75" hidden="false" customHeight="true" outlineLevel="0" collapsed="false"/>
    <row r="194" customFormat="false" ht="12.75" hidden="false" customHeight="true" outlineLevel="0" collapsed="false"/>
    <row r="195" customFormat="false" ht="12.75" hidden="false" customHeight="true" outlineLevel="0" collapsed="false"/>
    <row r="196" customFormat="false" ht="12.75" hidden="false" customHeight="true" outlineLevel="0" collapsed="false"/>
    <row r="197" customFormat="false" ht="12.75" hidden="false" customHeight="true" outlineLevel="0" collapsed="false"/>
    <row r="198" customFormat="false" ht="12.75" hidden="false" customHeight="true" outlineLevel="0" collapsed="false"/>
    <row r="199" customFormat="false" ht="12.75" hidden="false" customHeight="true" outlineLevel="0" collapsed="false"/>
    <row r="200" customFormat="false" ht="12.75" hidden="false" customHeight="true" outlineLevel="0" collapsed="false"/>
    <row r="201" customFormat="false" ht="12.75" hidden="false" customHeight="true" outlineLevel="0" collapsed="false"/>
    <row r="202" customFormat="false" ht="12.75" hidden="false" customHeight="true" outlineLevel="0" collapsed="false"/>
    <row r="203" customFormat="false" ht="12.75" hidden="false" customHeight="true" outlineLevel="0" collapsed="false"/>
    <row r="204" customFormat="false" ht="12.75" hidden="false" customHeight="true" outlineLevel="0" collapsed="false"/>
    <row r="205" customFormat="false" ht="12.75" hidden="false" customHeight="true" outlineLevel="0" collapsed="false"/>
    <row r="206" customFormat="false" ht="12.75" hidden="false" customHeight="true" outlineLevel="0" collapsed="false"/>
    <row r="207" customFormat="false" ht="12.75" hidden="false" customHeight="true" outlineLevel="0" collapsed="false"/>
    <row r="208" customFormat="false" ht="12.75" hidden="false" customHeight="true" outlineLevel="0" collapsed="false"/>
    <row r="209" customFormat="false" ht="12.75" hidden="false" customHeight="true" outlineLevel="0" collapsed="false"/>
    <row r="210" customFormat="false" ht="12.75" hidden="false" customHeight="true" outlineLevel="0" collapsed="false"/>
    <row r="211" customFormat="false" ht="12.75" hidden="false" customHeight="true" outlineLevel="0" collapsed="false"/>
    <row r="212" customFormat="false" ht="12.75" hidden="false" customHeight="true" outlineLevel="0" collapsed="false"/>
    <row r="213" customFormat="false" ht="12.75" hidden="false" customHeight="true" outlineLevel="0" collapsed="false"/>
    <row r="214" customFormat="false" ht="12.75" hidden="false" customHeight="true" outlineLevel="0" collapsed="false"/>
    <row r="215" customFormat="false" ht="12.75" hidden="false" customHeight="true" outlineLevel="0" collapsed="false"/>
    <row r="216" customFormat="false" ht="12.75" hidden="false" customHeight="true" outlineLevel="0" collapsed="false"/>
    <row r="217" customFormat="false" ht="12.75" hidden="false" customHeight="true" outlineLevel="0" collapsed="false"/>
    <row r="218" customFormat="false" ht="12.75" hidden="false" customHeight="true" outlineLevel="0" collapsed="false"/>
    <row r="219" customFormat="false" ht="12.75" hidden="false" customHeight="true" outlineLevel="0" collapsed="false"/>
    <row r="220" customFormat="false" ht="12.75" hidden="false" customHeight="true" outlineLevel="0" collapsed="false"/>
    <row r="221" customFormat="false" ht="12.75" hidden="false" customHeight="true" outlineLevel="0" collapsed="false"/>
    <row r="222" customFormat="false" ht="12.75" hidden="false" customHeight="true" outlineLevel="0" collapsed="false"/>
    <row r="223" customFormat="false" ht="12.75" hidden="false" customHeight="true" outlineLevel="0" collapsed="false"/>
    <row r="224" customFormat="false" ht="12.75" hidden="false" customHeight="true" outlineLevel="0" collapsed="false"/>
    <row r="225" customFormat="false" ht="12.75" hidden="false" customHeight="true" outlineLevel="0" collapsed="false"/>
    <row r="226" customFormat="false" ht="12.75" hidden="false" customHeight="true" outlineLevel="0" collapsed="false"/>
    <row r="227" customFormat="false" ht="12.75" hidden="false" customHeight="true" outlineLevel="0" collapsed="false"/>
    <row r="228" customFormat="false" ht="12.75" hidden="false" customHeight="true" outlineLevel="0" collapsed="false"/>
    <row r="229" customFormat="false" ht="12.75" hidden="false" customHeight="true" outlineLevel="0" collapsed="false"/>
    <row r="230" customFormat="false" ht="12.75" hidden="false" customHeight="true" outlineLevel="0" collapsed="false"/>
    <row r="231" customFormat="false" ht="12.75" hidden="false" customHeight="true" outlineLevel="0" collapsed="false"/>
    <row r="232" customFormat="false" ht="12.75" hidden="false" customHeight="true" outlineLevel="0" collapsed="false"/>
    <row r="233" customFormat="false" ht="12.75" hidden="false" customHeight="true" outlineLevel="0" collapsed="false"/>
    <row r="234" customFormat="false" ht="12.75" hidden="false" customHeight="true" outlineLevel="0" collapsed="false"/>
    <row r="235" customFormat="false" ht="12.75" hidden="false" customHeight="true" outlineLevel="0" collapsed="false"/>
    <row r="236" customFormat="false" ht="12.75" hidden="false" customHeight="true" outlineLevel="0" collapsed="false"/>
    <row r="237" customFormat="false" ht="12.75" hidden="false" customHeight="true" outlineLevel="0" collapsed="false"/>
    <row r="238" customFormat="false" ht="12.75" hidden="false" customHeight="true" outlineLevel="0" collapsed="false"/>
    <row r="239" customFormat="false" ht="12.75" hidden="false" customHeight="true" outlineLevel="0" collapsed="false"/>
    <row r="240" customFormat="false" ht="12.75" hidden="false" customHeight="true" outlineLevel="0" collapsed="false"/>
    <row r="241" customFormat="false" ht="12.75" hidden="false" customHeight="true" outlineLevel="0" collapsed="false"/>
    <row r="242" customFormat="false" ht="12.75" hidden="false" customHeight="true" outlineLevel="0" collapsed="false"/>
    <row r="243" customFormat="false" ht="12.75" hidden="false" customHeight="true" outlineLevel="0" collapsed="false"/>
    <row r="244" customFormat="false" ht="12.75" hidden="false" customHeight="true" outlineLevel="0" collapsed="false"/>
    <row r="245" customFormat="false" ht="12.75" hidden="false" customHeight="true" outlineLevel="0" collapsed="false"/>
    <row r="246" customFormat="false" ht="12.75" hidden="false" customHeight="true" outlineLevel="0" collapsed="false"/>
    <row r="247" customFormat="false" ht="12.75" hidden="false" customHeight="true" outlineLevel="0" collapsed="false"/>
    <row r="248" customFormat="false" ht="12.75" hidden="false" customHeight="true" outlineLevel="0" collapsed="false"/>
    <row r="249" customFormat="false" ht="12.75" hidden="false" customHeight="true" outlineLevel="0" collapsed="false"/>
    <row r="250" customFormat="false" ht="12.75" hidden="false" customHeight="true" outlineLevel="0" collapsed="false"/>
    <row r="251" customFormat="false" ht="12.75" hidden="false" customHeight="true" outlineLevel="0" collapsed="false"/>
    <row r="252" customFormat="false" ht="12.75" hidden="false" customHeight="true" outlineLevel="0" collapsed="false"/>
    <row r="253" customFormat="false" ht="12.75" hidden="false" customHeight="true" outlineLevel="0" collapsed="false"/>
    <row r="254" customFormat="false" ht="12.75" hidden="false" customHeight="true" outlineLevel="0" collapsed="false"/>
    <row r="255" customFormat="false" ht="12.75" hidden="false" customHeight="true" outlineLevel="0" collapsed="false"/>
    <row r="256" customFormat="false" ht="12.75" hidden="false" customHeight="true" outlineLevel="0" collapsed="false"/>
    <row r="257" customFormat="false" ht="12.75" hidden="false" customHeight="true" outlineLevel="0" collapsed="false"/>
    <row r="258" customFormat="false" ht="12.75" hidden="false" customHeight="true" outlineLevel="0" collapsed="false"/>
    <row r="259" customFormat="false" ht="12.75" hidden="false" customHeight="true" outlineLevel="0" collapsed="false"/>
    <row r="260" customFormat="false" ht="12.75" hidden="false" customHeight="true" outlineLevel="0" collapsed="false"/>
    <row r="261" customFormat="false" ht="12.75" hidden="false" customHeight="true" outlineLevel="0" collapsed="false"/>
    <row r="262" customFormat="false" ht="12.75" hidden="false" customHeight="true" outlineLevel="0" collapsed="false"/>
    <row r="263" customFormat="false" ht="12.75" hidden="false" customHeight="true" outlineLevel="0" collapsed="false"/>
    <row r="264" customFormat="false" ht="12.75" hidden="false" customHeight="true" outlineLevel="0" collapsed="false"/>
    <row r="265" customFormat="false" ht="12.75" hidden="false" customHeight="true" outlineLevel="0" collapsed="false"/>
    <row r="266" customFormat="false" ht="12.75" hidden="false" customHeight="true" outlineLevel="0" collapsed="false"/>
    <row r="267" customFormat="false" ht="12.75" hidden="false" customHeight="true" outlineLevel="0" collapsed="false"/>
    <row r="268" customFormat="false" ht="12.75" hidden="false" customHeight="true" outlineLevel="0" collapsed="false"/>
    <row r="269" customFormat="false" ht="12.75" hidden="false" customHeight="true" outlineLevel="0" collapsed="false"/>
    <row r="270" customFormat="false" ht="12.75" hidden="false" customHeight="true" outlineLevel="0" collapsed="false"/>
    <row r="271" customFormat="false" ht="12.75" hidden="false" customHeight="true" outlineLevel="0" collapsed="false"/>
    <row r="272" customFormat="false" ht="12.75" hidden="false" customHeight="true" outlineLevel="0" collapsed="false"/>
    <row r="273" customFormat="false" ht="12.75" hidden="false" customHeight="true" outlineLevel="0" collapsed="false"/>
    <row r="274" customFormat="false" ht="12.75" hidden="false" customHeight="true" outlineLevel="0" collapsed="false"/>
    <row r="275" customFormat="false" ht="12.75" hidden="false" customHeight="true" outlineLevel="0" collapsed="false"/>
    <row r="276" customFormat="false" ht="12.75" hidden="false" customHeight="true" outlineLevel="0" collapsed="false"/>
    <row r="277" customFormat="false" ht="12.75" hidden="false" customHeight="true" outlineLevel="0" collapsed="false"/>
    <row r="278" customFormat="false" ht="12.75" hidden="false" customHeight="true" outlineLevel="0" collapsed="false"/>
    <row r="279" customFormat="false" ht="12.75" hidden="false" customHeight="true" outlineLevel="0" collapsed="false"/>
    <row r="280" customFormat="false" ht="12.75" hidden="false" customHeight="true" outlineLevel="0" collapsed="false"/>
    <row r="281" customFormat="false" ht="12.75" hidden="false" customHeight="true" outlineLevel="0" collapsed="false"/>
    <row r="282" customFormat="false" ht="12.75" hidden="false" customHeight="true" outlineLevel="0" collapsed="false"/>
    <row r="283" customFormat="false" ht="12.75" hidden="false" customHeight="true" outlineLevel="0" collapsed="false"/>
    <row r="284" customFormat="false" ht="12.75" hidden="false" customHeight="true" outlineLevel="0" collapsed="false"/>
    <row r="285" customFormat="false" ht="12.75" hidden="false" customHeight="true" outlineLevel="0" collapsed="false"/>
    <row r="286" customFormat="false" ht="12.75" hidden="false" customHeight="true" outlineLevel="0" collapsed="false"/>
    <row r="287" customFormat="false" ht="12.75" hidden="false" customHeight="true" outlineLevel="0" collapsed="false"/>
    <row r="288" customFormat="false" ht="12.75" hidden="false" customHeight="true" outlineLevel="0" collapsed="false"/>
    <row r="289" customFormat="false" ht="12.75" hidden="false" customHeight="true" outlineLevel="0" collapsed="false"/>
    <row r="290" customFormat="false" ht="12.75" hidden="false" customHeight="true" outlineLevel="0" collapsed="false"/>
    <row r="291" customFormat="false" ht="12.75" hidden="false" customHeight="true" outlineLevel="0" collapsed="false"/>
    <row r="292" customFormat="false" ht="12.75" hidden="false" customHeight="true" outlineLevel="0" collapsed="false"/>
    <row r="293" customFormat="false" ht="12.75" hidden="false" customHeight="true" outlineLevel="0" collapsed="false"/>
    <row r="294" customFormat="false" ht="12.75" hidden="false" customHeight="true" outlineLevel="0" collapsed="false"/>
    <row r="295" customFormat="false" ht="12.75" hidden="false" customHeight="true" outlineLevel="0" collapsed="false"/>
    <row r="296" customFormat="false" ht="12.75" hidden="false" customHeight="true" outlineLevel="0" collapsed="false"/>
    <row r="297" customFormat="false" ht="12.75" hidden="false" customHeight="true" outlineLevel="0" collapsed="false"/>
    <row r="298" customFormat="false" ht="12.75" hidden="false" customHeight="true" outlineLevel="0" collapsed="false"/>
    <row r="299" customFormat="false" ht="12.75" hidden="false" customHeight="true" outlineLevel="0" collapsed="false"/>
    <row r="300" customFormat="false" ht="12.75" hidden="false" customHeight="true" outlineLevel="0" collapsed="false"/>
    <row r="301" customFormat="false" ht="12.75" hidden="false" customHeight="true" outlineLevel="0" collapsed="false"/>
    <row r="302" customFormat="false" ht="12.75" hidden="false" customHeight="true" outlineLevel="0" collapsed="false"/>
    <row r="303" customFormat="false" ht="12.75" hidden="false" customHeight="true" outlineLevel="0" collapsed="false"/>
    <row r="304" customFormat="false" ht="12.75" hidden="false" customHeight="true" outlineLevel="0" collapsed="false"/>
    <row r="305" customFormat="false" ht="12.75" hidden="false" customHeight="true" outlineLevel="0" collapsed="false"/>
    <row r="306" customFormat="false" ht="12.75" hidden="false" customHeight="true" outlineLevel="0" collapsed="false"/>
    <row r="307" customFormat="false" ht="12.75" hidden="false" customHeight="true" outlineLevel="0" collapsed="false"/>
    <row r="308" customFormat="false" ht="12.75" hidden="false" customHeight="true" outlineLevel="0" collapsed="false"/>
    <row r="309" customFormat="false" ht="12.75" hidden="false" customHeight="true" outlineLevel="0" collapsed="false"/>
    <row r="310" customFormat="false" ht="12.75" hidden="false" customHeight="true" outlineLevel="0" collapsed="false"/>
    <row r="311" customFormat="false" ht="12.75" hidden="false" customHeight="true" outlineLevel="0" collapsed="false"/>
    <row r="312" customFormat="false" ht="12.75" hidden="false" customHeight="true" outlineLevel="0" collapsed="false"/>
    <row r="313" customFormat="false" ht="12.75" hidden="false" customHeight="true" outlineLevel="0" collapsed="false"/>
    <row r="314" customFormat="false" ht="12.75" hidden="false" customHeight="true" outlineLevel="0" collapsed="false"/>
    <row r="315" customFormat="false" ht="12.75" hidden="false" customHeight="true" outlineLevel="0" collapsed="false"/>
    <row r="316" customFormat="false" ht="12.75" hidden="false" customHeight="true" outlineLevel="0" collapsed="false"/>
    <row r="317" customFormat="false" ht="12.75" hidden="false" customHeight="true" outlineLevel="0" collapsed="false"/>
    <row r="318" customFormat="false" ht="12.75" hidden="false" customHeight="true" outlineLevel="0" collapsed="false"/>
    <row r="319" customFormat="false" ht="12.75" hidden="false" customHeight="true" outlineLevel="0" collapsed="false"/>
    <row r="320" customFormat="false" ht="12.75" hidden="false" customHeight="true" outlineLevel="0" collapsed="false"/>
    <row r="321" customFormat="false" ht="12.75" hidden="false" customHeight="true" outlineLevel="0" collapsed="false"/>
    <row r="322" customFormat="false" ht="12.75" hidden="false" customHeight="true" outlineLevel="0" collapsed="false"/>
    <row r="323" customFormat="false" ht="12.75" hidden="false" customHeight="true" outlineLevel="0" collapsed="false"/>
    <row r="324" customFormat="false" ht="12.75" hidden="false" customHeight="true" outlineLevel="0" collapsed="false"/>
    <row r="325" customFormat="false" ht="12.75" hidden="false" customHeight="true" outlineLevel="0" collapsed="false"/>
    <row r="326" customFormat="false" ht="12.75" hidden="false" customHeight="true" outlineLevel="0" collapsed="false"/>
    <row r="327" customFormat="false" ht="12.75" hidden="false" customHeight="true" outlineLevel="0" collapsed="false"/>
    <row r="328" customFormat="false" ht="12.75" hidden="false" customHeight="true" outlineLevel="0" collapsed="false"/>
    <row r="329" customFormat="false" ht="12.75" hidden="false" customHeight="true" outlineLevel="0" collapsed="false"/>
    <row r="330" customFormat="false" ht="12.75" hidden="false" customHeight="true" outlineLevel="0" collapsed="false"/>
    <row r="331" customFormat="false" ht="12.75" hidden="false" customHeight="true" outlineLevel="0" collapsed="false"/>
    <row r="332" customFormat="false" ht="12.75" hidden="false" customHeight="true" outlineLevel="0" collapsed="false"/>
    <row r="333" customFormat="false" ht="12.75" hidden="false" customHeight="true" outlineLevel="0" collapsed="false"/>
    <row r="334" customFormat="false" ht="12.75" hidden="false" customHeight="true" outlineLevel="0" collapsed="false"/>
    <row r="335" customFormat="false" ht="12.75" hidden="false" customHeight="true" outlineLevel="0" collapsed="false"/>
    <row r="336" customFormat="false" ht="12.75" hidden="false" customHeight="true" outlineLevel="0" collapsed="false"/>
    <row r="337" customFormat="false" ht="12.75" hidden="false" customHeight="true" outlineLevel="0" collapsed="false"/>
    <row r="338" customFormat="false" ht="12.75" hidden="false" customHeight="true" outlineLevel="0" collapsed="false"/>
    <row r="339" customFormat="false" ht="12.75" hidden="false" customHeight="true" outlineLevel="0" collapsed="false"/>
    <row r="340" customFormat="false" ht="12.75" hidden="false" customHeight="true" outlineLevel="0" collapsed="false"/>
    <row r="341" customFormat="false" ht="12.75" hidden="false" customHeight="true" outlineLevel="0" collapsed="false"/>
    <row r="342" customFormat="false" ht="12.75" hidden="false" customHeight="true" outlineLevel="0" collapsed="false"/>
    <row r="343" customFormat="false" ht="12.75" hidden="false" customHeight="true" outlineLevel="0" collapsed="false"/>
    <row r="344" customFormat="false" ht="12.75" hidden="false" customHeight="true" outlineLevel="0" collapsed="false"/>
    <row r="345" customFormat="false" ht="12.75" hidden="false" customHeight="true" outlineLevel="0" collapsed="false"/>
    <row r="346" customFormat="false" ht="12.75" hidden="false" customHeight="true" outlineLevel="0" collapsed="false"/>
    <row r="347" customFormat="false" ht="12.75" hidden="false" customHeight="true" outlineLevel="0" collapsed="false"/>
    <row r="348" customFormat="false" ht="12.75" hidden="false" customHeight="true" outlineLevel="0" collapsed="false"/>
    <row r="349" customFormat="false" ht="12.75" hidden="false" customHeight="true" outlineLevel="0" collapsed="false"/>
    <row r="350" customFormat="false" ht="12.75" hidden="false" customHeight="true" outlineLevel="0" collapsed="false"/>
    <row r="351" customFormat="false" ht="12.75" hidden="false" customHeight="true" outlineLevel="0" collapsed="false"/>
    <row r="352" customFormat="false" ht="12.75" hidden="false" customHeight="true" outlineLevel="0" collapsed="false"/>
    <row r="353" customFormat="false" ht="12.75" hidden="false" customHeight="true" outlineLevel="0" collapsed="false"/>
    <row r="354" customFormat="false" ht="12.75" hidden="false" customHeight="true" outlineLevel="0" collapsed="false"/>
    <row r="355" customFormat="false" ht="12.75" hidden="false" customHeight="true" outlineLevel="0" collapsed="false"/>
    <row r="356" customFormat="false" ht="12.75" hidden="false" customHeight="true" outlineLevel="0" collapsed="false"/>
    <row r="357" customFormat="false" ht="12.75" hidden="false" customHeight="true" outlineLevel="0" collapsed="false"/>
    <row r="358" customFormat="false" ht="12.75" hidden="false" customHeight="true" outlineLevel="0" collapsed="false"/>
    <row r="359" customFormat="false" ht="12.75" hidden="false" customHeight="true" outlineLevel="0" collapsed="false"/>
    <row r="360" customFormat="false" ht="12.75" hidden="false" customHeight="true" outlineLevel="0" collapsed="false"/>
    <row r="361" customFormat="false" ht="12.75" hidden="false" customHeight="true" outlineLevel="0" collapsed="false"/>
    <row r="362" customFormat="false" ht="12.75" hidden="false" customHeight="true" outlineLevel="0" collapsed="false"/>
    <row r="363" customFormat="false" ht="12.75" hidden="false" customHeight="true" outlineLevel="0" collapsed="false"/>
    <row r="364" customFormat="false" ht="12.75" hidden="false" customHeight="true" outlineLevel="0" collapsed="false"/>
    <row r="365" customFormat="false" ht="12.75" hidden="false" customHeight="true" outlineLevel="0" collapsed="false"/>
    <row r="366" customFormat="false" ht="12.75" hidden="false" customHeight="true" outlineLevel="0" collapsed="false"/>
    <row r="367" customFormat="false" ht="12.75" hidden="false" customHeight="true" outlineLevel="0" collapsed="false"/>
    <row r="368" customFormat="false" ht="12.75" hidden="false" customHeight="true" outlineLevel="0" collapsed="false"/>
    <row r="369" customFormat="false" ht="12.75" hidden="false" customHeight="true" outlineLevel="0" collapsed="false"/>
    <row r="370" customFormat="false" ht="12.75" hidden="false" customHeight="true" outlineLevel="0" collapsed="false"/>
    <row r="371" customFormat="false" ht="12.75" hidden="false" customHeight="true" outlineLevel="0" collapsed="false"/>
    <row r="372" customFormat="false" ht="12.75" hidden="false" customHeight="true" outlineLevel="0" collapsed="false"/>
    <row r="373" customFormat="false" ht="12.75" hidden="false" customHeight="true" outlineLevel="0" collapsed="false"/>
    <row r="374" customFormat="false" ht="12.75" hidden="false" customHeight="true" outlineLevel="0" collapsed="false"/>
    <row r="375" customFormat="false" ht="12.75" hidden="false" customHeight="true" outlineLevel="0" collapsed="false"/>
    <row r="376" customFormat="false" ht="12.75" hidden="false" customHeight="true" outlineLevel="0" collapsed="false"/>
    <row r="377" customFormat="false" ht="12.75" hidden="false" customHeight="true" outlineLevel="0" collapsed="false"/>
    <row r="378" customFormat="false" ht="12.75" hidden="false" customHeight="true" outlineLevel="0" collapsed="false"/>
    <row r="379" customFormat="false" ht="12.75" hidden="false" customHeight="true" outlineLevel="0" collapsed="false"/>
    <row r="380" customFormat="false" ht="12.75" hidden="false" customHeight="true" outlineLevel="0" collapsed="false"/>
    <row r="381" customFormat="false" ht="12.75" hidden="false" customHeight="true" outlineLevel="0" collapsed="false"/>
    <row r="382" customFormat="false" ht="12.75" hidden="false" customHeight="true" outlineLevel="0" collapsed="false"/>
    <row r="383" customFormat="false" ht="12.75" hidden="false" customHeight="true" outlineLevel="0" collapsed="false"/>
    <row r="384" customFormat="false" ht="12.75" hidden="false" customHeight="true" outlineLevel="0" collapsed="false"/>
    <row r="385" customFormat="false" ht="12.75" hidden="false" customHeight="true" outlineLevel="0" collapsed="false"/>
    <row r="386" customFormat="false" ht="12.75" hidden="false" customHeight="true" outlineLevel="0" collapsed="false"/>
    <row r="387" customFormat="false" ht="12.75" hidden="false" customHeight="true" outlineLevel="0" collapsed="false"/>
    <row r="388" customFormat="false" ht="12.75" hidden="false" customHeight="true" outlineLevel="0" collapsed="false"/>
    <row r="389" customFormat="false" ht="12.75" hidden="false" customHeight="true" outlineLevel="0" collapsed="false"/>
    <row r="390" customFormat="false" ht="12.75" hidden="false" customHeight="true" outlineLevel="0" collapsed="false"/>
    <row r="391" customFormat="false" ht="12.75" hidden="false" customHeight="true" outlineLevel="0" collapsed="false"/>
    <row r="392" customFormat="false" ht="12.75" hidden="false" customHeight="true" outlineLevel="0" collapsed="false"/>
    <row r="393" customFormat="false" ht="12.75" hidden="false" customHeight="true" outlineLevel="0" collapsed="false"/>
    <row r="394" customFormat="false" ht="12.75" hidden="false" customHeight="true" outlineLevel="0" collapsed="false"/>
    <row r="395" customFormat="false" ht="12.75" hidden="false" customHeight="true" outlineLevel="0" collapsed="false"/>
    <row r="396" customFormat="false" ht="12.75" hidden="false" customHeight="true" outlineLevel="0" collapsed="false"/>
    <row r="397" customFormat="false" ht="12.75" hidden="false" customHeight="true" outlineLevel="0" collapsed="false"/>
    <row r="398" customFormat="false" ht="12.75" hidden="false" customHeight="true" outlineLevel="0" collapsed="false"/>
    <row r="399" customFormat="false" ht="12.75" hidden="false" customHeight="true" outlineLevel="0" collapsed="false"/>
    <row r="400" customFormat="false" ht="12.75" hidden="false" customHeight="true" outlineLevel="0" collapsed="false"/>
    <row r="401" customFormat="false" ht="12.75" hidden="false" customHeight="true" outlineLevel="0" collapsed="false"/>
    <row r="402" customFormat="false" ht="12.75" hidden="false" customHeight="true" outlineLevel="0" collapsed="false"/>
    <row r="403" customFormat="false" ht="12.75" hidden="false" customHeight="true" outlineLevel="0" collapsed="false"/>
    <row r="404" customFormat="false" ht="12.75" hidden="false" customHeight="true" outlineLevel="0" collapsed="false"/>
    <row r="405" customFormat="false" ht="12.75" hidden="false" customHeight="true" outlineLevel="0" collapsed="false"/>
    <row r="406" customFormat="false" ht="12.75" hidden="false" customHeight="true" outlineLevel="0" collapsed="false"/>
    <row r="407" customFormat="false" ht="12.75" hidden="false" customHeight="true" outlineLevel="0" collapsed="false"/>
    <row r="408" customFormat="false" ht="12.75" hidden="false" customHeight="true" outlineLevel="0" collapsed="false"/>
    <row r="409" customFormat="false" ht="12.75" hidden="false" customHeight="true" outlineLevel="0" collapsed="false"/>
    <row r="410" customFormat="false" ht="12.75" hidden="false" customHeight="true" outlineLevel="0" collapsed="false"/>
    <row r="411" customFormat="false" ht="12.75" hidden="false" customHeight="true" outlineLevel="0" collapsed="false"/>
    <row r="412" customFormat="false" ht="12.75" hidden="false" customHeight="true" outlineLevel="0" collapsed="false"/>
    <row r="413" customFormat="false" ht="12.75" hidden="false" customHeight="true" outlineLevel="0" collapsed="false"/>
    <row r="414" customFormat="false" ht="12.75" hidden="false" customHeight="true" outlineLevel="0" collapsed="false"/>
    <row r="415" customFormat="false" ht="12.75" hidden="false" customHeight="true" outlineLevel="0" collapsed="false"/>
    <row r="416" customFormat="false" ht="12.75" hidden="false" customHeight="true" outlineLevel="0" collapsed="false"/>
    <row r="417" customFormat="false" ht="12.75" hidden="false" customHeight="true" outlineLevel="0" collapsed="false"/>
    <row r="418" customFormat="false" ht="12.75" hidden="false" customHeight="true" outlineLevel="0" collapsed="false"/>
    <row r="419" customFormat="false" ht="12.75" hidden="false" customHeight="true" outlineLevel="0" collapsed="false"/>
    <row r="420" customFormat="false" ht="12.75" hidden="false" customHeight="true" outlineLevel="0" collapsed="false"/>
    <row r="421" customFormat="false" ht="12.75" hidden="false" customHeight="true" outlineLevel="0" collapsed="false"/>
    <row r="422" customFormat="false" ht="12.75" hidden="false" customHeight="true" outlineLevel="0" collapsed="false"/>
    <row r="423" customFormat="false" ht="12.75" hidden="false" customHeight="true" outlineLevel="0" collapsed="false"/>
    <row r="424" customFormat="false" ht="12.75" hidden="false" customHeight="true" outlineLevel="0" collapsed="false"/>
    <row r="425" customFormat="false" ht="12.75" hidden="false" customHeight="true" outlineLevel="0" collapsed="false"/>
    <row r="426" customFormat="false" ht="12.75" hidden="false" customHeight="true" outlineLevel="0" collapsed="false"/>
    <row r="427" customFormat="false" ht="12.75" hidden="false" customHeight="true" outlineLevel="0" collapsed="false"/>
    <row r="428" customFormat="false" ht="12.75" hidden="false" customHeight="true" outlineLevel="0" collapsed="false"/>
    <row r="429" customFormat="false" ht="12.75" hidden="false" customHeight="true" outlineLevel="0" collapsed="false"/>
    <row r="430" customFormat="false" ht="12.75" hidden="false" customHeight="true" outlineLevel="0" collapsed="false"/>
    <row r="431" customFormat="false" ht="12.75" hidden="false" customHeight="true" outlineLevel="0" collapsed="false"/>
    <row r="432" customFormat="false" ht="12.75" hidden="false" customHeight="true" outlineLevel="0" collapsed="false"/>
    <row r="433" customFormat="false" ht="12.75" hidden="false" customHeight="true" outlineLevel="0" collapsed="false"/>
    <row r="434" customFormat="false" ht="12.75" hidden="false" customHeight="true" outlineLevel="0" collapsed="false"/>
    <row r="435" customFormat="false" ht="12.75" hidden="false" customHeight="true" outlineLevel="0" collapsed="false"/>
    <row r="436" customFormat="false" ht="12.75" hidden="false" customHeight="true" outlineLevel="0" collapsed="false"/>
    <row r="437" customFormat="false" ht="12.75" hidden="false" customHeight="true" outlineLevel="0" collapsed="false"/>
    <row r="438" customFormat="false" ht="12.75" hidden="false" customHeight="true" outlineLevel="0" collapsed="false"/>
    <row r="439" customFormat="false" ht="12.75" hidden="false" customHeight="true" outlineLevel="0" collapsed="false"/>
    <row r="440" customFormat="false" ht="12.75" hidden="false" customHeight="true" outlineLevel="0" collapsed="false"/>
    <row r="441" customFormat="false" ht="12.75" hidden="false" customHeight="true" outlineLevel="0" collapsed="false"/>
    <row r="442" customFormat="false" ht="12.75" hidden="false" customHeight="true" outlineLevel="0" collapsed="false"/>
    <row r="443" customFormat="false" ht="12.75" hidden="false" customHeight="true" outlineLevel="0" collapsed="false"/>
    <row r="444" customFormat="false" ht="12.75" hidden="false" customHeight="true" outlineLevel="0" collapsed="false"/>
    <row r="445" customFormat="false" ht="12.75" hidden="false" customHeight="true" outlineLevel="0" collapsed="false"/>
    <row r="446" customFormat="false" ht="12.75" hidden="false" customHeight="true" outlineLevel="0" collapsed="false"/>
    <row r="447" customFormat="false" ht="12.75" hidden="false" customHeight="true" outlineLevel="0" collapsed="false"/>
    <row r="448" customFormat="false" ht="12.75" hidden="false" customHeight="true" outlineLevel="0" collapsed="false"/>
    <row r="449" customFormat="false" ht="12.75" hidden="false" customHeight="true" outlineLevel="0" collapsed="false"/>
    <row r="450" customFormat="false" ht="12.75" hidden="false" customHeight="true" outlineLevel="0" collapsed="false"/>
    <row r="451" customFormat="false" ht="12.75" hidden="false" customHeight="true" outlineLevel="0" collapsed="false"/>
    <row r="452" customFormat="false" ht="12.75" hidden="false" customHeight="true" outlineLevel="0" collapsed="false"/>
    <row r="453" customFormat="false" ht="12.75" hidden="false" customHeight="true" outlineLevel="0" collapsed="false"/>
    <row r="454" customFormat="false" ht="12.75" hidden="false" customHeight="true" outlineLevel="0" collapsed="false"/>
    <row r="455" customFormat="false" ht="12.75" hidden="false" customHeight="true" outlineLevel="0" collapsed="false"/>
    <row r="456" customFormat="false" ht="12.75" hidden="false" customHeight="true" outlineLevel="0" collapsed="false"/>
    <row r="457" customFormat="false" ht="12.75" hidden="false" customHeight="true" outlineLevel="0" collapsed="false"/>
    <row r="458" customFormat="false" ht="12.75" hidden="false" customHeight="true" outlineLevel="0" collapsed="false"/>
    <row r="459" customFormat="false" ht="12.75" hidden="false" customHeight="true" outlineLevel="0" collapsed="false"/>
    <row r="460" customFormat="false" ht="12.75" hidden="false" customHeight="true" outlineLevel="0" collapsed="false"/>
    <row r="461" customFormat="false" ht="12.75" hidden="false" customHeight="true" outlineLevel="0" collapsed="false"/>
    <row r="462" customFormat="false" ht="12.75" hidden="false" customHeight="true" outlineLevel="0" collapsed="false"/>
    <row r="463" customFormat="false" ht="12.75" hidden="false" customHeight="true" outlineLevel="0" collapsed="false"/>
    <row r="464" customFormat="false" ht="12.75" hidden="false" customHeight="true" outlineLevel="0" collapsed="false"/>
    <row r="465" customFormat="false" ht="12.75" hidden="false" customHeight="true" outlineLevel="0" collapsed="false"/>
    <row r="466" customFormat="false" ht="12.75" hidden="false" customHeight="true" outlineLevel="0" collapsed="false"/>
    <row r="467" customFormat="false" ht="12.75" hidden="false" customHeight="true" outlineLevel="0" collapsed="false"/>
    <row r="468" customFormat="false" ht="12.75" hidden="false" customHeight="true" outlineLevel="0" collapsed="false"/>
    <row r="469" customFormat="false" ht="12.75" hidden="false" customHeight="true" outlineLevel="0" collapsed="false"/>
    <row r="470" customFormat="false" ht="12.75" hidden="false" customHeight="true" outlineLevel="0" collapsed="false"/>
    <row r="471" customFormat="false" ht="12.75" hidden="false" customHeight="true" outlineLevel="0" collapsed="false"/>
    <row r="472" customFormat="false" ht="12.75" hidden="false" customHeight="true" outlineLevel="0" collapsed="false"/>
    <row r="473" customFormat="false" ht="12.75" hidden="false" customHeight="true" outlineLevel="0" collapsed="false"/>
    <row r="474" customFormat="false" ht="12.75" hidden="false" customHeight="true" outlineLevel="0" collapsed="false"/>
    <row r="475" customFormat="false" ht="12.75" hidden="false" customHeight="true" outlineLevel="0" collapsed="false"/>
    <row r="476" customFormat="false" ht="12.75" hidden="false" customHeight="true" outlineLevel="0" collapsed="false"/>
    <row r="477" customFormat="false" ht="12.75" hidden="false" customHeight="true" outlineLevel="0" collapsed="false"/>
    <row r="478" customFormat="false" ht="12.75" hidden="false" customHeight="true" outlineLevel="0" collapsed="false"/>
    <row r="479" customFormat="false" ht="12.75" hidden="false" customHeight="true" outlineLevel="0" collapsed="false"/>
    <row r="480" customFormat="false" ht="12.75" hidden="false" customHeight="true" outlineLevel="0" collapsed="false"/>
    <row r="481" customFormat="false" ht="12.75" hidden="false" customHeight="true" outlineLevel="0" collapsed="false"/>
    <row r="482" customFormat="false" ht="12.75" hidden="false" customHeight="true" outlineLevel="0" collapsed="false"/>
    <row r="483" customFormat="false" ht="12.75" hidden="false" customHeight="true" outlineLevel="0" collapsed="false"/>
    <row r="484" customFormat="false" ht="12.75" hidden="false" customHeight="true" outlineLevel="0" collapsed="false"/>
    <row r="485" customFormat="false" ht="12.75" hidden="false" customHeight="true" outlineLevel="0" collapsed="false"/>
    <row r="486" customFormat="false" ht="12.75" hidden="false" customHeight="true" outlineLevel="0" collapsed="false"/>
    <row r="487" customFormat="false" ht="12.75" hidden="false" customHeight="true" outlineLevel="0" collapsed="false"/>
    <row r="488" customFormat="false" ht="12.75" hidden="false" customHeight="true" outlineLevel="0" collapsed="false"/>
    <row r="489" customFormat="false" ht="12.75" hidden="false" customHeight="true" outlineLevel="0" collapsed="false"/>
    <row r="490" customFormat="false" ht="12.75" hidden="false" customHeight="true" outlineLevel="0" collapsed="false"/>
    <row r="491" customFormat="false" ht="12.75" hidden="false" customHeight="true" outlineLevel="0" collapsed="false"/>
    <row r="492" customFormat="false" ht="12.75" hidden="false" customHeight="true" outlineLevel="0" collapsed="false"/>
    <row r="493" customFormat="false" ht="12.75" hidden="false" customHeight="true" outlineLevel="0" collapsed="false"/>
    <row r="494" customFormat="false" ht="12.75" hidden="false" customHeight="true" outlineLevel="0" collapsed="false"/>
    <row r="495" customFormat="false" ht="12.75" hidden="false" customHeight="true" outlineLevel="0" collapsed="false"/>
    <row r="496" customFormat="false" ht="12.75" hidden="false" customHeight="true" outlineLevel="0" collapsed="false"/>
    <row r="497" customFormat="false" ht="12.75" hidden="false" customHeight="true" outlineLevel="0" collapsed="false"/>
    <row r="498" customFormat="false" ht="12.75" hidden="false" customHeight="true" outlineLevel="0" collapsed="false"/>
    <row r="499" customFormat="false" ht="12.75" hidden="false" customHeight="true" outlineLevel="0" collapsed="false"/>
    <row r="500" customFormat="false" ht="12.75" hidden="false" customHeight="true" outlineLevel="0" collapsed="false"/>
    <row r="501" customFormat="false" ht="12.75" hidden="false" customHeight="true" outlineLevel="0" collapsed="false"/>
    <row r="502" customFormat="false" ht="12.75" hidden="false" customHeight="true" outlineLevel="0" collapsed="false"/>
    <row r="503" customFormat="false" ht="12.75" hidden="false" customHeight="true" outlineLevel="0" collapsed="false"/>
    <row r="504" customFormat="false" ht="12.75" hidden="false" customHeight="true" outlineLevel="0" collapsed="false"/>
    <row r="505" customFormat="false" ht="12.75" hidden="false" customHeight="true" outlineLevel="0" collapsed="false"/>
    <row r="506" customFormat="false" ht="12.75" hidden="false" customHeight="true" outlineLevel="0" collapsed="false"/>
    <row r="507" customFormat="false" ht="12.75" hidden="false" customHeight="true" outlineLevel="0" collapsed="false"/>
    <row r="508" customFormat="false" ht="12.75" hidden="false" customHeight="true" outlineLevel="0" collapsed="false"/>
    <row r="509" customFormat="false" ht="12.75" hidden="false" customHeight="true" outlineLevel="0" collapsed="false"/>
    <row r="510" customFormat="false" ht="12.75" hidden="false" customHeight="true" outlineLevel="0" collapsed="false"/>
    <row r="511" customFormat="false" ht="12.75" hidden="false" customHeight="true" outlineLevel="0" collapsed="false"/>
    <row r="512" customFormat="false" ht="12.75" hidden="false" customHeight="true" outlineLevel="0" collapsed="false"/>
    <row r="513" customFormat="false" ht="12.75" hidden="false" customHeight="true" outlineLevel="0" collapsed="false"/>
    <row r="514" customFormat="false" ht="12.75" hidden="false" customHeight="true" outlineLevel="0" collapsed="false"/>
    <row r="515" customFormat="false" ht="12.75" hidden="false" customHeight="true" outlineLevel="0" collapsed="false"/>
    <row r="516" customFormat="false" ht="12.75" hidden="false" customHeight="true" outlineLevel="0" collapsed="false"/>
    <row r="517" customFormat="false" ht="12.75" hidden="false" customHeight="true" outlineLevel="0" collapsed="false"/>
    <row r="518" customFormat="false" ht="12.75" hidden="false" customHeight="true" outlineLevel="0" collapsed="false"/>
    <row r="519" customFormat="false" ht="12.75" hidden="false" customHeight="true" outlineLevel="0" collapsed="false"/>
    <row r="520" customFormat="false" ht="12.75" hidden="false" customHeight="true" outlineLevel="0" collapsed="false"/>
    <row r="521" customFormat="false" ht="12.75" hidden="false" customHeight="true" outlineLevel="0" collapsed="false"/>
    <row r="522" customFormat="false" ht="12.75" hidden="false" customHeight="true" outlineLevel="0" collapsed="false"/>
    <row r="523" customFormat="false" ht="12.75" hidden="false" customHeight="true" outlineLevel="0" collapsed="false"/>
    <row r="524" customFormat="false" ht="12.75" hidden="false" customHeight="true" outlineLevel="0" collapsed="false"/>
    <row r="525" customFormat="false" ht="12.75" hidden="false" customHeight="true" outlineLevel="0" collapsed="false"/>
    <row r="526" customFormat="false" ht="12.75" hidden="false" customHeight="true" outlineLevel="0" collapsed="false"/>
    <row r="527" customFormat="false" ht="12.75" hidden="false" customHeight="true" outlineLevel="0" collapsed="false"/>
    <row r="528" customFormat="false" ht="12.75" hidden="false" customHeight="true" outlineLevel="0" collapsed="false"/>
    <row r="529" customFormat="false" ht="12.75" hidden="false" customHeight="true" outlineLevel="0" collapsed="false"/>
    <row r="530" customFormat="false" ht="12.75" hidden="false" customHeight="true" outlineLevel="0" collapsed="false"/>
    <row r="531" customFormat="false" ht="12.75" hidden="false" customHeight="true" outlineLevel="0" collapsed="false"/>
    <row r="532" customFormat="false" ht="12.75" hidden="false" customHeight="true" outlineLevel="0" collapsed="false"/>
    <row r="533" customFormat="false" ht="12.75" hidden="false" customHeight="true" outlineLevel="0" collapsed="false"/>
    <row r="534" customFormat="false" ht="12.75" hidden="false" customHeight="true" outlineLevel="0" collapsed="false"/>
    <row r="535" customFormat="false" ht="12.75" hidden="false" customHeight="true" outlineLevel="0" collapsed="false"/>
    <row r="536" customFormat="false" ht="12.75" hidden="false" customHeight="true" outlineLevel="0" collapsed="false"/>
    <row r="537" customFormat="false" ht="12.75" hidden="false" customHeight="true" outlineLevel="0" collapsed="false"/>
    <row r="538" customFormat="false" ht="12.75" hidden="false" customHeight="true" outlineLevel="0" collapsed="false"/>
    <row r="539" customFormat="false" ht="12.75" hidden="false" customHeight="true" outlineLevel="0" collapsed="false"/>
    <row r="540" customFormat="false" ht="12.75" hidden="false" customHeight="true" outlineLevel="0" collapsed="false"/>
    <row r="541" customFormat="false" ht="12.75" hidden="false" customHeight="true" outlineLevel="0" collapsed="false"/>
    <row r="542" customFormat="false" ht="12.75" hidden="false" customHeight="true" outlineLevel="0" collapsed="false"/>
    <row r="543" customFormat="false" ht="12.75" hidden="false" customHeight="true" outlineLevel="0" collapsed="false"/>
    <row r="544" customFormat="false" ht="12.75" hidden="false" customHeight="true" outlineLevel="0" collapsed="false"/>
    <row r="545" customFormat="false" ht="12.75" hidden="false" customHeight="true" outlineLevel="0" collapsed="false"/>
    <row r="546" customFormat="false" ht="12.75" hidden="false" customHeight="true" outlineLevel="0" collapsed="false"/>
    <row r="547" customFormat="false" ht="12.75" hidden="false" customHeight="true" outlineLevel="0" collapsed="false"/>
    <row r="548" customFormat="false" ht="12.75" hidden="false" customHeight="true" outlineLevel="0" collapsed="false"/>
    <row r="549" customFormat="false" ht="12.75" hidden="false" customHeight="true" outlineLevel="0" collapsed="false"/>
    <row r="550" customFormat="false" ht="12.75" hidden="false" customHeight="true" outlineLevel="0" collapsed="false"/>
    <row r="551" customFormat="false" ht="12.75" hidden="false" customHeight="true" outlineLevel="0" collapsed="false"/>
    <row r="552" customFormat="false" ht="12.75" hidden="false" customHeight="true" outlineLevel="0" collapsed="false"/>
    <row r="553" customFormat="false" ht="12.75" hidden="false" customHeight="true" outlineLevel="0" collapsed="false"/>
    <row r="554" customFormat="false" ht="12.75" hidden="false" customHeight="true" outlineLevel="0" collapsed="false"/>
    <row r="555" customFormat="false" ht="12.75" hidden="false" customHeight="true" outlineLevel="0" collapsed="false"/>
    <row r="556" customFormat="false" ht="12.75" hidden="false" customHeight="true" outlineLevel="0" collapsed="false"/>
    <row r="557" customFormat="false" ht="12.75" hidden="false" customHeight="true" outlineLevel="0" collapsed="false"/>
    <row r="558" customFormat="false" ht="12.75" hidden="false" customHeight="true" outlineLevel="0" collapsed="false"/>
    <row r="559" customFormat="false" ht="12.75" hidden="false" customHeight="true" outlineLevel="0" collapsed="false"/>
    <row r="560" customFormat="false" ht="12.75" hidden="false" customHeight="true" outlineLevel="0" collapsed="false"/>
    <row r="561" customFormat="false" ht="12.75" hidden="false" customHeight="true" outlineLevel="0" collapsed="false"/>
    <row r="562" customFormat="false" ht="12.75" hidden="false" customHeight="true" outlineLevel="0" collapsed="false"/>
    <row r="563" customFormat="false" ht="12.75" hidden="false" customHeight="true" outlineLevel="0" collapsed="false"/>
    <row r="564" customFormat="false" ht="12.75" hidden="false" customHeight="true" outlineLevel="0" collapsed="false"/>
    <row r="565" customFormat="false" ht="12.75" hidden="false" customHeight="true" outlineLevel="0" collapsed="false"/>
    <row r="566" customFormat="false" ht="12.75" hidden="false" customHeight="true" outlineLevel="0" collapsed="false"/>
    <row r="567" customFormat="false" ht="12.75" hidden="false" customHeight="true" outlineLevel="0" collapsed="false"/>
    <row r="568" customFormat="false" ht="12.75" hidden="false" customHeight="true" outlineLevel="0" collapsed="false"/>
    <row r="569" customFormat="false" ht="12.75" hidden="false" customHeight="true" outlineLevel="0" collapsed="false"/>
    <row r="570" customFormat="false" ht="12.75" hidden="false" customHeight="true" outlineLevel="0" collapsed="false"/>
    <row r="571" customFormat="false" ht="12.75" hidden="false" customHeight="true" outlineLevel="0" collapsed="false"/>
    <row r="572" customFormat="false" ht="12.75" hidden="false" customHeight="true" outlineLevel="0" collapsed="false"/>
    <row r="573" customFormat="false" ht="12.75" hidden="false" customHeight="true" outlineLevel="0" collapsed="false"/>
    <row r="574" customFormat="false" ht="12.75" hidden="false" customHeight="true" outlineLevel="0" collapsed="false"/>
    <row r="575" customFormat="false" ht="12.75" hidden="false" customHeight="true" outlineLevel="0" collapsed="false"/>
    <row r="576" customFormat="false" ht="12.75" hidden="false" customHeight="true" outlineLevel="0" collapsed="false"/>
    <row r="577" customFormat="false" ht="12.75" hidden="false" customHeight="true" outlineLevel="0" collapsed="false"/>
    <row r="578" customFormat="false" ht="12.75" hidden="false" customHeight="true" outlineLevel="0" collapsed="false"/>
    <row r="579" customFormat="false" ht="12.75" hidden="false" customHeight="true" outlineLevel="0" collapsed="false"/>
    <row r="580" customFormat="false" ht="12.75" hidden="false" customHeight="true" outlineLevel="0" collapsed="false"/>
    <row r="581" customFormat="false" ht="12.75" hidden="false" customHeight="true" outlineLevel="0" collapsed="false"/>
    <row r="582" customFormat="false" ht="12.75" hidden="false" customHeight="true" outlineLevel="0" collapsed="false"/>
    <row r="583" customFormat="false" ht="12.75" hidden="false" customHeight="true" outlineLevel="0" collapsed="false"/>
    <row r="584" customFormat="false" ht="12.75" hidden="false" customHeight="true" outlineLevel="0" collapsed="false"/>
    <row r="585" customFormat="false" ht="12.75" hidden="false" customHeight="true" outlineLevel="0" collapsed="false"/>
    <row r="586" customFormat="false" ht="12.75" hidden="false" customHeight="true" outlineLevel="0" collapsed="false"/>
    <row r="587" customFormat="false" ht="12.75" hidden="false" customHeight="true" outlineLevel="0" collapsed="false"/>
    <row r="588" customFormat="false" ht="12.75" hidden="false" customHeight="true" outlineLevel="0" collapsed="false"/>
    <row r="589" customFormat="false" ht="12.75" hidden="false" customHeight="true" outlineLevel="0" collapsed="false"/>
    <row r="590" customFormat="false" ht="12.75" hidden="false" customHeight="true" outlineLevel="0" collapsed="false"/>
    <row r="591" customFormat="false" ht="12.75" hidden="false" customHeight="true" outlineLevel="0" collapsed="false"/>
    <row r="592" customFormat="false" ht="12.75" hidden="false" customHeight="true" outlineLevel="0" collapsed="false"/>
    <row r="593" customFormat="false" ht="12.75" hidden="false" customHeight="true" outlineLevel="0" collapsed="false"/>
    <row r="594" customFormat="false" ht="12.75" hidden="false" customHeight="true" outlineLevel="0" collapsed="false"/>
    <row r="595" customFormat="false" ht="12.75" hidden="false" customHeight="true" outlineLevel="0" collapsed="false"/>
    <row r="596" customFormat="false" ht="12.75" hidden="false" customHeight="true" outlineLevel="0" collapsed="false"/>
    <row r="597" customFormat="false" ht="12.75" hidden="false" customHeight="true" outlineLevel="0" collapsed="false"/>
    <row r="598" customFormat="false" ht="12.75" hidden="false" customHeight="true" outlineLevel="0" collapsed="false"/>
    <row r="599" customFormat="false" ht="12.75" hidden="false" customHeight="true" outlineLevel="0" collapsed="false"/>
    <row r="600" customFormat="false" ht="12.75" hidden="false" customHeight="true" outlineLevel="0" collapsed="false"/>
    <row r="601" customFormat="false" ht="12.75" hidden="false" customHeight="true" outlineLevel="0" collapsed="false"/>
    <row r="602" customFormat="false" ht="12.75" hidden="false" customHeight="true" outlineLevel="0" collapsed="false"/>
    <row r="603" customFormat="false" ht="12.75" hidden="false" customHeight="true" outlineLevel="0" collapsed="false"/>
    <row r="604" customFormat="false" ht="12.75" hidden="false" customHeight="true" outlineLevel="0" collapsed="false"/>
    <row r="605" customFormat="false" ht="12.75" hidden="false" customHeight="true" outlineLevel="0" collapsed="false"/>
    <row r="606" customFormat="false" ht="12.75" hidden="false" customHeight="true" outlineLevel="0" collapsed="false"/>
    <row r="607" customFormat="false" ht="12.75" hidden="false" customHeight="true" outlineLevel="0" collapsed="false"/>
    <row r="608" customFormat="false" ht="12.75" hidden="false" customHeight="true" outlineLevel="0" collapsed="false"/>
    <row r="609" customFormat="false" ht="12.75" hidden="false" customHeight="true" outlineLevel="0" collapsed="false"/>
    <row r="610" customFormat="false" ht="12.75" hidden="false" customHeight="true" outlineLevel="0" collapsed="false"/>
    <row r="611" customFormat="false" ht="12.75" hidden="false" customHeight="true" outlineLevel="0" collapsed="false"/>
    <row r="612" customFormat="false" ht="12.75" hidden="false" customHeight="true" outlineLevel="0" collapsed="false"/>
    <row r="613" customFormat="false" ht="12.75" hidden="false" customHeight="true" outlineLevel="0" collapsed="false"/>
    <row r="614" customFormat="false" ht="12.75" hidden="false" customHeight="true" outlineLevel="0" collapsed="false"/>
    <row r="615" customFormat="false" ht="12.75" hidden="false" customHeight="true" outlineLevel="0" collapsed="false"/>
    <row r="616" customFormat="false" ht="12.75" hidden="false" customHeight="true" outlineLevel="0" collapsed="false"/>
    <row r="617" customFormat="false" ht="12.75" hidden="false" customHeight="true" outlineLevel="0" collapsed="false"/>
    <row r="618" customFormat="false" ht="12.75" hidden="false" customHeight="true" outlineLevel="0" collapsed="false"/>
    <row r="619" customFormat="false" ht="12.75" hidden="false" customHeight="true" outlineLevel="0" collapsed="false"/>
    <row r="620" customFormat="false" ht="12.75" hidden="false" customHeight="true" outlineLevel="0" collapsed="false"/>
    <row r="621" customFormat="false" ht="12.75" hidden="false" customHeight="true" outlineLevel="0" collapsed="false"/>
    <row r="622" customFormat="false" ht="12.75" hidden="false" customHeight="true" outlineLevel="0" collapsed="false"/>
    <row r="623" customFormat="false" ht="12.75" hidden="false" customHeight="true" outlineLevel="0" collapsed="false"/>
    <row r="624" customFormat="false" ht="12.75" hidden="false" customHeight="true" outlineLevel="0" collapsed="false"/>
    <row r="625" customFormat="false" ht="12.75" hidden="false" customHeight="true" outlineLevel="0" collapsed="false"/>
    <row r="626" customFormat="false" ht="12.75" hidden="false" customHeight="true" outlineLevel="0" collapsed="false"/>
    <row r="627" customFormat="false" ht="12.75" hidden="false" customHeight="true" outlineLevel="0" collapsed="false"/>
    <row r="628" customFormat="false" ht="12.75" hidden="false" customHeight="true" outlineLevel="0" collapsed="false"/>
    <row r="629" customFormat="false" ht="12.75" hidden="false" customHeight="true" outlineLevel="0" collapsed="false"/>
    <row r="630" customFormat="false" ht="12.75" hidden="false" customHeight="true" outlineLevel="0" collapsed="false"/>
    <row r="631" customFormat="false" ht="12.75" hidden="false" customHeight="true" outlineLevel="0" collapsed="false"/>
    <row r="632" customFormat="false" ht="12.75" hidden="false" customHeight="true" outlineLevel="0" collapsed="false"/>
    <row r="633" customFormat="false" ht="12.75" hidden="false" customHeight="true" outlineLevel="0" collapsed="false"/>
    <row r="634" customFormat="false" ht="12.75" hidden="false" customHeight="true" outlineLevel="0" collapsed="false"/>
    <row r="635" customFormat="false" ht="12.75" hidden="false" customHeight="true" outlineLevel="0" collapsed="false"/>
    <row r="636" customFormat="false" ht="12.75" hidden="false" customHeight="true" outlineLevel="0" collapsed="false"/>
    <row r="637" customFormat="false" ht="12.75" hidden="false" customHeight="true" outlineLevel="0" collapsed="false"/>
    <row r="638" customFormat="false" ht="12.75" hidden="false" customHeight="true" outlineLevel="0" collapsed="false"/>
    <row r="639" customFormat="false" ht="12.75" hidden="false" customHeight="true" outlineLevel="0" collapsed="false"/>
    <row r="640" customFormat="false" ht="12.75" hidden="false" customHeight="true" outlineLevel="0" collapsed="false"/>
    <row r="641" customFormat="false" ht="12.75" hidden="false" customHeight="true" outlineLevel="0" collapsed="false"/>
    <row r="642" customFormat="false" ht="12.75" hidden="false" customHeight="true" outlineLevel="0" collapsed="false"/>
    <row r="643" customFormat="false" ht="12.75" hidden="false" customHeight="true" outlineLevel="0" collapsed="false"/>
    <row r="644" customFormat="false" ht="12.75" hidden="false" customHeight="true" outlineLevel="0" collapsed="false"/>
    <row r="645" customFormat="false" ht="12.75" hidden="false" customHeight="true" outlineLevel="0" collapsed="false"/>
    <row r="646" customFormat="false" ht="12.75" hidden="false" customHeight="true" outlineLevel="0" collapsed="false"/>
    <row r="647" customFormat="false" ht="12.75" hidden="false" customHeight="true" outlineLevel="0" collapsed="false"/>
    <row r="648" customFormat="false" ht="12.75" hidden="false" customHeight="true" outlineLevel="0" collapsed="false"/>
    <row r="649" customFormat="false" ht="12.75" hidden="false" customHeight="true" outlineLevel="0" collapsed="false"/>
    <row r="650" customFormat="false" ht="12.75" hidden="false" customHeight="true" outlineLevel="0" collapsed="false"/>
    <row r="651" customFormat="false" ht="12.75" hidden="false" customHeight="true" outlineLevel="0" collapsed="false"/>
    <row r="652" customFormat="false" ht="12.75" hidden="false" customHeight="true" outlineLevel="0" collapsed="false"/>
    <row r="653" customFormat="false" ht="12.75" hidden="false" customHeight="true" outlineLevel="0" collapsed="false"/>
    <row r="654" customFormat="false" ht="12.75" hidden="false" customHeight="true" outlineLevel="0" collapsed="false"/>
    <row r="655" customFormat="false" ht="12.75" hidden="false" customHeight="true" outlineLevel="0" collapsed="false"/>
    <row r="656" customFormat="false" ht="12.75" hidden="false" customHeight="true" outlineLevel="0" collapsed="false"/>
    <row r="657" customFormat="false" ht="12.75" hidden="false" customHeight="true" outlineLevel="0" collapsed="false"/>
    <row r="658" customFormat="false" ht="12.75" hidden="false" customHeight="true" outlineLevel="0" collapsed="false"/>
    <row r="659" customFormat="false" ht="12.75" hidden="false" customHeight="true" outlineLevel="0" collapsed="false"/>
    <row r="660" customFormat="false" ht="12.75" hidden="false" customHeight="true" outlineLevel="0" collapsed="false"/>
    <row r="661" customFormat="false" ht="12.75" hidden="false" customHeight="true" outlineLevel="0" collapsed="false"/>
    <row r="662" customFormat="false" ht="12.75" hidden="false" customHeight="true" outlineLevel="0" collapsed="false"/>
    <row r="663" customFormat="false" ht="12.75" hidden="false" customHeight="true" outlineLevel="0" collapsed="false"/>
    <row r="664" customFormat="false" ht="12.75" hidden="false" customHeight="true" outlineLevel="0" collapsed="false"/>
    <row r="665" customFormat="false" ht="12.75" hidden="false" customHeight="true" outlineLevel="0" collapsed="false"/>
    <row r="666" customFormat="false" ht="12.75" hidden="false" customHeight="true" outlineLevel="0" collapsed="false"/>
    <row r="667" customFormat="false" ht="12.75" hidden="false" customHeight="true" outlineLevel="0" collapsed="false"/>
    <row r="668" customFormat="false" ht="12.75" hidden="false" customHeight="true" outlineLevel="0" collapsed="false"/>
    <row r="669" customFormat="false" ht="12.75" hidden="false" customHeight="true" outlineLevel="0" collapsed="false"/>
    <row r="670" customFormat="false" ht="12.75" hidden="false" customHeight="true" outlineLevel="0" collapsed="false"/>
    <row r="671" customFormat="false" ht="12.75" hidden="false" customHeight="true" outlineLevel="0" collapsed="false"/>
    <row r="672" customFormat="false" ht="12.75" hidden="false" customHeight="true" outlineLevel="0" collapsed="false"/>
    <row r="673" customFormat="false" ht="12.75" hidden="false" customHeight="true" outlineLevel="0" collapsed="false"/>
    <row r="674" customFormat="false" ht="12.75" hidden="false" customHeight="true" outlineLevel="0" collapsed="false"/>
    <row r="675" customFormat="false" ht="12.75" hidden="false" customHeight="true" outlineLevel="0" collapsed="false"/>
    <row r="676" customFormat="false" ht="12.75" hidden="false" customHeight="true" outlineLevel="0" collapsed="false"/>
    <row r="677" customFormat="false" ht="12.75" hidden="false" customHeight="true" outlineLevel="0" collapsed="false"/>
    <row r="678" customFormat="false" ht="12.75" hidden="false" customHeight="true" outlineLevel="0" collapsed="false"/>
    <row r="679" customFormat="false" ht="12.75" hidden="false" customHeight="true" outlineLevel="0" collapsed="false"/>
    <row r="680" customFormat="false" ht="12.75" hidden="false" customHeight="true" outlineLevel="0" collapsed="false"/>
    <row r="681" customFormat="false" ht="12.75" hidden="false" customHeight="true" outlineLevel="0" collapsed="false"/>
    <row r="682" customFormat="false" ht="12.75" hidden="false" customHeight="true" outlineLevel="0" collapsed="false"/>
    <row r="683" customFormat="false" ht="12.75" hidden="false" customHeight="true" outlineLevel="0" collapsed="false"/>
    <row r="684" customFormat="false" ht="12.75" hidden="false" customHeight="true" outlineLevel="0" collapsed="false"/>
    <row r="685" customFormat="false" ht="12.75" hidden="false" customHeight="true" outlineLevel="0" collapsed="false"/>
    <row r="686" customFormat="false" ht="12.75" hidden="false" customHeight="true" outlineLevel="0" collapsed="false"/>
    <row r="687" customFormat="false" ht="12.75" hidden="false" customHeight="true" outlineLevel="0" collapsed="false"/>
    <row r="688" customFormat="false" ht="12.75" hidden="false" customHeight="true" outlineLevel="0" collapsed="false"/>
    <row r="689" customFormat="false" ht="12.75" hidden="false" customHeight="true" outlineLevel="0" collapsed="false"/>
    <row r="690" customFormat="false" ht="12.75" hidden="false" customHeight="true" outlineLevel="0" collapsed="false"/>
    <row r="691" customFormat="false" ht="12.75" hidden="false" customHeight="true" outlineLevel="0" collapsed="false"/>
    <row r="692" customFormat="false" ht="12.75" hidden="false" customHeight="true" outlineLevel="0" collapsed="false"/>
    <row r="693" customFormat="false" ht="12.75" hidden="false" customHeight="true" outlineLevel="0" collapsed="false"/>
    <row r="694" customFormat="false" ht="12.75" hidden="false" customHeight="true" outlineLevel="0" collapsed="false"/>
    <row r="695" customFormat="false" ht="12.75" hidden="false" customHeight="true" outlineLevel="0" collapsed="false"/>
    <row r="696" customFormat="false" ht="12.75" hidden="false" customHeight="true" outlineLevel="0" collapsed="false"/>
    <row r="697" customFormat="false" ht="12.75" hidden="false" customHeight="true" outlineLevel="0" collapsed="false"/>
    <row r="698" customFormat="false" ht="12.75" hidden="false" customHeight="true" outlineLevel="0" collapsed="false"/>
    <row r="699" customFormat="false" ht="12.75" hidden="false" customHeight="true" outlineLevel="0" collapsed="false"/>
    <row r="700" customFormat="false" ht="12.75" hidden="false" customHeight="true" outlineLevel="0" collapsed="false"/>
    <row r="701" customFormat="false" ht="12.75" hidden="false" customHeight="true" outlineLevel="0" collapsed="false"/>
    <row r="702" customFormat="false" ht="12.75" hidden="false" customHeight="true" outlineLevel="0" collapsed="false"/>
    <row r="703" customFormat="false" ht="12.75" hidden="false" customHeight="true" outlineLevel="0" collapsed="false"/>
    <row r="704" customFormat="false" ht="12.75" hidden="false" customHeight="true" outlineLevel="0" collapsed="false"/>
    <row r="705" customFormat="false" ht="12.75" hidden="false" customHeight="true" outlineLevel="0" collapsed="false"/>
    <row r="706" customFormat="false" ht="12.75" hidden="false" customHeight="true" outlineLevel="0" collapsed="false"/>
    <row r="707" customFormat="false" ht="12.75" hidden="false" customHeight="true" outlineLevel="0" collapsed="false"/>
    <row r="708" customFormat="false" ht="12.75" hidden="false" customHeight="true" outlineLevel="0" collapsed="false"/>
    <row r="709" customFormat="false" ht="12.75" hidden="false" customHeight="true" outlineLevel="0" collapsed="false"/>
    <row r="710" customFormat="false" ht="12.75" hidden="false" customHeight="true" outlineLevel="0" collapsed="false"/>
    <row r="711" customFormat="false" ht="12.75" hidden="false" customHeight="true" outlineLevel="0" collapsed="false"/>
    <row r="712" customFormat="false" ht="12.75" hidden="false" customHeight="true" outlineLevel="0" collapsed="false"/>
    <row r="713" customFormat="false" ht="12.75" hidden="false" customHeight="true" outlineLevel="0" collapsed="false"/>
    <row r="714" customFormat="false" ht="12.75" hidden="false" customHeight="true" outlineLevel="0" collapsed="false"/>
    <row r="715" customFormat="false" ht="12.75" hidden="false" customHeight="true" outlineLevel="0" collapsed="false"/>
    <row r="716" customFormat="false" ht="12.75" hidden="false" customHeight="true" outlineLevel="0" collapsed="false"/>
    <row r="717" customFormat="false" ht="12.75" hidden="false" customHeight="true" outlineLevel="0" collapsed="false"/>
    <row r="718" customFormat="false" ht="12.75" hidden="false" customHeight="true" outlineLevel="0" collapsed="false"/>
    <row r="719" customFormat="false" ht="12.75" hidden="false" customHeight="true" outlineLevel="0" collapsed="false"/>
    <row r="720" customFormat="false" ht="12.75" hidden="false" customHeight="true" outlineLevel="0" collapsed="false"/>
    <row r="721" customFormat="false" ht="12.75" hidden="false" customHeight="true" outlineLevel="0" collapsed="false"/>
    <row r="722" customFormat="false" ht="12.75" hidden="false" customHeight="true" outlineLevel="0" collapsed="false"/>
    <row r="723" customFormat="false" ht="12.75" hidden="false" customHeight="true" outlineLevel="0" collapsed="false"/>
    <row r="724" customFormat="false" ht="12.75" hidden="false" customHeight="true" outlineLevel="0" collapsed="false"/>
    <row r="725" customFormat="false" ht="12.75" hidden="false" customHeight="true" outlineLevel="0" collapsed="false"/>
    <row r="726" customFormat="false" ht="12.75" hidden="false" customHeight="true" outlineLevel="0" collapsed="false"/>
    <row r="727" customFormat="false" ht="12.75" hidden="false" customHeight="true" outlineLevel="0" collapsed="false"/>
    <row r="728" customFormat="false" ht="12.75" hidden="false" customHeight="true" outlineLevel="0" collapsed="false"/>
    <row r="729" customFormat="false" ht="12.75" hidden="false" customHeight="true" outlineLevel="0" collapsed="false"/>
    <row r="730" customFormat="false" ht="12.75" hidden="false" customHeight="true" outlineLevel="0" collapsed="false"/>
    <row r="731" customFormat="false" ht="12.75" hidden="false" customHeight="true" outlineLevel="0" collapsed="false"/>
    <row r="732" customFormat="false" ht="12.75" hidden="false" customHeight="true" outlineLevel="0" collapsed="false"/>
    <row r="733" customFormat="false" ht="12.75" hidden="false" customHeight="true" outlineLevel="0" collapsed="false"/>
    <row r="734" customFormat="false" ht="12.75" hidden="false" customHeight="true" outlineLevel="0" collapsed="false"/>
    <row r="735" customFormat="false" ht="12.75" hidden="false" customHeight="true" outlineLevel="0" collapsed="false"/>
    <row r="736" customFormat="false" ht="12.75" hidden="false" customHeight="true" outlineLevel="0" collapsed="false"/>
    <row r="737" customFormat="false" ht="12.75" hidden="false" customHeight="true" outlineLevel="0" collapsed="false"/>
    <row r="738" customFormat="false" ht="12.75" hidden="false" customHeight="true" outlineLevel="0" collapsed="false"/>
    <row r="739" customFormat="false" ht="12.75" hidden="false" customHeight="true" outlineLevel="0" collapsed="false"/>
    <row r="740" customFormat="false" ht="12.75" hidden="false" customHeight="true" outlineLevel="0" collapsed="false"/>
    <row r="741" customFormat="false" ht="12.75" hidden="false" customHeight="true" outlineLevel="0" collapsed="false"/>
    <row r="742" customFormat="false" ht="12.75" hidden="false" customHeight="true" outlineLevel="0" collapsed="false"/>
    <row r="743" customFormat="false" ht="12.75" hidden="false" customHeight="true" outlineLevel="0" collapsed="false"/>
    <row r="744" customFormat="false" ht="12.75" hidden="false" customHeight="true" outlineLevel="0" collapsed="false"/>
    <row r="745" customFormat="false" ht="12.75" hidden="false" customHeight="true" outlineLevel="0" collapsed="false"/>
    <row r="746" customFormat="false" ht="12.75" hidden="false" customHeight="true" outlineLevel="0" collapsed="false"/>
    <row r="747" customFormat="false" ht="12.75" hidden="false" customHeight="true" outlineLevel="0" collapsed="false"/>
    <row r="748" customFormat="false" ht="12.75" hidden="false" customHeight="true" outlineLevel="0" collapsed="false"/>
    <row r="749" customFormat="false" ht="12.75" hidden="false" customHeight="true" outlineLevel="0" collapsed="false"/>
    <row r="750" customFormat="false" ht="12.75" hidden="false" customHeight="true" outlineLevel="0" collapsed="false"/>
    <row r="751" customFormat="false" ht="12.75" hidden="false" customHeight="true" outlineLevel="0" collapsed="false"/>
    <row r="752" customFormat="false" ht="12.75" hidden="false" customHeight="true" outlineLevel="0" collapsed="false"/>
    <row r="753" customFormat="false" ht="12.75" hidden="false" customHeight="true" outlineLevel="0" collapsed="false"/>
    <row r="754" customFormat="false" ht="12.75" hidden="false" customHeight="true" outlineLevel="0" collapsed="false"/>
    <row r="755" customFormat="false" ht="12.75" hidden="false" customHeight="true" outlineLevel="0" collapsed="false"/>
    <row r="756" customFormat="false" ht="12.75" hidden="false" customHeight="true" outlineLevel="0" collapsed="false"/>
    <row r="757" customFormat="false" ht="12.75" hidden="false" customHeight="true" outlineLevel="0" collapsed="false"/>
    <row r="758" customFormat="false" ht="12.75" hidden="false" customHeight="true" outlineLevel="0" collapsed="false"/>
    <row r="759" customFormat="false" ht="12.75" hidden="false" customHeight="true" outlineLevel="0" collapsed="false"/>
    <row r="760" customFormat="false" ht="12.75" hidden="false" customHeight="true" outlineLevel="0" collapsed="false"/>
    <row r="761" customFormat="false" ht="12.75" hidden="false" customHeight="true" outlineLevel="0" collapsed="false"/>
    <row r="762" customFormat="false" ht="12.75" hidden="false" customHeight="true" outlineLevel="0" collapsed="false"/>
    <row r="763" customFormat="false" ht="12.75" hidden="false" customHeight="true" outlineLevel="0" collapsed="false"/>
    <row r="764" customFormat="false" ht="12.75" hidden="false" customHeight="true" outlineLevel="0" collapsed="false"/>
    <row r="765" customFormat="false" ht="12.75" hidden="false" customHeight="true" outlineLevel="0" collapsed="false"/>
    <row r="766" customFormat="false" ht="12.75" hidden="false" customHeight="true" outlineLevel="0" collapsed="false"/>
    <row r="767" customFormat="false" ht="12.75" hidden="false" customHeight="true" outlineLevel="0" collapsed="false"/>
    <row r="768" customFormat="false" ht="12.75" hidden="false" customHeight="true" outlineLevel="0" collapsed="false"/>
    <row r="769" customFormat="false" ht="12.75" hidden="false" customHeight="true" outlineLevel="0" collapsed="false"/>
    <row r="770" customFormat="false" ht="12.75" hidden="false" customHeight="true" outlineLevel="0" collapsed="false"/>
    <row r="771" customFormat="false" ht="12.75" hidden="false" customHeight="true" outlineLevel="0" collapsed="false"/>
    <row r="772" customFormat="false" ht="12.75" hidden="false" customHeight="true" outlineLevel="0" collapsed="false"/>
    <row r="773" customFormat="false" ht="12.75" hidden="false" customHeight="true" outlineLevel="0" collapsed="false"/>
    <row r="774" customFormat="false" ht="12.75" hidden="false" customHeight="true" outlineLevel="0" collapsed="false"/>
    <row r="775" customFormat="false" ht="12.75" hidden="false" customHeight="true" outlineLevel="0" collapsed="false"/>
    <row r="776" customFormat="false" ht="12.75" hidden="false" customHeight="true" outlineLevel="0" collapsed="false"/>
    <row r="777" customFormat="false" ht="12.75" hidden="false" customHeight="true" outlineLevel="0" collapsed="false"/>
    <row r="778" customFormat="false" ht="12.75" hidden="false" customHeight="true" outlineLevel="0" collapsed="false"/>
    <row r="779" customFormat="false" ht="12.75" hidden="false" customHeight="true" outlineLevel="0" collapsed="false"/>
    <row r="780" customFormat="false" ht="12.75" hidden="false" customHeight="true" outlineLevel="0" collapsed="false"/>
    <row r="781" customFormat="false" ht="12.75" hidden="false" customHeight="true" outlineLevel="0" collapsed="false"/>
    <row r="782" customFormat="false" ht="12.75" hidden="false" customHeight="true" outlineLevel="0" collapsed="false"/>
    <row r="783" customFormat="false" ht="12.75" hidden="false" customHeight="true" outlineLevel="0" collapsed="false"/>
    <row r="784" customFormat="false" ht="12.75" hidden="false" customHeight="true" outlineLevel="0" collapsed="false"/>
    <row r="785" customFormat="false" ht="12.75" hidden="false" customHeight="true" outlineLevel="0" collapsed="false"/>
    <row r="786" customFormat="false" ht="12.75" hidden="false" customHeight="true" outlineLevel="0" collapsed="false"/>
    <row r="787" customFormat="false" ht="12.75" hidden="false" customHeight="true" outlineLevel="0" collapsed="false"/>
    <row r="788" customFormat="false" ht="12.75" hidden="false" customHeight="true" outlineLevel="0" collapsed="false"/>
    <row r="789" customFormat="false" ht="12.75" hidden="false" customHeight="true" outlineLevel="0" collapsed="false"/>
    <row r="790" customFormat="false" ht="12.75" hidden="false" customHeight="true" outlineLevel="0" collapsed="false"/>
    <row r="791" customFormat="false" ht="12.75" hidden="false" customHeight="true" outlineLevel="0" collapsed="false"/>
    <row r="792" customFormat="false" ht="12.75" hidden="false" customHeight="true" outlineLevel="0" collapsed="false"/>
    <row r="793" customFormat="false" ht="12.75" hidden="false" customHeight="true" outlineLevel="0" collapsed="false"/>
    <row r="794" customFormat="false" ht="12.75" hidden="false" customHeight="true" outlineLevel="0" collapsed="false"/>
    <row r="795" customFormat="false" ht="12.75" hidden="false" customHeight="true" outlineLevel="0" collapsed="false"/>
    <row r="796" customFormat="false" ht="12.75" hidden="false" customHeight="true" outlineLevel="0" collapsed="false"/>
    <row r="797" customFormat="false" ht="12.75" hidden="false" customHeight="true" outlineLevel="0" collapsed="false"/>
    <row r="798" customFormat="false" ht="12.75" hidden="false" customHeight="true" outlineLevel="0" collapsed="false"/>
    <row r="799" customFormat="false" ht="12.75" hidden="false" customHeight="true" outlineLevel="0" collapsed="false"/>
    <row r="800" customFormat="false" ht="12.75" hidden="false" customHeight="true" outlineLevel="0" collapsed="false"/>
    <row r="801" customFormat="false" ht="12.75" hidden="false" customHeight="true" outlineLevel="0" collapsed="false"/>
    <row r="802" customFormat="false" ht="12.75" hidden="false" customHeight="true" outlineLevel="0" collapsed="false"/>
    <row r="803" customFormat="false" ht="12.75" hidden="false" customHeight="true" outlineLevel="0" collapsed="false"/>
    <row r="804" customFormat="false" ht="12.75" hidden="false" customHeight="true" outlineLevel="0" collapsed="false"/>
    <row r="805" customFormat="false" ht="12.75" hidden="false" customHeight="true" outlineLevel="0" collapsed="false"/>
    <row r="806" customFormat="false" ht="12.75" hidden="false" customHeight="true" outlineLevel="0" collapsed="false"/>
    <row r="807" customFormat="false" ht="12.75" hidden="false" customHeight="true" outlineLevel="0" collapsed="false"/>
    <row r="808" customFormat="false" ht="12.75" hidden="false" customHeight="true" outlineLevel="0" collapsed="false"/>
    <row r="809" customFormat="false" ht="12.75" hidden="false" customHeight="true" outlineLevel="0" collapsed="false"/>
    <row r="810" customFormat="false" ht="12.75" hidden="false" customHeight="true" outlineLevel="0" collapsed="false"/>
    <row r="811" customFormat="false" ht="12.75" hidden="false" customHeight="true" outlineLevel="0" collapsed="false"/>
    <row r="812" customFormat="false" ht="12.75" hidden="false" customHeight="true" outlineLevel="0" collapsed="false"/>
    <row r="813" customFormat="false" ht="12.75" hidden="false" customHeight="true" outlineLevel="0" collapsed="false"/>
    <row r="814" customFormat="false" ht="12.75" hidden="false" customHeight="true" outlineLevel="0" collapsed="false"/>
    <row r="815" customFormat="false" ht="12.75" hidden="false" customHeight="true" outlineLevel="0" collapsed="false"/>
    <row r="816" customFormat="false" ht="12.75" hidden="false" customHeight="true" outlineLevel="0" collapsed="false"/>
    <row r="817" customFormat="false" ht="12.75" hidden="false" customHeight="true" outlineLevel="0" collapsed="false"/>
    <row r="818" customFormat="false" ht="12.75" hidden="false" customHeight="true" outlineLevel="0" collapsed="false"/>
    <row r="819" customFormat="false" ht="12.75" hidden="false" customHeight="true" outlineLevel="0" collapsed="false"/>
    <row r="820" customFormat="false" ht="12.75" hidden="false" customHeight="true" outlineLevel="0" collapsed="false"/>
    <row r="821" customFormat="false" ht="12.75" hidden="false" customHeight="true" outlineLevel="0" collapsed="false"/>
    <row r="822" customFormat="false" ht="12.75" hidden="false" customHeight="true" outlineLevel="0" collapsed="false"/>
    <row r="823" customFormat="false" ht="12.75" hidden="false" customHeight="true" outlineLevel="0" collapsed="false"/>
    <row r="824" customFormat="false" ht="12.75" hidden="false" customHeight="true" outlineLevel="0" collapsed="false"/>
    <row r="825" customFormat="false" ht="12.75" hidden="false" customHeight="true" outlineLevel="0" collapsed="false"/>
    <row r="826" customFormat="false" ht="12.75" hidden="false" customHeight="true" outlineLevel="0" collapsed="false"/>
    <row r="827" customFormat="false" ht="12.75" hidden="false" customHeight="true" outlineLevel="0" collapsed="false"/>
    <row r="828" customFormat="false" ht="12.75" hidden="false" customHeight="true" outlineLevel="0" collapsed="false"/>
    <row r="829" customFormat="false" ht="12.75" hidden="false" customHeight="true" outlineLevel="0" collapsed="false"/>
    <row r="830" customFormat="false" ht="12.75" hidden="false" customHeight="true" outlineLevel="0" collapsed="false"/>
    <row r="831" customFormat="false" ht="12.75" hidden="false" customHeight="true" outlineLevel="0" collapsed="false"/>
    <row r="832" customFormat="false" ht="12.75" hidden="false" customHeight="true" outlineLevel="0" collapsed="false"/>
    <row r="833" customFormat="false" ht="12.75" hidden="false" customHeight="true" outlineLevel="0" collapsed="false"/>
    <row r="834" customFormat="false" ht="12.75" hidden="false" customHeight="true" outlineLevel="0" collapsed="false"/>
    <row r="835" customFormat="false" ht="12.75" hidden="false" customHeight="true" outlineLevel="0" collapsed="false"/>
    <row r="836" customFormat="false" ht="12.75" hidden="false" customHeight="true" outlineLevel="0" collapsed="false"/>
    <row r="837" customFormat="false" ht="12.75" hidden="false" customHeight="true" outlineLevel="0" collapsed="false"/>
    <row r="838" customFormat="false" ht="12.75" hidden="false" customHeight="true" outlineLevel="0" collapsed="false"/>
    <row r="839" customFormat="false" ht="12.75" hidden="false" customHeight="true" outlineLevel="0" collapsed="false"/>
    <row r="840" customFormat="false" ht="12.75" hidden="false" customHeight="true" outlineLevel="0" collapsed="false"/>
    <row r="841" customFormat="false" ht="12.75" hidden="false" customHeight="true" outlineLevel="0" collapsed="false"/>
    <row r="842" customFormat="false" ht="12.75" hidden="false" customHeight="true" outlineLevel="0" collapsed="false"/>
    <row r="843" customFormat="false" ht="12.75" hidden="false" customHeight="true" outlineLevel="0" collapsed="false"/>
    <row r="844" customFormat="false" ht="12.75" hidden="false" customHeight="true" outlineLevel="0" collapsed="false"/>
    <row r="845" customFormat="false" ht="12.75" hidden="false" customHeight="true" outlineLevel="0" collapsed="false"/>
    <row r="846" customFormat="false" ht="12.75" hidden="false" customHeight="true" outlineLevel="0" collapsed="false"/>
    <row r="847" customFormat="false" ht="12.75" hidden="false" customHeight="true" outlineLevel="0" collapsed="false"/>
    <row r="848" customFormat="false" ht="12.75" hidden="false" customHeight="true" outlineLevel="0" collapsed="false"/>
    <row r="849" customFormat="false" ht="12.75" hidden="false" customHeight="true" outlineLevel="0" collapsed="false"/>
    <row r="850" customFormat="false" ht="12.75" hidden="false" customHeight="true" outlineLevel="0" collapsed="false"/>
    <row r="851" customFormat="false" ht="12.75" hidden="false" customHeight="true" outlineLevel="0" collapsed="false"/>
    <row r="852" customFormat="false" ht="12.75" hidden="false" customHeight="true" outlineLevel="0" collapsed="false"/>
    <row r="853" customFormat="false" ht="12.75" hidden="false" customHeight="true" outlineLevel="0" collapsed="false"/>
    <row r="854" customFormat="false" ht="12.75" hidden="false" customHeight="true" outlineLevel="0" collapsed="false"/>
    <row r="855" customFormat="false" ht="12.75" hidden="false" customHeight="true" outlineLevel="0" collapsed="false"/>
    <row r="856" customFormat="false" ht="12.75" hidden="false" customHeight="true" outlineLevel="0" collapsed="false"/>
    <row r="857" customFormat="false" ht="12.75" hidden="false" customHeight="true" outlineLevel="0" collapsed="false"/>
    <row r="858" customFormat="false" ht="12.75" hidden="false" customHeight="true" outlineLevel="0" collapsed="false"/>
    <row r="859" customFormat="false" ht="12.75" hidden="false" customHeight="true" outlineLevel="0" collapsed="false"/>
    <row r="860" customFormat="false" ht="12.75" hidden="false" customHeight="true" outlineLevel="0" collapsed="false"/>
    <row r="861" customFormat="false" ht="12.75" hidden="false" customHeight="true" outlineLevel="0" collapsed="false"/>
    <row r="862" customFormat="false" ht="12.75" hidden="false" customHeight="true" outlineLevel="0" collapsed="false"/>
    <row r="863" customFormat="false" ht="12.75" hidden="false" customHeight="true" outlineLevel="0" collapsed="false"/>
    <row r="864" customFormat="false" ht="12.75" hidden="false" customHeight="true" outlineLevel="0" collapsed="false"/>
    <row r="865" customFormat="false" ht="12.75" hidden="false" customHeight="true" outlineLevel="0" collapsed="false"/>
    <row r="866" customFormat="false" ht="12.75" hidden="false" customHeight="true" outlineLevel="0" collapsed="false"/>
    <row r="867" customFormat="false" ht="12.75" hidden="false" customHeight="true" outlineLevel="0" collapsed="false"/>
    <row r="868" customFormat="false" ht="12.75" hidden="false" customHeight="true" outlineLevel="0" collapsed="false"/>
    <row r="869" customFormat="false" ht="12.75" hidden="false" customHeight="true" outlineLevel="0" collapsed="false"/>
    <row r="870" customFormat="false" ht="12.75" hidden="false" customHeight="true" outlineLevel="0" collapsed="false"/>
    <row r="871" customFormat="false" ht="12.75" hidden="false" customHeight="true" outlineLevel="0" collapsed="false"/>
    <row r="872" customFormat="false" ht="12.75" hidden="false" customHeight="true" outlineLevel="0" collapsed="false"/>
    <row r="873" customFormat="false" ht="12.75" hidden="false" customHeight="true" outlineLevel="0" collapsed="false"/>
    <row r="874" customFormat="false" ht="12.75" hidden="false" customHeight="true" outlineLevel="0" collapsed="false"/>
    <row r="875" customFormat="false" ht="12.75" hidden="false" customHeight="true" outlineLevel="0" collapsed="false"/>
    <row r="876" customFormat="false" ht="12.75" hidden="false" customHeight="true" outlineLevel="0" collapsed="false"/>
    <row r="877" customFormat="false" ht="12.75" hidden="false" customHeight="true" outlineLevel="0" collapsed="false"/>
    <row r="878" customFormat="false" ht="12.75" hidden="false" customHeight="true" outlineLevel="0" collapsed="false"/>
    <row r="879" customFormat="false" ht="12.75" hidden="false" customHeight="true" outlineLevel="0" collapsed="false"/>
    <row r="880" customFormat="false" ht="12.75" hidden="false" customHeight="true" outlineLevel="0" collapsed="false"/>
    <row r="881" customFormat="false" ht="12.75" hidden="false" customHeight="true" outlineLevel="0" collapsed="false"/>
    <row r="882" customFormat="false" ht="12.75" hidden="false" customHeight="true" outlineLevel="0" collapsed="false"/>
    <row r="883" customFormat="false" ht="12.75" hidden="false" customHeight="true" outlineLevel="0" collapsed="false"/>
    <row r="884" customFormat="false" ht="12.75" hidden="false" customHeight="true" outlineLevel="0" collapsed="false"/>
    <row r="885" customFormat="false" ht="12.75" hidden="false" customHeight="true" outlineLevel="0" collapsed="false"/>
    <row r="886" customFormat="false" ht="12.75" hidden="false" customHeight="true" outlineLevel="0" collapsed="false"/>
    <row r="887" customFormat="false" ht="12.75" hidden="false" customHeight="true" outlineLevel="0" collapsed="false"/>
    <row r="888" customFormat="false" ht="12.75" hidden="false" customHeight="true" outlineLevel="0" collapsed="false"/>
    <row r="889" customFormat="false" ht="12.75" hidden="false" customHeight="true" outlineLevel="0" collapsed="false"/>
    <row r="890" customFormat="false" ht="12.75" hidden="false" customHeight="true" outlineLevel="0" collapsed="false"/>
    <row r="891" customFormat="false" ht="12.75" hidden="false" customHeight="true" outlineLevel="0" collapsed="false"/>
    <row r="892" customFormat="false" ht="12.75" hidden="false" customHeight="true" outlineLevel="0" collapsed="false"/>
    <row r="893" customFormat="false" ht="12.75" hidden="false" customHeight="true" outlineLevel="0" collapsed="false"/>
    <row r="894" customFormat="false" ht="12.75" hidden="false" customHeight="true" outlineLevel="0" collapsed="false"/>
    <row r="895" customFormat="false" ht="12.75" hidden="false" customHeight="true" outlineLevel="0" collapsed="false"/>
    <row r="896" customFormat="false" ht="12.75" hidden="false" customHeight="true" outlineLevel="0" collapsed="false"/>
    <row r="897" customFormat="false" ht="12.75" hidden="false" customHeight="true" outlineLevel="0" collapsed="false"/>
    <row r="898" customFormat="false" ht="12.75" hidden="false" customHeight="true" outlineLevel="0" collapsed="false"/>
    <row r="899" customFormat="false" ht="12.75" hidden="false" customHeight="true" outlineLevel="0" collapsed="false"/>
    <row r="900" customFormat="false" ht="12.75" hidden="false" customHeight="true" outlineLevel="0" collapsed="false"/>
    <row r="901" customFormat="false" ht="12.75" hidden="false" customHeight="true" outlineLevel="0" collapsed="false"/>
    <row r="902" customFormat="false" ht="12.75" hidden="false" customHeight="true" outlineLevel="0" collapsed="false"/>
    <row r="903" customFormat="false" ht="12.75" hidden="false" customHeight="true" outlineLevel="0" collapsed="false"/>
    <row r="904" customFormat="false" ht="12.75" hidden="false" customHeight="true" outlineLevel="0" collapsed="false"/>
    <row r="905" customFormat="false" ht="12.75" hidden="false" customHeight="true" outlineLevel="0" collapsed="false"/>
    <row r="906" customFormat="false" ht="12.75" hidden="false" customHeight="true" outlineLevel="0" collapsed="false"/>
    <row r="907" customFormat="false" ht="12.75" hidden="false" customHeight="true" outlineLevel="0" collapsed="false"/>
    <row r="908" customFormat="false" ht="12.75" hidden="false" customHeight="true" outlineLevel="0" collapsed="false"/>
    <row r="909" customFormat="false" ht="12.75" hidden="false" customHeight="true" outlineLevel="0" collapsed="false"/>
    <row r="910" customFormat="false" ht="12.75" hidden="false" customHeight="true" outlineLevel="0" collapsed="false"/>
    <row r="911" customFormat="false" ht="12.75" hidden="false" customHeight="true" outlineLevel="0" collapsed="false"/>
    <row r="912" customFormat="false" ht="12.75" hidden="false" customHeight="true" outlineLevel="0" collapsed="false"/>
    <row r="913" customFormat="false" ht="12.75" hidden="false" customHeight="true" outlineLevel="0" collapsed="false"/>
    <row r="914" customFormat="false" ht="12.75" hidden="false" customHeight="true" outlineLevel="0" collapsed="false"/>
    <row r="915" customFormat="false" ht="12.75" hidden="false" customHeight="true" outlineLevel="0" collapsed="false"/>
    <row r="916" customFormat="false" ht="12.75" hidden="false" customHeight="true" outlineLevel="0" collapsed="false"/>
    <row r="917" customFormat="false" ht="12.75" hidden="false" customHeight="true" outlineLevel="0" collapsed="false"/>
    <row r="918" customFormat="false" ht="12.75" hidden="false" customHeight="true" outlineLevel="0" collapsed="false"/>
    <row r="919" customFormat="false" ht="12.75" hidden="false" customHeight="true" outlineLevel="0" collapsed="false"/>
    <row r="920" customFormat="false" ht="12.75" hidden="false" customHeight="true" outlineLevel="0" collapsed="false"/>
    <row r="921" customFormat="false" ht="12.75" hidden="false" customHeight="true" outlineLevel="0" collapsed="false"/>
    <row r="922" customFormat="false" ht="12.75" hidden="false" customHeight="true" outlineLevel="0" collapsed="false"/>
    <row r="923" customFormat="false" ht="12.75" hidden="false" customHeight="true" outlineLevel="0" collapsed="false"/>
    <row r="924" customFormat="false" ht="12.75" hidden="false" customHeight="true" outlineLevel="0" collapsed="false"/>
    <row r="925" customFormat="false" ht="12.75" hidden="false" customHeight="true" outlineLevel="0" collapsed="false"/>
    <row r="926" customFormat="false" ht="12.75" hidden="false" customHeight="true" outlineLevel="0" collapsed="false"/>
    <row r="927" customFormat="false" ht="12.75" hidden="false" customHeight="true" outlineLevel="0" collapsed="false"/>
    <row r="928" customFormat="false" ht="12.75" hidden="false" customHeight="true" outlineLevel="0" collapsed="false"/>
    <row r="929" customFormat="false" ht="12.75" hidden="false" customHeight="true" outlineLevel="0" collapsed="false"/>
    <row r="930" customFormat="false" ht="12.75" hidden="false" customHeight="true" outlineLevel="0" collapsed="false"/>
    <row r="931" customFormat="false" ht="12.75" hidden="false" customHeight="true" outlineLevel="0" collapsed="false"/>
    <row r="932" customFormat="false" ht="12.75" hidden="false" customHeight="true" outlineLevel="0" collapsed="false"/>
    <row r="933" customFormat="false" ht="12.75" hidden="false" customHeight="true" outlineLevel="0" collapsed="false"/>
    <row r="934" customFormat="false" ht="12.75" hidden="false" customHeight="true" outlineLevel="0" collapsed="false"/>
    <row r="935" customFormat="false" ht="12.75" hidden="false" customHeight="true" outlineLevel="0" collapsed="false"/>
    <row r="936" customFormat="false" ht="12.75" hidden="false" customHeight="true" outlineLevel="0" collapsed="false"/>
    <row r="937" customFormat="false" ht="12.75" hidden="false" customHeight="true" outlineLevel="0" collapsed="false"/>
    <row r="938" customFormat="false" ht="12.75" hidden="false" customHeight="true" outlineLevel="0" collapsed="false"/>
    <row r="939" customFormat="false" ht="12.75" hidden="false" customHeight="true" outlineLevel="0" collapsed="false"/>
    <row r="940" customFormat="false" ht="12.75" hidden="false" customHeight="true" outlineLevel="0" collapsed="false"/>
    <row r="941" customFormat="false" ht="12.75" hidden="false" customHeight="true" outlineLevel="0" collapsed="false"/>
    <row r="942" customFormat="false" ht="12.75" hidden="false" customHeight="true" outlineLevel="0" collapsed="false"/>
    <row r="943" customFormat="false" ht="12.75" hidden="false" customHeight="true" outlineLevel="0" collapsed="false"/>
    <row r="944" customFormat="false" ht="12.75" hidden="false" customHeight="true" outlineLevel="0" collapsed="false"/>
    <row r="945" customFormat="false" ht="12.75" hidden="false" customHeight="true" outlineLevel="0" collapsed="false"/>
    <row r="946" customFormat="false" ht="12.75" hidden="false" customHeight="true" outlineLevel="0" collapsed="false"/>
    <row r="947" customFormat="false" ht="12.75" hidden="false" customHeight="true" outlineLevel="0" collapsed="false"/>
    <row r="948" customFormat="false" ht="12.75" hidden="false" customHeight="true" outlineLevel="0" collapsed="false"/>
    <row r="949" customFormat="false" ht="12.75" hidden="false" customHeight="true" outlineLevel="0" collapsed="false"/>
    <row r="950" customFormat="false" ht="12.75" hidden="false" customHeight="true" outlineLevel="0" collapsed="false"/>
    <row r="951" customFormat="false" ht="12.75" hidden="false" customHeight="true" outlineLevel="0" collapsed="false"/>
    <row r="952" customFormat="false" ht="12.75" hidden="false" customHeight="true" outlineLevel="0" collapsed="false"/>
    <row r="953" customFormat="false" ht="12.75" hidden="false" customHeight="true" outlineLevel="0" collapsed="false"/>
    <row r="954" customFormat="false" ht="12.75" hidden="false" customHeight="true" outlineLevel="0" collapsed="false"/>
    <row r="955" customFormat="false" ht="12.75" hidden="false" customHeight="true" outlineLevel="0" collapsed="false"/>
    <row r="956" customFormat="false" ht="12.75" hidden="false" customHeight="true" outlineLevel="0" collapsed="false"/>
    <row r="957" customFormat="false" ht="12.75" hidden="false" customHeight="true" outlineLevel="0" collapsed="false"/>
    <row r="958" customFormat="false" ht="12.75" hidden="false" customHeight="true" outlineLevel="0" collapsed="false"/>
    <row r="959" customFormat="false" ht="12.75" hidden="false" customHeight="true" outlineLevel="0" collapsed="false"/>
    <row r="960" customFormat="false" ht="12.75" hidden="false" customHeight="true" outlineLevel="0" collapsed="false"/>
    <row r="961" customFormat="false" ht="12.75" hidden="false" customHeight="true" outlineLevel="0" collapsed="false"/>
    <row r="962" customFormat="false" ht="12.75" hidden="false" customHeight="true" outlineLevel="0" collapsed="false"/>
    <row r="963" customFormat="false" ht="12.75" hidden="false" customHeight="true" outlineLevel="0" collapsed="false"/>
    <row r="964" customFormat="false" ht="12.75" hidden="false" customHeight="true" outlineLevel="0" collapsed="false"/>
    <row r="965" customFormat="false" ht="12.75" hidden="false" customHeight="true" outlineLevel="0" collapsed="false"/>
    <row r="966" customFormat="false" ht="12.75" hidden="false" customHeight="true" outlineLevel="0" collapsed="false"/>
    <row r="967" customFormat="false" ht="12.75" hidden="false" customHeight="true" outlineLevel="0" collapsed="false"/>
    <row r="968" customFormat="false" ht="12.75" hidden="false" customHeight="true" outlineLevel="0" collapsed="false"/>
    <row r="969" customFormat="false" ht="12.75" hidden="false" customHeight="true" outlineLevel="0" collapsed="false"/>
    <row r="970" customFormat="false" ht="12.75" hidden="false" customHeight="true" outlineLevel="0" collapsed="false"/>
    <row r="971" customFormat="false" ht="12.75" hidden="false" customHeight="true" outlineLevel="0" collapsed="false"/>
    <row r="972" customFormat="false" ht="12.75" hidden="false" customHeight="true" outlineLevel="0" collapsed="false"/>
    <row r="973" customFormat="false" ht="12.75" hidden="false" customHeight="true" outlineLevel="0" collapsed="false"/>
    <row r="974" customFormat="false" ht="12.75" hidden="false" customHeight="true" outlineLevel="0" collapsed="false"/>
    <row r="975" customFormat="false" ht="12.75" hidden="false" customHeight="true" outlineLevel="0" collapsed="false"/>
    <row r="976" customFormat="false" ht="12.75" hidden="false" customHeight="true" outlineLevel="0" collapsed="false"/>
    <row r="977" customFormat="false" ht="12.75" hidden="false" customHeight="true" outlineLevel="0" collapsed="false"/>
    <row r="978" customFormat="false" ht="12.75" hidden="false" customHeight="true" outlineLevel="0" collapsed="false"/>
    <row r="979" customFormat="false" ht="12.75" hidden="false" customHeight="true" outlineLevel="0" collapsed="false"/>
    <row r="980" customFormat="false" ht="12.75" hidden="false" customHeight="true" outlineLevel="0" collapsed="false"/>
    <row r="981" customFormat="false" ht="12.75" hidden="false" customHeight="true" outlineLevel="0" collapsed="false"/>
    <row r="982" customFormat="false" ht="12.75" hidden="false" customHeight="true" outlineLevel="0" collapsed="false"/>
    <row r="983" customFormat="false" ht="12.75" hidden="false" customHeight="true" outlineLevel="0" collapsed="false"/>
    <row r="984" customFormat="false" ht="12.75" hidden="false" customHeight="true" outlineLevel="0" collapsed="false"/>
    <row r="985" customFormat="false" ht="12.75" hidden="false" customHeight="true" outlineLevel="0" collapsed="false"/>
    <row r="986" customFormat="false" ht="12.75" hidden="false" customHeight="true" outlineLevel="0" collapsed="false"/>
    <row r="987" customFormat="false" ht="12.75" hidden="false" customHeight="true" outlineLevel="0" collapsed="false"/>
    <row r="988" customFormat="false" ht="12.75" hidden="false" customHeight="true" outlineLevel="0" collapsed="false"/>
    <row r="989" customFormat="false" ht="12.75" hidden="false" customHeight="true" outlineLevel="0" collapsed="false"/>
    <row r="990" customFormat="false" ht="12.75" hidden="false" customHeight="true" outlineLevel="0" collapsed="false"/>
    <row r="991" customFormat="false" ht="12.75" hidden="false" customHeight="true" outlineLevel="0" collapsed="false"/>
    <row r="992" customFormat="false" ht="12.75" hidden="false" customHeight="true" outlineLevel="0" collapsed="false"/>
    <row r="993" customFormat="false" ht="12.75" hidden="false" customHeight="true" outlineLevel="0" collapsed="false"/>
    <row r="994" customFormat="false" ht="12.75" hidden="false" customHeight="true" outlineLevel="0" collapsed="false"/>
    <row r="995" customFormat="false" ht="12.75" hidden="false" customHeight="true" outlineLevel="0" collapsed="false"/>
    <row r="996" customFormat="false" ht="12.75" hidden="false" customHeight="true" outlineLevel="0" collapsed="false"/>
    <row r="997" customFormat="false" ht="12.75" hidden="false" customHeight="true" outlineLevel="0" collapsed="false"/>
    <row r="998" customFormat="false" ht="12.75" hidden="false" customHeight="true" outlineLevel="0" collapsed="false"/>
    <row r="999" customFormat="false" ht="12.75" hidden="false" customHeight="true" outlineLevel="0" collapsed="false"/>
    <row r="1000" customFormat="false" ht="12.75" hidden="false" customHeight="true" outlineLevel="0" collapsed="false"/>
  </sheetData>
  <mergeCells count="1">
    <mergeCell ref="A1:C1"/>
  </mergeCells>
  <conditionalFormatting sqref="C16:C24 C27:C30 C33:C35 C38:C42 C45:C48 C51:C55 C58:C61 C64:C66 C4:C8 C11:C13">
    <cfRule type="cellIs" priority="2" operator="equal" aboveAverage="0" equalAverage="0" bottom="0" percent="0" rank="0" text="" dxfId="0">
      <formula>"Enter score"</formula>
    </cfRule>
  </conditionalFormatting>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F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1" min="1" style="0" width="17.43"/>
    <col collapsed="false" customWidth="true" hidden="false" outlineLevel="0" max="2" min="2" style="0" width="16.57"/>
    <col collapsed="false" customWidth="true" hidden="false" outlineLevel="0" max="3" min="3" style="0" width="8.86"/>
    <col collapsed="false" customWidth="true" hidden="false" outlineLevel="0" max="4" min="4" style="0" width="5.57"/>
    <col collapsed="false" customWidth="true" hidden="false" outlineLevel="0" max="5" min="5" style="0" width="4.71"/>
    <col collapsed="false" customWidth="true" hidden="false" outlineLevel="0" max="6" min="6" style="0" width="5.7"/>
    <col collapsed="false" customWidth="true" hidden="false" outlineLevel="0" max="26" min="7" style="0" width="8"/>
    <col collapsed="false" customWidth="true" hidden="false" outlineLevel="0" max="1025" min="27" style="0" width="14.43"/>
  </cols>
  <sheetData>
    <row r="1" customFormat="false" ht="12.75" hidden="false" customHeight="true" outlineLevel="0" collapsed="false">
      <c r="A1" s="87" t="s">
        <v>199</v>
      </c>
      <c r="B1" s="87" t="s">
        <v>200</v>
      </c>
      <c r="C1" s="88" t="s">
        <v>201</v>
      </c>
      <c r="D1" s="88"/>
      <c r="E1" s="88"/>
      <c r="F1" s="88"/>
    </row>
    <row r="2" customFormat="false" ht="12.75" hidden="false" customHeight="true" outlineLevel="0" collapsed="false">
      <c r="A2" s="89" t="n">
        <v>0</v>
      </c>
      <c r="B2" s="24" t="str">
        <f aca="false">""</f>
        <v/>
      </c>
    </row>
    <row r="3" customFormat="false" ht="12.75" hidden="false" customHeight="true" outlineLevel="0" collapsed="false">
      <c r="A3" s="89" t="n">
        <v>1</v>
      </c>
      <c r="B3" s="24" t="s">
        <v>202</v>
      </c>
      <c r="C3" s="90" t="s">
        <v>203</v>
      </c>
      <c r="D3" s="91" t="n">
        <f aca="false">A4</f>
        <v>29</v>
      </c>
    </row>
    <row r="4" customFormat="false" ht="12.75" hidden="false" customHeight="true" outlineLevel="0" collapsed="false">
      <c r="A4" s="89" t="n">
        <v>29</v>
      </c>
      <c r="B4" s="10" t="s">
        <v>6</v>
      </c>
      <c r="C4" s="10" t="s">
        <v>204</v>
      </c>
      <c r="D4" s="91" t="n">
        <f aca="false">A4</f>
        <v>29</v>
      </c>
      <c r="E4" s="92" t="s">
        <v>205</v>
      </c>
      <c r="F4" s="91" t="n">
        <f aca="false">A5</f>
        <v>49</v>
      </c>
    </row>
    <row r="5" customFormat="false" ht="12.75" hidden="false" customHeight="true" outlineLevel="0" collapsed="false">
      <c r="A5" s="89" t="n">
        <v>49</v>
      </c>
      <c r="B5" s="10" t="s">
        <v>7</v>
      </c>
      <c r="C5" s="10" t="s">
        <v>204</v>
      </c>
      <c r="D5" s="91" t="n">
        <f aca="false">A5</f>
        <v>49</v>
      </c>
      <c r="E5" s="92" t="s">
        <v>205</v>
      </c>
      <c r="F5" s="91" t="n">
        <f aca="false">A6</f>
        <v>69</v>
      </c>
    </row>
    <row r="6" customFormat="false" ht="12.75" hidden="false" customHeight="true" outlineLevel="0" collapsed="false">
      <c r="A6" s="89" t="n">
        <v>69</v>
      </c>
      <c r="B6" s="10" t="s">
        <v>11</v>
      </c>
      <c r="C6" s="10" t="s">
        <v>204</v>
      </c>
      <c r="D6" s="91" t="n">
        <f aca="false">A6</f>
        <v>69</v>
      </c>
      <c r="E6" s="92" t="s">
        <v>205</v>
      </c>
      <c r="F6" s="91" t="n">
        <f aca="false">A7</f>
        <v>89</v>
      </c>
    </row>
    <row r="7" customFormat="false" ht="12.75" hidden="false" customHeight="true" outlineLevel="0" collapsed="false">
      <c r="A7" s="89" t="n">
        <v>89</v>
      </c>
      <c r="B7" s="10" t="s">
        <v>12</v>
      </c>
      <c r="C7" s="90" t="s">
        <v>206</v>
      </c>
      <c r="D7" s="91" t="n">
        <f aca="false">A7</f>
        <v>89</v>
      </c>
    </row>
    <row r="8" customFormat="false" ht="12.75" hidden="false" customHeight="true" outlineLevel="0" collapsed="false"/>
    <row r="9" customFormat="false" ht="12.75" hidden="false" customHeight="true" outlineLevel="0" collapsed="false"/>
    <row r="10" customFormat="false" ht="12.75" hidden="false" customHeight="true" outlineLevel="0" collapsed="false"/>
    <row r="11" customFormat="false" ht="12.75" hidden="false" customHeight="true" outlineLevel="0" collapsed="false"/>
    <row r="12" customFormat="false" ht="12.75" hidden="false" customHeight="true" outlineLevel="0" collapsed="false"/>
    <row r="13" customFormat="false" ht="12.75" hidden="false" customHeight="true" outlineLevel="0" collapsed="false"/>
    <row r="14" customFormat="false" ht="12.75" hidden="false" customHeight="true" outlineLevel="0" collapsed="false"/>
    <row r="15" customFormat="false" ht="12.75" hidden="false" customHeight="true" outlineLevel="0" collapsed="false"/>
    <row r="16" customFormat="false" ht="12.75" hidden="false" customHeight="true" outlineLevel="0" collapsed="false"/>
    <row r="17" customFormat="false" ht="12.75" hidden="false" customHeight="true" outlineLevel="0" collapsed="false"/>
    <row r="18" customFormat="false" ht="12.75" hidden="false" customHeight="true" outlineLevel="0" collapsed="false"/>
    <row r="19" customFormat="false" ht="12.75" hidden="false" customHeight="true" outlineLevel="0" collapsed="false"/>
    <row r="20" customFormat="false" ht="12.75" hidden="false" customHeight="true" outlineLevel="0" collapsed="false"/>
    <row r="21" customFormat="false" ht="12.75" hidden="false" customHeight="true" outlineLevel="0" collapsed="false"/>
    <row r="22" customFormat="false" ht="12.75" hidden="false" customHeight="true" outlineLevel="0" collapsed="false"/>
    <row r="23" customFormat="false" ht="12.75" hidden="false" customHeight="true" outlineLevel="0" collapsed="false"/>
    <row r="24" customFormat="false" ht="12.75" hidden="false" customHeight="true" outlineLevel="0" collapsed="false"/>
    <row r="25" customFormat="false" ht="12.75" hidden="false" customHeight="true" outlineLevel="0" collapsed="false"/>
    <row r="26" customFormat="false" ht="12.75" hidden="false" customHeight="true" outlineLevel="0" collapsed="false"/>
    <row r="27" customFormat="false" ht="12.75" hidden="false" customHeight="true" outlineLevel="0" collapsed="false"/>
    <row r="28" customFormat="false" ht="12.75" hidden="false" customHeight="true" outlineLevel="0" collapsed="false"/>
    <row r="29" customFormat="false" ht="12.75" hidden="false" customHeight="true" outlineLevel="0" collapsed="false"/>
    <row r="30" customFormat="false" ht="12.75" hidden="false" customHeight="true" outlineLevel="0" collapsed="false"/>
    <row r="31" customFormat="false" ht="12.75" hidden="false" customHeight="true" outlineLevel="0" collapsed="false"/>
    <row r="32" customFormat="false" ht="12.75" hidden="false" customHeight="true" outlineLevel="0" collapsed="false"/>
    <row r="33" customFormat="false" ht="12.75" hidden="false" customHeight="true" outlineLevel="0" collapsed="false"/>
    <row r="34" customFormat="false" ht="12.75" hidden="false" customHeight="true" outlineLevel="0" collapsed="false"/>
    <row r="35" customFormat="false" ht="12.75" hidden="false" customHeight="true" outlineLevel="0" collapsed="false"/>
    <row r="36" customFormat="false" ht="12.75" hidden="false" customHeight="true" outlineLevel="0" collapsed="false"/>
    <row r="37" customFormat="false" ht="12.75" hidden="false" customHeight="true" outlineLevel="0" collapsed="false"/>
    <row r="38" customFormat="false" ht="12.75" hidden="false" customHeight="true" outlineLevel="0" collapsed="false"/>
    <row r="39" customFormat="false" ht="12.75" hidden="false" customHeight="true" outlineLevel="0" collapsed="false"/>
    <row r="40" customFormat="false" ht="12.75" hidden="false" customHeight="true" outlineLevel="0" collapsed="false"/>
    <row r="41" customFormat="false" ht="12.75" hidden="false" customHeight="true" outlineLevel="0" collapsed="false"/>
    <row r="42" customFormat="false" ht="12.75" hidden="false" customHeight="true" outlineLevel="0" collapsed="false"/>
    <row r="43" customFormat="false" ht="12.75" hidden="false" customHeight="true" outlineLevel="0" collapsed="false"/>
    <row r="44" customFormat="false" ht="12.75" hidden="false" customHeight="true" outlineLevel="0" collapsed="false"/>
    <row r="45" customFormat="false" ht="12.75" hidden="false" customHeight="true" outlineLevel="0" collapsed="false"/>
    <row r="46" customFormat="false" ht="12.75" hidden="false" customHeight="true" outlineLevel="0" collapsed="false"/>
    <row r="47" customFormat="false" ht="12.75" hidden="false" customHeight="true" outlineLevel="0" collapsed="false"/>
    <row r="48" customFormat="false" ht="12.75" hidden="false" customHeight="true" outlineLevel="0" collapsed="false"/>
    <row r="49" customFormat="false" ht="12.75" hidden="false" customHeight="true" outlineLevel="0" collapsed="false"/>
    <row r="50" customFormat="false" ht="12.75" hidden="false" customHeight="true" outlineLevel="0" collapsed="false"/>
    <row r="51" customFormat="false" ht="12.75" hidden="false" customHeight="true" outlineLevel="0" collapsed="false"/>
    <row r="52" customFormat="false" ht="12.75" hidden="false" customHeight="true" outlineLevel="0" collapsed="false"/>
    <row r="53" customFormat="false" ht="12.75" hidden="false" customHeight="true" outlineLevel="0" collapsed="false"/>
    <row r="54" customFormat="false" ht="12.75" hidden="false" customHeight="true" outlineLevel="0" collapsed="false"/>
    <row r="55" customFormat="false" ht="12.75" hidden="false" customHeight="true" outlineLevel="0" collapsed="false"/>
    <row r="56" customFormat="false" ht="12.75" hidden="false" customHeight="true" outlineLevel="0" collapsed="false"/>
    <row r="57" customFormat="false" ht="12.75" hidden="false" customHeight="true" outlineLevel="0" collapsed="false"/>
    <row r="58" customFormat="false" ht="12.75" hidden="false" customHeight="true" outlineLevel="0" collapsed="false"/>
    <row r="59" customFormat="false" ht="12.75" hidden="false" customHeight="true" outlineLevel="0" collapsed="false"/>
    <row r="60" customFormat="false" ht="12.75" hidden="false" customHeight="true" outlineLevel="0" collapsed="false"/>
    <row r="61" customFormat="false" ht="12.75" hidden="false" customHeight="true" outlineLevel="0" collapsed="false"/>
    <row r="62" customFormat="false" ht="12.75" hidden="false" customHeight="true" outlineLevel="0" collapsed="false"/>
    <row r="63" customFormat="false" ht="12.75" hidden="false" customHeight="true" outlineLevel="0" collapsed="false"/>
    <row r="64" customFormat="false" ht="12.75" hidden="false" customHeight="true" outlineLevel="0" collapsed="false"/>
    <row r="65" customFormat="false" ht="12.75" hidden="false" customHeight="true" outlineLevel="0" collapsed="false"/>
    <row r="66" customFormat="false" ht="12.75" hidden="false" customHeight="true" outlineLevel="0" collapsed="false"/>
    <row r="67" customFormat="false" ht="12.75" hidden="false" customHeight="true" outlineLevel="0" collapsed="false"/>
    <row r="68" customFormat="false" ht="12.75" hidden="false" customHeight="true" outlineLevel="0" collapsed="false"/>
    <row r="69" customFormat="false" ht="12.75" hidden="false" customHeight="true" outlineLevel="0" collapsed="false"/>
    <row r="70" customFormat="false" ht="12.75" hidden="false" customHeight="true" outlineLevel="0" collapsed="false"/>
    <row r="71" customFormat="false" ht="12.75" hidden="false" customHeight="true" outlineLevel="0" collapsed="false"/>
    <row r="72" customFormat="false" ht="12.75" hidden="false" customHeight="true" outlineLevel="0" collapsed="false"/>
    <row r="73" customFormat="false" ht="12.75" hidden="false" customHeight="true" outlineLevel="0" collapsed="false"/>
    <row r="74" customFormat="false" ht="12.75" hidden="false" customHeight="true" outlineLevel="0" collapsed="false"/>
    <row r="75" customFormat="false" ht="12.75" hidden="false" customHeight="true" outlineLevel="0" collapsed="false"/>
    <row r="76" customFormat="false" ht="12.75" hidden="false" customHeight="true" outlineLevel="0" collapsed="false"/>
    <row r="77" customFormat="false" ht="12.75" hidden="false" customHeight="true" outlineLevel="0" collapsed="false"/>
    <row r="78" customFormat="false" ht="12.75" hidden="false" customHeight="true" outlineLevel="0" collapsed="false"/>
    <row r="79" customFormat="false" ht="12.75" hidden="false" customHeight="true" outlineLevel="0" collapsed="false"/>
    <row r="80" customFormat="false" ht="12.75" hidden="false" customHeight="true" outlineLevel="0" collapsed="false"/>
    <row r="81" customFormat="false" ht="12.75" hidden="false" customHeight="true" outlineLevel="0" collapsed="false"/>
    <row r="82" customFormat="false" ht="12.75" hidden="false" customHeight="true" outlineLevel="0" collapsed="false"/>
    <row r="83" customFormat="false" ht="12.75" hidden="false" customHeight="true" outlineLevel="0" collapsed="false"/>
    <row r="84" customFormat="false" ht="12.75" hidden="false" customHeight="true" outlineLevel="0" collapsed="false"/>
    <row r="85" customFormat="false" ht="12.75" hidden="false" customHeight="true" outlineLevel="0" collapsed="false"/>
    <row r="86" customFormat="false" ht="12.75" hidden="false" customHeight="true" outlineLevel="0" collapsed="false"/>
    <row r="87" customFormat="false" ht="12.75" hidden="false" customHeight="true" outlineLevel="0" collapsed="false"/>
    <row r="88" customFormat="false" ht="12.75" hidden="false" customHeight="true" outlineLevel="0" collapsed="false"/>
    <row r="89" customFormat="false" ht="12.75" hidden="false" customHeight="true" outlineLevel="0" collapsed="false"/>
    <row r="90" customFormat="false" ht="12.75" hidden="false" customHeight="true" outlineLevel="0" collapsed="false"/>
    <row r="91" customFormat="false" ht="12.75" hidden="false" customHeight="true" outlineLevel="0" collapsed="false"/>
    <row r="92" customFormat="false" ht="12.75" hidden="false" customHeight="true" outlineLevel="0" collapsed="false"/>
    <row r="93" customFormat="false" ht="12.75" hidden="false" customHeight="true" outlineLevel="0" collapsed="false"/>
    <row r="94" customFormat="false" ht="12.75" hidden="false" customHeight="true" outlineLevel="0" collapsed="false"/>
    <row r="95" customFormat="false" ht="12.75" hidden="false" customHeight="true" outlineLevel="0" collapsed="false"/>
    <row r="96" customFormat="false" ht="12.75" hidden="false" customHeight="true" outlineLevel="0" collapsed="false"/>
    <row r="97" customFormat="false" ht="12.75" hidden="false" customHeight="true" outlineLevel="0" collapsed="false"/>
    <row r="98" customFormat="false" ht="12.75" hidden="false" customHeight="true" outlineLevel="0" collapsed="false"/>
    <row r="99" customFormat="false" ht="12.75" hidden="false" customHeight="true" outlineLevel="0" collapsed="false"/>
    <row r="100" customFormat="false" ht="12.75" hidden="false" customHeight="true" outlineLevel="0" collapsed="false"/>
    <row r="101" customFormat="false" ht="12.75" hidden="false" customHeight="true" outlineLevel="0" collapsed="false"/>
    <row r="102" customFormat="false" ht="12.75" hidden="false" customHeight="true" outlineLevel="0" collapsed="false"/>
    <row r="103" customFormat="false" ht="12.75" hidden="false" customHeight="true" outlineLevel="0" collapsed="false"/>
    <row r="104" customFormat="false" ht="12.75" hidden="false" customHeight="true" outlineLevel="0" collapsed="false"/>
    <row r="105" customFormat="false" ht="12.75" hidden="false" customHeight="true" outlineLevel="0" collapsed="false"/>
    <row r="106" customFormat="false" ht="12.75" hidden="false" customHeight="true" outlineLevel="0" collapsed="false"/>
    <row r="107" customFormat="false" ht="12.75" hidden="false" customHeight="true" outlineLevel="0" collapsed="false"/>
    <row r="108" customFormat="false" ht="12.75" hidden="false" customHeight="true" outlineLevel="0" collapsed="false"/>
    <row r="109" customFormat="false" ht="12.75" hidden="false" customHeight="true" outlineLevel="0" collapsed="false"/>
    <row r="110" customFormat="false" ht="12.75" hidden="false" customHeight="true" outlineLevel="0" collapsed="false"/>
    <row r="111" customFormat="false" ht="12.75" hidden="false" customHeight="true" outlineLevel="0" collapsed="false"/>
    <row r="112" customFormat="false" ht="12.75" hidden="false" customHeight="true" outlineLevel="0" collapsed="false"/>
    <row r="113" customFormat="false" ht="12.75" hidden="false" customHeight="true" outlineLevel="0" collapsed="false"/>
    <row r="114" customFormat="false" ht="12.75" hidden="false" customHeight="true" outlineLevel="0" collapsed="false"/>
    <row r="115" customFormat="false" ht="12.75" hidden="false" customHeight="true" outlineLevel="0" collapsed="false"/>
    <row r="116" customFormat="false" ht="12.75" hidden="false" customHeight="true" outlineLevel="0" collapsed="false"/>
    <row r="117" customFormat="false" ht="12.75" hidden="false" customHeight="true" outlineLevel="0" collapsed="false"/>
    <row r="118" customFormat="false" ht="12.75" hidden="false" customHeight="true" outlineLevel="0" collapsed="false"/>
    <row r="119" customFormat="false" ht="12.75" hidden="false" customHeight="true" outlineLevel="0" collapsed="false"/>
    <row r="120" customFormat="false" ht="12.75" hidden="false" customHeight="true" outlineLevel="0" collapsed="false"/>
    <row r="121" customFormat="false" ht="12.75" hidden="false" customHeight="true" outlineLevel="0" collapsed="false"/>
    <row r="122" customFormat="false" ht="12.75" hidden="false" customHeight="true" outlineLevel="0" collapsed="false"/>
    <row r="123" customFormat="false" ht="12.75" hidden="false" customHeight="true" outlineLevel="0" collapsed="false"/>
    <row r="124" customFormat="false" ht="12.75" hidden="false" customHeight="true" outlineLevel="0" collapsed="false"/>
    <row r="125" customFormat="false" ht="12.75" hidden="false" customHeight="true" outlineLevel="0" collapsed="false"/>
    <row r="126" customFormat="false" ht="12.75" hidden="false" customHeight="true" outlineLevel="0" collapsed="false"/>
    <row r="127" customFormat="false" ht="12.75" hidden="false" customHeight="true" outlineLevel="0" collapsed="false"/>
    <row r="128" customFormat="false" ht="12.75" hidden="false" customHeight="true" outlineLevel="0" collapsed="false"/>
    <row r="129" customFormat="false" ht="12.75" hidden="false" customHeight="true" outlineLevel="0" collapsed="false"/>
    <row r="130" customFormat="false" ht="12.75" hidden="false" customHeight="true" outlineLevel="0" collapsed="false"/>
    <row r="131" customFormat="false" ht="12.75" hidden="false" customHeight="true" outlineLevel="0" collapsed="false"/>
    <row r="132" customFormat="false" ht="12.75" hidden="false" customHeight="true" outlineLevel="0" collapsed="false"/>
    <row r="133" customFormat="false" ht="12.75" hidden="false" customHeight="true" outlineLevel="0" collapsed="false"/>
    <row r="134" customFormat="false" ht="12.75" hidden="false" customHeight="true" outlineLevel="0" collapsed="false"/>
    <row r="135" customFormat="false" ht="12.75" hidden="false" customHeight="true" outlineLevel="0" collapsed="false"/>
    <row r="136" customFormat="false" ht="12.75" hidden="false" customHeight="true" outlineLevel="0" collapsed="false"/>
    <row r="137" customFormat="false" ht="12.75" hidden="false" customHeight="true" outlineLevel="0" collapsed="false"/>
    <row r="138" customFormat="false" ht="12.75" hidden="false" customHeight="true" outlineLevel="0" collapsed="false"/>
    <row r="139" customFormat="false" ht="12.75" hidden="false" customHeight="true" outlineLevel="0" collapsed="false"/>
    <row r="140" customFormat="false" ht="12.75" hidden="false" customHeight="true" outlineLevel="0" collapsed="false"/>
    <row r="141" customFormat="false" ht="12.75" hidden="false" customHeight="true" outlineLevel="0" collapsed="false"/>
    <row r="142" customFormat="false" ht="12.75" hidden="false" customHeight="true" outlineLevel="0" collapsed="false"/>
    <row r="143" customFormat="false" ht="12.75" hidden="false" customHeight="true" outlineLevel="0" collapsed="false"/>
    <row r="144" customFormat="false" ht="12.75" hidden="false" customHeight="true" outlineLevel="0" collapsed="false"/>
    <row r="145" customFormat="false" ht="12.75" hidden="false" customHeight="true" outlineLevel="0" collapsed="false"/>
    <row r="146" customFormat="false" ht="12.75" hidden="false" customHeight="true" outlineLevel="0" collapsed="false"/>
    <row r="147" customFormat="false" ht="12.75" hidden="false" customHeight="true" outlineLevel="0" collapsed="false"/>
    <row r="148" customFormat="false" ht="12.75" hidden="false" customHeight="true" outlineLevel="0" collapsed="false"/>
    <row r="149" customFormat="false" ht="12.75" hidden="false" customHeight="true" outlineLevel="0" collapsed="false"/>
    <row r="150" customFormat="false" ht="12.75" hidden="false" customHeight="true" outlineLevel="0" collapsed="false"/>
    <row r="151" customFormat="false" ht="12.75" hidden="false" customHeight="true" outlineLevel="0" collapsed="false"/>
    <row r="152" customFormat="false" ht="12.75" hidden="false" customHeight="true" outlineLevel="0" collapsed="false"/>
    <row r="153" customFormat="false" ht="12.75" hidden="false" customHeight="true" outlineLevel="0" collapsed="false"/>
    <row r="154" customFormat="false" ht="12.75" hidden="false" customHeight="true" outlineLevel="0" collapsed="false"/>
    <row r="155" customFormat="false" ht="12.75" hidden="false" customHeight="true" outlineLevel="0" collapsed="false"/>
    <row r="156" customFormat="false" ht="12.75" hidden="false" customHeight="true" outlineLevel="0" collapsed="false"/>
    <row r="157" customFormat="false" ht="12.75" hidden="false" customHeight="true" outlineLevel="0" collapsed="false"/>
    <row r="158" customFormat="false" ht="12.75" hidden="false" customHeight="true" outlineLevel="0" collapsed="false"/>
    <row r="159" customFormat="false" ht="12.75" hidden="false" customHeight="true" outlineLevel="0" collapsed="false"/>
    <row r="160" customFormat="false" ht="12.75" hidden="false" customHeight="true" outlineLevel="0" collapsed="false"/>
    <row r="161" customFormat="false" ht="12.75" hidden="false" customHeight="true" outlineLevel="0" collapsed="false"/>
    <row r="162" customFormat="false" ht="12.75" hidden="false" customHeight="true" outlineLevel="0" collapsed="false"/>
    <row r="163" customFormat="false" ht="12.75" hidden="false" customHeight="true" outlineLevel="0" collapsed="false"/>
    <row r="164" customFormat="false" ht="12.75" hidden="false" customHeight="true" outlineLevel="0" collapsed="false"/>
    <row r="165" customFormat="false" ht="12.75" hidden="false" customHeight="true" outlineLevel="0" collapsed="false"/>
    <row r="166" customFormat="false" ht="12.75" hidden="false" customHeight="true" outlineLevel="0" collapsed="false"/>
    <row r="167" customFormat="false" ht="12.75" hidden="false" customHeight="true" outlineLevel="0" collapsed="false"/>
    <row r="168" customFormat="false" ht="12.75" hidden="false" customHeight="true" outlineLevel="0" collapsed="false"/>
    <row r="169" customFormat="false" ht="12.75" hidden="false" customHeight="true" outlineLevel="0" collapsed="false"/>
    <row r="170" customFormat="false" ht="12.75" hidden="false" customHeight="true" outlineLevel="0" collapsed="false"/>
    <row r="171" customFormat="false" ht="12.75" hidden="false" customHeight="true" outlineLevel="0" collapsed="false"/>
    <row r="172" customFormat="false" ht="12.75" hidden="false" customHeight="true" outlineLevel="0" collapsed="false"/>
    <row r="173" customFormat="false" ht="12.75" hidden="false" customHeight="true" outlineLevel="0" collapsed="false"/>
    <row r="174" customFormat="false" ht="12.75" hidden="false" customHeight="true" outlineLevel="0" collapsed="false"/>
    <row r="175" customFormat="false" ht="12.75" hidden="false" customHeight="true" outlineLevel="0" collapsed="false"/>
    <row r="176" customFormat="false" ht="12.75" hidden="false" customHeight="true" outlineLevel="0" collapsed="false"/>
    <row r="177" customFormat="false" ht="12.75" hidden="false" customHeight="true" outlineLevel="0" collapsed="false"/>
    <row r="178" customFormat="false" ht="12.75" hidden="false" customHeight="true" outlineLevel="0" collapsed="false"/>
    <row r="179" customFormat="false" ht="12.75" hidden="false" customHeight="true" outlineLevel="0" collapsed="false"/>
    <row r="180" customFormat="false" ht="12.75" hidden="false" customHeight="true" outlineLevel="0" collapsed="false"/>
    <row r="181" customFormat="false" ht="12.75" hidden="false" customHeight="true" outlineLevel="0" collapsed="false"/>
    <row r="182" customFormat="false" ht="12.75" hidden="false" customHeight="true" outlineLevel="0" collapsed="false"/>
    <row r="183" customFormat="false" ht="12.75" hidden="false" customHeight="true" outlineLevel="0" collapsed="false"/>
    <row r="184" customFormat="false" ht="12.75" hidden="false" customHeight="true" outlineLevel="0" collapsed="false"/>
    <row r="185" customFormat="false" ht="12.75" hidden="false" customHeight="true" outlineLevel="0" collapsed="false"/>
    <row r="186" customFormat="false" ht="12.75" hidden="false" customHeight="true" outlineLevel="0" collapsed="false"/>
    <row r="187" customFormat="false" ht="12.75" hidden="false" customHeight="true" outlineLevel="0" collapsed="false"/>
    <row r="188" customFormat="false" ht="12.75" hidden="false" customHeight="true" outlineLevel="0" collapsed="false"/>
    <row r="189" customFormat="false" ht="12.75" hidden="false" customHeight="true" outlineLevel="0" collapsed="false"/>
    <row r="190" customFormat="false" ht="12.75" hidden="false" customHeight="true" outlineLevel="0" collapsed="false"/>
    <row r="191" customFormat="false" ht="12.75" hidden="false" customHeight="true" outlineLevel="0" collapsed="false"/>
    <row r="192" customFormat="false" ht="12.75" hidden="false" customHeight="true" outlineLevel="0" collapsed="false"/>
    <row r="193" customFormat="false" ht="12.75" hidden="false" customHeight="true" outlineLevel="0" collapsed="false"/>
    <row r="194" customFormat="false" ht="12.75" hidden="false" customHeight="true" outlineLevel="0" collapsed="false"/>
    <row r="195" customFormat="false" ht="12.75" hidden="false" customHeight="true" outlineLevel="0" collapsed="false"/>
    <row r="196" customFormat="false" ht="12.75" hidden="false" customHeight="true" outlineLevel="0" collapsed="false"/>
    <row r="197" customFormat="false" ht="12.75" hidden="false" customHeight="true" outlineLevel="0" collapsed="false"/>
    <row r="198" customFormat="false" ht="12.75" hidden="false" customHeight="true" outlineLevel="0" collapsed="false"/>
    <row r="199" customFormat="false" ht="12.75" hidden="false" customHeight="true" outlineLevel="0" collapsed="false"/>
    <row r="200" customFormat="false" ht="12.75" hidden="false" customHeight="true" outlineLevel="0" collapsed="false"/>
    <row r="201" customFormat="false" ht="12.75" hidden="false" customHeight="true" outlineLevel="0" collapsed="false"/>
    <row r="202" customFormat="false" ht="12.75" hidden="false" customHeight="true" outlineLevel="0" collapsed="false"/>
    <row r="203" customFormat="false" ht="12.75" hidden="false" customHeight="true" outlineLevel="0" collapsed="false"/>
    <row r="204" customFormat="false" ht="12.75" hidden="false" customHeight="true" outlineLevel="0" collapsed="false"/>
    <row r="205" customFormat="false" ht="12.75" hidden="false" customHeight="true" outlineLevel="0" collapsed="false"/>
    <row r="206" customFormat="false" ht="12.75" hidden="false" customHeight="true" outlineLevel="0" collapsed="false"/>
    <row r="207" customFormat="false" ht="12.75" hidden="false" customHeight="true" outlineLevel="0" collapsed="false"/>
    <row r="208" customFormat="false" ht="12.75" hidden="false" customHeight="true" outlineLevel="0" collapsed="false"/>
    <row r="209" customFormat="false" ht="12.75" hidden="false" customHeight="true" outlineLevel="0" collapsed="false"/>
    <row r="210" customFormat="false" ht="12.75" hidden="false" customHeight="true" outlineLevel="0" collapsed="false"/>
    <row r="211" customFormat="false" ht="12.75" hidden="false" customHeight="true" outlineLevel="0" collapsed="false"/>
    <row r="212" customFormat="false" ht="12.75" hidden="false" customHeight="true" outlineLevel="0" collapsed="false"/>
    <row r="213" customFormat="false" ht="12.75" hidden="false" customHeight="true" outlineLevel="0" collapsed="false"/>
    <row r="214" customFormat="false" ht="12.75" hidden="false" customHeight="true" outlineLevel="0" collapsed="false"/>
    <row r="215" customFormat="false" ht="12.75" hidden="false" customHeight="true" outlineLevel="0" collapsed="false"/>
    <row r="216" customFormat="false" ht="12.75" hidden="false" customHeight="true" outlineLevel="0" collapsed="false"/>
    <row r="217" customFormat="false" ht="12.75" hidden="false" customHeight="true" outlineLevel="0" collapsed="false"/>
    <row r="218" customFormat="false" ht="12.75" hidden="false" customHeight="true" outlineLevel="0" collapsed="false"/>
    <row r="219" customFormat="false" ht="12.75" hidden="false" customHeight="true" outlineLevel="0" collapsed="false"/>
    <row r="220" customFormat="false" ht="12.75" hidden="false" customHeight="true" outlineLevel="0" collapsed="false"/>
    <row r="221" customFormat="false" ht="12.75" hidden="false" customHeight="true" outlineLevel="0" collapsed="false"/>
    <row r="222" customFormat="false" ht="12.75" hidden="false" customHeight="true" outlineLevel="0" collapsed="false"/>
    <row r="223" customFormat="false" ht="12.75" hidden="false" customHeight="true" outlineLevel="0" collapsed="false"/>
    <row r="224" customFormat="false" ht="12.75" hidden="false" customHeight="true" outlineLevel="0" collapsed="false"/>
    <row r="225" customFormat="false" ht="12.75" hidden="false" customHeight="true" outlineLevel="0" collapsed="false"/>
    <row r="226" customFormat="false" ht="12.75" hidden="false" customHeight="true" outlineLevel="0" collapsed="false"/>
    <row r="227" customFormat="false" ht="12.75" hidden="false" customHeight="true" outlineLevel="0" collapsed="false"/>
    <row r="228" customFormat="false" ht="12.75" hidden="false" customHeight="true" outlineLevel="0" collapsed="false"/>
    <row r="229" customFormat="false" ht="12.75" hidden="false" customHeight="true" outlineLevel="0" collapsed="false"/>
    <row r="230" customFormat="false" ht="12.75" hidden="false" customHeight="true" outlineLevel="0" collapsed="false"/>
    <row r="231" customFormat="false" ht="12.75" hidden="false" customHeight="true" outlineLevel="0" collapsed="false"/>
    <row r="232" customFormat="false" ht="12.75" hidden="false" customHeight="true" outlineLevel="0" collapsed="false"/>
    <row r="233" customFormat="false" ht="12.75" hidden="false" customHeight="true" outlineLevel="0" collapsed="false"/>
    <row r="234" customFormat="false" ht="12.75" hidden="false" customHeight="true" outlineLevel="0" collapsed="false"/>
    <row r="235" customFormat="false" ht="12.75" hidden="false" customHeight="true" outlineLevel="0" collapsed="false"/>
    <row r="236" customFormat="false" ht="12.75" hidden="false" customHeight="true" outlineLevel="0" collapsed="false"/>
    <row r="237" customFormat="false" ht="12.75" hidden="false" customHeight="true" outlineLevel="0" collapsed="false"/>
    <row r="238" customFormat="false" ht="12.75" hidden="false" customHeight="true" outlineLevel="0" collapsed="false"/>
    <row r="239" customFormat="false" ht="12.75" hidden="false" customHeight="true" outlineLevel="0" collapsed="false"/>
    <row r="240" customFormat="false" ht="12.75" hidden="false" customHeight="true" outlineLevel="0" collapsed="false"/>
    <row r="241" customFormat="false" ht="12.75" hidden="false" customHeight="true" outlineLevel="0" collapsed="false"/>
    <row r="242" customFormat="false" ht="12.75" hidden="false" customHeight="true" outlineLevel="0" collapsed="false"/>
    <row r="243" customFormat="false" ht="12.75" hidden="false" customHeight="true" outlineLevel="0" collapsed="false"/>
    <row r="244" customFormat="false" ht="12.75" hidden="false" customHeight="true" outlineLevel="0" collapsed="false"/>
    <row r="245" customFormat="false" ht="12.75" hidden="false" customHeight="true" outlineLevel="0" collapsed="false"/>
    <row r="246" customFormat="false" ht="12.75" hidden="false" customHeight="true" outlineLevel="0" collapsed="false"/>
    <row r="247" customFormat="false" ht="12.75" hidden="false" customHeight="true" outlineLevel="0" collapsed="false"/>
    <row r="248" customFormat="false" ht="12.75" hidden="false" customHeight="true" outlineLevel="0" collapsed="false"/>
    <row r="249" customFormat="false" ht="12.75" hidden="false" customHeight="true" outlineLevel="0" collapsed="false"/>
    <row r="250" customFormat="false" ht="12.75" hidden="false" customHeight="true" outlineLevel="0" collapsed="false"/>
    <row r="251" customFormat="false" ht="12.75" hidden="false" customHeight="true" outlineLevel="0" collapsed="false"/>
    <row r="252" customFormat="false" ht="12.75" hidden="false" customHeight="true" outlineLevel="0" collapsed="false"/>
    <row r="253" customFormat="false" ht="12.75" hidden="false" customHeight="true" outlineLevel="0" collapsed="false"/>
    <row r="254" customFormat="false" ht="12.75" hidden="false" customHeight="true" outlineLevel="0" collapsed="false"/>
    <row r="255" customFormat="false" ht="12.75" hidden="false" customHeight="true" outlineLevel="0" collapsed="false"/>
    <row r="256" customFormat="false" ht="12.75" hidden="false" customHeight="true" outlineLevel="0" collapsed="false"/>
    <row r="257" customFormat="false" ht="12.75" hidden="false" customHeight="true" outlineLevel="0" collapsed="false"/>
    <row r="258" customFormat="false" ht="12.75" hidden="false" customHeight="true" outlineLevel="0" collapsed="false"/>
    <row r="259" customFormat="false" ht="12.75" hidden="false" customHeight="true" outlineLevel="0" collapsed="false"/>
    <row r="260" customFormat="false" ht="12.75" hidden="false" customHeight="true" outlineLevel="0" collapsed="false"/>
    <row r="261" customFormat="false" ht="12.75" hidden="false" customHeight="true" outlineLevel="0" collapsed="false"/>
    <row r="262" customFormat="false" ht="12.75" hidden="false" customHeight="true" outlineLevel="0" collapsed="false"/>
    <row r="263" customFormat="false" ht="12.75" hidden="false" customHeight="true" outlineLevel="0" collapsed="false"/>
    <row r="264" customFormat="false" ht="12.75" hidden="false" customHeight="true" outlineLevel="0" collapsed="false"/>
    <row r="265" customFormat="false" ht="12.75" hidden="false" customHeight="true" outlineLevel="0" collapsed="false"/>
    <row r="266" customFormat="false" ht="12.75" hidden="false" customHeight="true" outlineLevel="0" collapsed="false"/>
    <row r="267" customFormat="false" ht="12.75" hidden="false" customHeight="true" outlineLevel="0" collapsed="false"/>
    <row r="268" customFormat="false" ht="12.75" hidden="false" customHeight="true" outlineLevel="0" collapsed="false"/>
    <row r="269" customFormat="false" ht="12.75" hidden="false" customHeight="true" outlineLevel="0" collapsed="false"/>
    <row r="270" customFormat="false" ht="12.75" hidden="false" customHeight="true" outlineLevel="0" collapsed="false"/>
    <row r="271" customFormat="false" ht="12.75" hidden="false" customHeight="true" outlineLevel="0" collapsed="false"/>
    <row r="272" customFormat="false" ht="12.75" hidden="false" customHeight="true" outlineLevel="0" collapsed="false"/>
    <row r="273" customFormat="false" ht="12.75" hidden="false" customHeight="true" outlineLevel="0" collapsed="false"/>
    <row r="274" customFormat="false" ht="12.75" hidden="false" customHeight="true" outlineLevel="0" collapsed="false"/>
    <row r="275" customFormat="false" ht="12.75" hidden="false" customHeight="true" outlineLevel="0" collapsed="false"/>
    <row r="276" customFormat="false" ht="12.75" hidden="false" customHeight="true" outlineLevel="0" collapsed="false"/>
    <row r="277" customFormat="false" ht="12.75" hidden="false" customHeight="true" outlineLevel="0" collapsed="false"/>
    <row r="278" customFormat="false" ht="12.75" hidden="false" customHeight="true" outlineLevel="0" collapsed="false"/>
    <row r="279" customFormat="false" ht="12.75" hidden="false" customHeight="true" outlineLevel="0" collapsed="false"/>
    <row r="280" customFormat="false" ht="12.75" hidden="false" customHeight="true" outlineLevel="0" collapsed="false"/>
    <row r="281" customFormat="false" ht="12.75" hidden="false" customHeight="true" outlineLevel="0" collapsed="false"/>
    <row r="282" customFormat="false" ht="12.75" hidden="false" customHeight="true" outlineLevel="0" collapsed="false"/>
    <row r="283" customFormat="false" ht="12.75" hidden="false" customHeight="true" outlineLevel="0" collapsed="false"/>
    <row r="284" customFormat="false" ht="12.75" hidden="false" customHeight="true" outlineLevel="0" collapsed="false"/>
    <row r="285" customFormat="false" ht="12.75" hidden="false" customHeight="true" outlineLevel="0" collapsed="false"/>
    <row r="286" customFormat="false" ht="12.75" hidden="false" customHeight="true" outlineLevel="0" collapsed="false"/>
    <row r="287" customFormat="false" ht="12.75" hidden="false" customHeight="true" outlineLevel="0" collapsed="false"/>
    <row r="288" customFormat="false" ht="12.75" hidden="false" customHeight="true" outlineLevel="0" collapsed="false"/>
    <row r="289" customFormat="false" ht="12.75" hidden="false" customHeight="true" outlineLevel="0" collapsed="false"/>
    <row r="290" customFormat="false" ht="12.75" hidden="false" customHeight="true" outlineLevel="0" collapsed="false"/>
    <row r="291" customFormat="false" ht="12.75" hidden="false" customHeight="true" outlineLevel="0" collapsed="false"/>
    <row r="292" customFormat="false" ht="12.75" hidden="false" customHeight="true" outlineLevel="0" collapsed="false"/>
    <row r="293" customFormat="false" ht="12.75" hidden="false" customHeight="true" outlineLevel="0" collapsed="false"/>
    <row r="294" customFormat="false" ht="12.75" hidden="false" customHeight="true" outlineLevel="0" collapsed="false"/>
    <row r="295" customFormat="false" ht="12.75" hidden="false" customHeight="true" outlineLevel="0" collapsed="false"/>
    <row r="296" customFormat="false" ht="12.75" hidden="false" customHeight="true" outlineLevel="0" collapsed="false"/>
    <row r="297" customFormat="false" ht="12.75" hidden="false" customHeight="true" outlineLevel="0" collapsed="false"/>
    <row r="298" customFormat="false" ht="12.75" hidden="false" customHeight="true" outlineLevel="0" collapsed="false"/>
    <row r="299" customFormat="false" ht="12.75" hidden="false" customHeight="true" outlineLevel="0" collapsed="false"/>
    <row r="300" customFormat="false" ht="12.75" hidden="false" customHeight="true" outlineLevel="0" collapsed="false"/>
    <row r="301" customFormat="false" ht="12.75" hidden="false" customHeight="true" outlineLevel="0" collapsed="false"/>
    <row r="302" customFormat="false" ht="12.75" hidden="false" customHeight="true" outlineLevel="0" collapsed="false"/>
    <row r="303" customFormat="false" ht="12.75" hidden="false" customHeight="true" outlineLevel="0" collapsed="false"/>
    <row r="304" customFormat="false" ht="12.75" hidden="false" customHeight="true" outlineLevel="0" collapsed="false"/>
    <row r="305" customFormat="false" ht="12.75" hidden="false" customHeight="true" outlineLevel="0" collapsed="false"/>
    <row r="306" customFormat="false" ht="12.75" hidden="false" customHeight="true" outlineLevel="0" collapsed="false"/>
    <row r="307" customFormat="false" ht="12.75" hidden="false" customHeight="true" outlineLevel="0" collapsed="false"/>
    <row r="308" customFormat="false" ht="12.75" hidden="false" customHeight="true" outlineLevel="0" collapsed="false"/>
    <row r="309" customFormat="false" ht="12.75" hidden="false" customHeight="true" outlineLevel="0" collapsed="false"/>
    <row r="310" customFormat="false" ht="12.75" hidden="false" customHeight="true" outlineLevel="0" collapsed="false"/>
    <row r="311" customFormat="false" ht="12.75" hidden="false" customHeight="true" outlineLevel="0" collapsed="false"/>
    <row r="312" customFormat="false" ht="12.75" hidden="false" customHeight="true" outlineLevel="0" collapsed="false"/>
    <row r="313" customFormat="false" ht="12.75" hidden="false" customHeight="true" outlineLevel="0" collapsed="false"/>
    <row r="314" customFormat="false" ht="12.75" hidden="false" customHeight="true" outlineLevel="0" collapsed="false"/>
    <row r="315" customFormat="false" ht="12.75" hidden="false" customHeight="true" outlineLevel="0" collapsed="false"/>
    <row r="316" customFormat="false" ht="12.75" hidden="false" customHeight="true" outlineLevel="0" collapsed="false"/>
    <row r="317" customFormat="false" ht="12.75" hidden="false" customHeight="true" outlineLevel="0" collapsed="false"/>
    <row r="318" customFormat="false" ht="12.75" hidden="false" customHeight="true" outlineLevel="0" collapsed="false"/>
    <row r="319" customFormat="false" ht="12.75" hidden="false" customHeight="true" outlineLevel="0" collapsed="false"/>
    <row r="320" customFormat="false" ht="12.75" hidden="false" customHeight="true" outlineLevel="0" collapsed="false"/>
    <row r="321" customFormat="false" ht="12.75" hidden="false" customHeight="true" outlineLevel="0" collapsed="false"/>
    <row r="322" customFormat="false" ht="12.75" hidden="false" customHeight="true" outlineLevel="0" collapsed="false"/>
    <row r="323" customFormat="false" ht="12.75" hidden="false" customHeight="true" outlineLevel="0" collapsed="false"/>
    <row r="324" customFormat="false" ht="12.75" hidden="false" customHeight="true" outlineLevel="0" collapsed="false"/>
    <row r="325" customFormat="false" ht="12.75" hidden="false" customHeight="true" outlineLevel="0" collapsed="false"/>
    <row r="326" customFormat="false" ht="12.75" hidden="false" customHeight="true" outlineLevel="0" collapsed="false"/>
    <row r="327" customFormat="false" ht="12.75" hidden="false" customHeight="true" outlineLevel="0" collapsed="false"/>
    <row r="328" customFormat="false" ht="12.75" hidden="false" customHeight="true" outlineLevel="0" collapsed="false"/>
    <row r="329" customFormat="false" ht="12.75" hidden="false" customHeight="true" outlineLevel="0" collapsed="false"/>
    <row r="330" customFormat="false" ht="12.75" hidden="false" customHeight="true" outlineLevel="0" collapsed="false"/>
    <row r="331" customFormat="false" ht="12.75" hidden="false" customHeight="true" outlineLevel="0" collapsed="false"/>
    <row r="332" customFormat="false" ht="12.75" hidden="false" customHeight="true" outlineLevel="0" collapsed="false"/>
    <row r="333" customFormat="false" ht="12.75" hidden="false" customHeight="true" outlineLevel="0" collapsed="false"/>
    <row r="334" customFormat="false" ht="12.75" hidden="false" customHeight="true" outlineLevel="0" collapsed="false"/>
    <row r="335" customFormat="false" ht="12.75" hidden="false" customHeight="true" outlineLevel="0" collapsed="false"/>
    <row r="336" customFormat="false" ht="12.75" hidden="false" customHeight="true" outlineLevel="0" collapsed="false"/>
    <row r="337" customFormat="false" ht="12.75" hidden="false" customHeight="true" outlineLevel="0" collapsed="false"/>
    <row r="338" customFormat="false" ht="12.75" hidden="false" customHeight="true" outlineLevel="0" collapsed="false"/>
    <row r="339" customFormat="false" ht="12.75" hidden="false" customHeight="true" outlineLevel="0" collapsed="false"/>
    <row r="340" customFormat="false" ht="12.75" hidden="false" customHeight="true" outlineLevel="0" collapsed="false"/>
    <row r="341" customFormat="false" ht="12.75" hidden="false" customHeight="true" outlineLevel="0" collapsed="false"/>
    <row r="342" customFormat="false" ht="12.75" hidden="false" customHeight="true" outlineLevel="0" collapsed="false"/>
    <row r="343" customFormat="false" ht="12.75" hidden="false" customHeight="true" outlineLevel="0" collapsed="false"/>
    <row r="344" customFormat="false" ht="12.75" hidden="false" customHeight="true" outlineLevel="0" collapsed="false"/>
    <row r="345" customFormat="false" ht="12.75" hidden="false" customHeight="true" outlineLevel="0" collapsed="false"/>
    <row r="346" customFormat="false" ht="12.75" hidden="false" customHeight="true" outlineLevel="0" collapsed="false"/>
    <row r="347" customFormat="false" ht="12.75" hidden="false" customHeight="true" outlineLevel="0" collapsed="false"/>
    <row r="348" customFormat="false" ht="12.75" hidden="false" customHeight="true" outlineLevel="0" collapsed="false"/>
    <row r="349" customFormat="false" ht="12.75" hidden="false" customHeight="true" outlineLevel="0" collapsed="false"/>
    <row r="350" customFormat="false" ht="12.75" hidden="false" customHeight="true" outlineLevel="0" collapsed="false"/>
    <row r="351" customFormat="false" ht="12.75" hidden="false" customHeight="true" outlineLevel="0" collapsed="false"/>
    <row r="352" customFormat="false" ht="12.75" hidden="false" customHeight="true" outlineLevel="0" collapsed="false"/>
    <row r="353" customFormat="false" ht="12.75" hidden="false" customHeight="true" outlineLevel="0" collapsed="false"/>
    <row r="354" customFormat="false" ht="12.75" hidden="false" customHeight="true" outlineLevel="0" collapsed="false"/>
    <row r="355" customFormat="false" ht="12.75" hidden="false" customHeight="true" outlineLevel="0" collapsed="false"/>
    <row r="356" customFormat="false" ht="12.75" hidden="false" customHeight="true" outlineLevel="0" collapsed="false"/>
    <row r="357" customFormat="false" ht="12.75" hidden="false" customHeight="true" outlineLevel="0" collapsed="false"/>
    <row r="358" customFormat="false" ht="12.75" hidden="false" customHeight="true" outlineLevel="0" collapsed="false"/>
    <row r="359" customFormat="false" ht="12.75" hidden="false" customHeight="true" outlineLevel="0" collapsed="false"/>
    <row r="360" customFormat="false" ht="12.75" hidden="false" customHeight="true" outlineLevel="0" collapsed="false"/>
    <row r="361" customFormat="false" ht="12.75" hidden="false" customHeight="true" outlineLevel="0" collapsed="false"/>
    <row r="362" customFormat="false" ht="12.75" hidden="false" customHeight="true" outlineLevel="0" collapsed="false"/>
    <row r="363" customFormat="false" ht="12.75" hidden="false" customHeight="true" outlineLevel="0" collapsed="false"/>
    <row r="364" customFormat="false" ht="12.75" hidden="false" customHeight="true" outlineLevel="0" collapsed="false"/>
    <row r="365" customFormat="false" ht="12.75" hidden="false" customHeight="true" outlineLevel="0" collapsed="false"/>
    <row r="366" customFormat="false" ht="12.75" hidden="false" customHeight="true" outlineLevel="0" collapsed="false"/>
    <row r="367" customFormat="false" ht="12.75" hidden="false" customHeight="true" outlineLevel="0" collapsed="false"/>
    <row r="368" customFormat="false" ht="12.75" hidden="false" customHeight="true" outlineLevel="0" collapsed="false"/>
    <row r="369" customFormat="false" ht="12.75" hidden="false" customHeight="true" outlineLevel="0" collapsed="false"/>
    <row r="370" customFormat="false" ht="12.75" hidden="false" customHeight="true" outlineLevel="0" collapsed="false"/>
    <row r="371" customFormat="false" ht="12.75" hidden="false" customHeight="true" outlineLevel="0" collapsed="false"/>
    <row r="372" customFormat="false" ht="12.75" hidden="false" customHeight="true" outlineLevel="0" collapsed="false"/>
    <row r="373" customFormat="false" ht="12.75" hidden="false" customHeight="true" outlineLevel="0" collapsed="false"/>
    <row r="374" customFormat="false" ht="12.75" hidden="false" customHeight="true" outlineLevel="0" collapsed="false"/>
    <row r="375" customFormat="false" ht="12.75" hidden="false" customHeight="true" outlineLevel="0" collapsed="false"/>
    <row r="376" customFormat="false" ht="12.75" hidden="false" customHeight="true" outlineLevel="0" collapsed="false"/>
    <row r="377" customFormat="false" ht="12.75" hidden="false" customHeight="true" outlineLevel="0" collapsed="false"/>
    <row r="378" customFormat="false" ht="12.75" hidden="false" customHeight="true" outlineLevel="0" collapsed="false"/>
    <row r="379" customFormat="false" ht="12.75" hidden="false" customHeight="true" outlineLevel="0" collapsed="false"/>
    <row r="380" customFormat="false" ht="12.75" hidden="false" customHeight="true" outlineLevel="0" collapsed="false"/>
    <row r="381" customFormat="false" ht="12.75" hidden="false" customHeight="true" outlineLevel="0" collapsed="false"/>
    <row r="382" customFormat="false" ht="12.75" hidden="false" customHeight="true" outlineLevel="0" collapsed="false"/>
    <row r="383" customFormat="false" ht="12.75" hidden="false" customHeight="true" outlineLevel="0" collapsed="false"/>
    <row r="384" customFormat="false" ht="12.75" hidden="false" customHeight="true" outlineLevel="0" collapsed="false"/>
    <row r="385" customFormat="false" ht="12.75" hidden="false" customHeight="true" outlineLevel="0" collapsed="false"/>
    <row r="386" customFormat="false" ht="12.75" hidden="false" customHeight="true" outlineLevel="0" collapsed="false"/>
    <row r="387" customFormat="false" ht="12.75" hidden="false" customHeight="true" outlineLevel="0" collapsed="false"/>
    <row r="388" customFormat="false" ht="12.75" hidden="false" customHeight="true" outlineLevel="0" collapsed="false"/>
    <row r="389" customFormat="false" ht="12.75" hidden="false" customHeight="true" outlineLevel="0" collapsed="false"/>
    <row r="390" customFormat="false" ht="12.75" hidden="false" customHeight="true" outlineLevel="0" collapsed="false"/>
    <row r="391" customFormat="false" ht="12.75" hidden="false" customHeight="true" outlineLevel="0" collapsed="false"/>
    <row r="392" customFormat="false" ht="12.75" hidden="false" customHeight="true" outlineLevel="0" collapsed="false"/>
    <row r="393" customFormat="false" ht="12.75" hidden="false" customHeight="true" outlineLevel="0" collapsed="false"/>
    <row r="394" customFormat="false" ht="12.75" hidden="false" customHeight="true" outlineLevel="0" collapsed="false"/>
    <row r="395" customFormat="false" ht="12.75" hidden="false" customHeight="true" outlineLevel="0" collapsed="false"/>
    <row r="396" customFormat="false" ht="12.75" hidden="false" customHeight="true" outlineLevel="0" collapsed="false"/>
    <row r="397" customFormat="false" ht="12.75" hidden="false" customHeight="true" outlineLevel="0" collapsed="false"/>
    <row r="398" customFormat="false" ht="12.75" hidden="false" customHeight="true" outlineLevel="0" collapsed="false"/>
    <row r="399" customFormat="false" ht="12.75" hidden="false" customHeight="true" outlineLevel="0" collapsed="false"/>
    <row r="400" customFormat="false" ht="12.75" hidden="false" customHeight="true" outlineLevel="0" collapsed="false"/>
    <row r="401" customFormat="false" ht="12.75" hidden="false" customHeight="true" outlineLevel="0" collapsed="false"/>
    <row r="402" customFormat="false" ht="12.75" hidden="false" customHeight="true" outlineLevel="0" collapsed="false"/>
    <row r="403" customFormat="false" ht="12.75" hidden="false" customHeight="true" outlineLevel="0" collapsed="false"/>
    <row r="404" customFormat="false" ht="12.75" hidden="false" customHeight="true" outlineLevel="0" collapsed="false"/>
    <row r="405" customFormat="false" ht="12.75" hidden="false" customHeight="true" outlineLevel="0" collapsed="false"/>
    <row r="406" customFormat="false" ht="12.75" hidden="false" customHeight="true" outlineLevel="0" collapsed="false"/>
    <row r="407" customFormat="false" ht="12.75" hidden="false" customHeight="true" outlineLevel="0" collapsed="false"/>
    <row r="408" customFormat="false" ht="12.75" hidden="false" customHeight="true" outlineLevel="0" collapsed="false"/>
    <row r="409" customFormat="false" ht="12.75" hidden="false" customHeight="true" outlineLevel="0" collapsed="false"/>
    <row r="410" customFormat="false" ht="12.75" hidden="false" customHeight="true" outlineLevel="0" collapsed="false"/>
    <row r="411" customFormat="false" ht="12.75" hidden="false" customHeight="true" outlineLevel="0" collapsed="false"/>
    <row r="412" customFormat="false" ht="12.75" hidden="false" customHeight="true" outlineLevel="0" collapsed="false"/>
    <row r="413" customFormat="false" ht="12.75" hidden="false" customHeight="true" outlineLevel="0" collapsed="false"/>
    <row r="414" customFormat="false" ht="12.75" hidden="false" customHeight="true" outlineLevel="0" collapsed="false"/>
    <row r="415" customFormat="false" ht="12.75" hidden="false" customHeight="true" outlineLevel="0" collapsed="false"/>
    <row r="416" customFormat="false" ht="12.75" hidden="false" customHeight="true" outlineLevel="0" collapsed="false"/>
    <row r="417" customFormat="false" ht="12.75" hidden="false" customHeight="true" outlineLevel="0" collapsed="false"/>
    <row r="418" customFormat="false" ht="12.75" hidden="false" customHeight="true" outlineLevel="0" collapsed="false"/>
    <row r="419" customFormat="false" ht="12.75" hidden="false" customHeight="true" outlineLevel="0" collapsed="false"/>
    <row r="420" customFormat="false" ht="12.75" hidden="false" customHeight="true" outlineLevel="0" collapsed="false"/>
    <row r="421" customFormat="false" ht="12.75" hidden="false" customHeight="true" outlineLevel="0" collapsed="false"/>
    <row r="422" customFormat="false" ht="12.75" hidden="false" customHeight="true" outlineLevel="0" collapsed="false"/>
    <row r="423" customFormat="false" ht="12.75" hidden="false" customHeight="true" outlineLevel="0" collapsed="false"/>
    <row r="424" customFormat="false" ht="12.75" hidden="false" customHeight="true" outlineLevel="0" collapsed="false"/>
    <row r="425" customFormat="false" ht="12.75" hidden="false" customHeight="true" outlineLevel="0" collapsed="false"/>
    <row r="426" customFormat="false" ht="12.75" hidden="false" customHeight="true" outlineLevel="0" collapsed="false"/>
    <row r="427" customFormat="false" ht="12.75" hidden="false" customHeight="true" outlineLevel="0" collapsed="false"/>
    <row r="428" customFormat="false" ht="12.75" hidden="false" customHeight="true" outlineLevel="0" collapsed="false"/>
    <row r="429" customFormat="false" ht="12.75" hidden="false" customHeight="true" outlineLevel="0" collapsed="false"/>
    <row r="430" customFormat="false" ht="12.75" hidden="false" customHeight="true" outlineLevel="0" collapsed="false"/>
    <row r="431" customFormat="false" ht="12.75" hidden="false" customHeight="true" outlineLevel="0" collapsed="false"/>
    <row r="432" customFormat="false" ht="12.75" hidden="false" customHeight="true" outlineLevel="0" collapsed="false"/>
    <row r="433" customFormat="false" ht="12.75" hidden="false" customHeight="true" outlineLevel="0" collapsed="false"/>
    <row r="434" customFormat="false" ht="12.75" hidden="false" customHeight="true" outlineLevel="0" collapsed="false"/>
    <row r="435" customFormat="false" ht="12.75" hidden="false" customHeight="true" outlineLevel="0" collapsed="false"/>
    <row r="436" customFormat="false" ht="12.75" hidden="false" customHeight="true" outlineLevel="0" collapsed="false"/>
    <row r="437" customFormat="false" ht="12.75" hidden="false" customHeight="true" outlineLevel="0" collapsed="false"/>
    <row r="438" customFormat="false" ht="12.75" hidden="false" customHeight="true" outlineLevel="0" collapsed="false"/>
    <row r="439" customFormat="false" ht="12.75" hidden="false" customHeight="true" outlineLevel="0" collapsed="false"/>
    <row r="440" customFormat="false" ht="12.75" hidden="false" customHeight="true" outlineLevel="0" collapsed="false"/>
    <row r="441" customFormat="false" ht="12.75" hidden="false" customHeight="true" outlineLevel="0" collapsed="false"/>
    <row r="442" customFormat="false" ht="12.75" hidden="false" customHeight="true" outlineLevel="0" collapsed="false"/>
    <row r="443" customFormat="false" ht="12.75" hidden="false" customHeight="true" outlineLevel="0" collapsed="false"/>
    <row r="444" customFormat="false" ht="12.75" hidden="false" customHeight="true" outlineLevel="0" collapsed="false"/>
    <row r="445" customFormat="false" ht="12.75" hidden="false" customHeight="true" outlineLevel="0" collapsed="false"/>
    <row r="446" customFormat="false" ht="12.75" hidden="false" customHeight="true" outlineLevel="0" collapsed="false"/>
    <row r="447" customFormat="false" ht="12.75" hidden="false" customHeight="true" outlineLevel="0" collapsed="false"/>
    <row r="448" customFormat="false" ht="12.75" hidden="false" customHeight="true" outlineLevel="0" collapsed="false"/>
    <row r="449" customFormat="false" ht="12.75" hidden="false" customHeight="true" outlineLevel="0" collapsed="false"/>
    <row r="450" customFormat="false" ht="12.75" hidden="false" customHeight="true" outlineLevel="0" collapsed="false"/>
    <row r="451" customFormat="false" ht="12.75" hidden="false" customHeight="true" outlineLevel="0" collapsed="false"/>
    <row r="452" customFormat="false" ht="12.75" hidden="false" customHeight="true" outlineLevel="0" collapsed="false"/>
    <row r="453" customFormat="false" ht="12.75" hidden="false" customHeight="true" outlineLevel="0" collapsed="false"/>
    <row r="454" customFormat="false" ht="12.75" hidden="false" customHeight="true" outlineLevel="0" collapsed="false"/>
    <row r="455" customFormat="false" ht="12.75" hidden="false" customHeight="true" outlineLevel="0" collapsed="false"/>
    <row r="456" customFormat="false" ht="12.75" hidden="false" customHeight="true" outlineLevel="0" collapsed="false"/>
    <row r="457" customFormat="false" ht="12.75" hidden="false" customHeight="true" outlineLevel="0" collapsed="false"/>
    <row r="458" customFormat="false" ht="12.75" hidden="false" customHeight="true" outlineLevel="0" collapsed="false"/>
    <row r="459" customFormat="false" ht="12.75" hidden="false" customHeight="true" outlineLevel="0" collapsed="false"/>
    <row r="460" customFormat="false" ht="12.75" hidden="false" customHeight="true" outlineLevel="0" collapsed="false"/>
    <row r="461" customFormat="false" ht="12.75" hidden="false" customHeight="true" outlineLevel="0" collapsed="false"/>
    <row r="462" customFormat="false" ht="12.75" hidden="false" customHeight="true" outlineLevel="0" collapsed="false"/>
    <row r="463" customFormat="false" ht="12.75" hidden="false" customHeight="true" outlineLevel="0" collapsed="false"/>
    <row r="464" customFormat="false" ht="12.75" hidden="false" customHeight="true" outlineLevel="0" collapsed="false"/>
    <row r="465" customFormat="false" ht="12.75" hidden="false" customHeight="true" outlineLevel="0" collapsed="false"/>
    <row r="466" customFormat="false" ht="12.75" hidden="false" customHeight="true" outlineLevel="0" collapsed="false"/>
    <row r="467" customFormat="false" ht="12.75" hidden="false" customHeight="true" outlineLevel="0" collapsed="false"/>
    <row r="468" customFormat="false" ht="12.75" hidden="false" customHeight="true" outlineLevel="0" collapsed="false"/>
    <row r="469" customFormat="false" ht="12.75" hidden="false" customHeight="true" outlineLevel="0" collapsed="false"/>
    <row r="470" customFormat="false" ht="12.75" hidden="false" customHeight="true" outlineLevel="0" collapsed="false"/>
    <row r="471" customFormat="false" ht="12.75" hidden="false" customHeight="true" outlineLevel="0" collapsed="false"/>
    <row r="472" customFormat="false" ht="12.75" hidden="false" customHeight="true" outlineLevel="0" collapsed="false"/>
    <row r="473" customFormat="false" ht="12.75" hidden="false" customHeight="true" outlineLevel="0" collapsed="false"/>
    <row r="474" customFormat="false" ht="12.75" hidden="false" customHeight="true" outlineLevel="0" collapsed="false"/>
    <row r="475" customFormat="false" ht="12.75" hidden="false" customHeight="true" outlineLevel="0" collapsed="false"/>
    <row r="476" customFormat="false" ht="12.75" hidden="false" customHeight="true" outlineLevel="0" collapsed="false"/>
    <row r="477" customFormat="false" ht="12.75" hidden="false" customHeight="true" outlineLevel="0" collapsed="false"/>
    <row r="478" customFormat="false" ht="12.75" hidden="false" customHeight="true" outlineLevel="0" collapsed="false"/>
    <row r="479" customFormat="false" ht="12.75" hidden="false" customHeight="true" outlineLevel="0" collapsed="false"/>
    <row r="480" customFormat="false" ht="12.75" hidden="false" customHeight="true" outlineLevel="0" collapsed="false"/>
    <row r="481" customFormat="false" ht="12.75" hidden="false" customHeight="true" outlineLevel="0" collapsed="false"/>
    <row r="482" customFormat="false" ht="12.75" hidden="false" customHeight="true" outlineLevel="0" collapsed="false"/>
    <row r="483" customFormat="false" ht="12.75" hidden="false" customHeight="true" outlineLevel="0" collapsed="false"/>
    <row r="484" customFormat="false" ht="12.75" hidden="false" customHeight="true" outlineLevel="0" collapsed="false"/>
    <row r="485" customFormat="false" ht="12.75" hidden="false" customHeight="true" outlineLevel="0" collapsed="false"/>
    <row r="486" customFormat="false" ht="12.75" hidden="false" customHeight="true" outlineLevel="0" collapsed="false"/>
    <row r="487" customFormat="false" ht="12.75" hidden="false" customHeight="true" outlineLevel="0" collapsed="false"/>
    <row r="488" customFormat="false" ht="12.75" hidden="false" customHeight="true" outlineLevel="0" collapsed="false"/>
    <row r="489" customFormat="false" ht="12.75" hidden="false" customHeight="true" outlineLevel="0" collapsed="false"/>
    <row r="490" customFormat="false" ht="12.75" hidden="false" customHeight="true" outlineLevel="0" collapsed="false"/>
    <row r="491" customFormat="false" ht="12.75" hidden="false" customHeight="true" outlineLevel="0" collapsed="false"/>
    <row r="492" customFormat="false" ht="12.75" hidden="false" customHeight="true" outlineLevel="0" collapsed="false"/>
    <row r="493" customFormat="false" ht="12.75" hidden="false" customHeight="true" outlineLevel="0" collapsed="false"/>
    <row r="494" customFormat="false" ht="12.75" hidden="false" customHeight="true" outlineLevel="0" collapsed="false"/>
    <row r="495" customFormat="false" ht="12.75" hidden="false" customHeight="true" outlineLevel="0" collapsed="false"/>
    <row r="496" customFormat="false" ht="12.75" hidden="false" customHeight="true" outlineLevel="0" collapsed="false"/>
    <row r="497" customFormat="false" ht="12.75" hidden="false" customHeight="true" outlineLevel="0" collapsed="false"/>
    <row r="498" customFormat="false" ht="12.75" hidden="false" customHeight="true" outlineLevel="0" collapsed="false"/>
    <row r="499" customFormat="false" ht="12.75" hidden="false" customHeight="true" outlineLevel="0" collapsed="false"/>
    <row r="500" customFormat="false" ht="12.75" hidden="false" customHeight="true" outlineLevel="0" collapsed="false"/>
    <row r="501" customFormat="false" ht="12.75" hidden="false" customHeight="true" outlineLevel="0" collapsed="false"/>
    <row r="502" customFormat="false" ht="12.75" hidden="false" customHeight="true" outlineLevel="0" collapsed="false"/>
    <row r="503" customFormat="false" ht="12.75" hidden="false" customHeight="true" outlineLevel="0" collapsed="false"/>
    <row r="504" customFormat="false" ht="12.75" hidden="false" customHeight="true" outlineLevel="0" collapsed="false"/>
    <row r="505" customFormat="false" ht="12.75" hidden="false" customHeight="true" outlineLevel="0" collapsed="false"/>
    <row r="506" customFormat="false" ht="12.75" hidden="false" customHeight="true" outlineLevel="0" collapsed="false"/>
    <row r="507" customFormat="false" ht="12.75" hidden="false" customHeight="true" outlineLevel="0" collapsed="false"/>
    <row r="508" customFormat="false" ht="12.75" hidden="false" customHeight="true" outlineLevel="0" collapsed="false"/>
    <row r="509" customFormat="false" ht="12.75" hidden="false" customHeight="true" outlineLevel="0" collapsed="false"/>
    <row r="510" customFormat="false" ht="12.75" hidden="false" customHeight="true" outlineLevel="0" collapsed="false"/>
    <row r="511" customFormat="false" ht="12.75" hidden="false" customHeight="true" outlineLevel="0" collapsed="false"/>
    <row r="512" customFormat="false" ht="12.75" hidden="false" customHeight="true" outlineLevel="0" collapsed="false"/>
    <row r="513" customFormat="false" ht="12.75" hidden="false" customHeight="true" outlineLevel="0" collapsed="false"/>
    <row r="514" customFormat="false" ht="12.75" hidden="false" customHeight="true" outlineLevel="0" collapsed="false"/>
    <row r="515" customFormat="false" ht="12.75" hidden="false" customHeight="true" outlineLevel="0" collapsed="false"/>
    <row r="516" customFormat="false" ht="12.75" hidden="false" customHeight="true" outlineLevel="0" collapsed="false"/>
    <row r="517" customFormat="false" ht="12.75" hidden="false" customHeight="true" outlineLevel="0" collapsed="false"/>
    <row r="518" customFormat="false" ht="12.75" hidden="false" customHeight="true" outlineLevel="0" collapsed="false"/>
    <row r="519" customFormat="false" ht="12.75" hidden="false" customHeight="true" outlineLevel="0" collapsed="false"/>
    <row r="520" customFormat="false" ht="12.75" hidden="false" customHeight="true" outlineLevel="0" collapsed="false"/>
    <row r="521" customFormat="false" ht="12.75" hidden="false" customHeight="true" outlineLevel="0" collapsed="false"/>
    <row r="522" customFormat="false" ht="12.75" hidden="false" customHeight="true" outlineLevel="0" collapsed="false"/>
    <row r="523" customFormat="false" ht="12.75" hidden="false" customHeight="true" outlineLevel="0" collapsed="false"/>
    <row r="524" customFormat="false" ht="12.75" hidden="false" customHeight="true" outlineLevel="0" collapsed="false"/>
    <row r="525" customFormat="false" ht="12.75" hidden="false" customHeight="true" outlineLevel="0" collapsed="false"/>
    <row r="526" customFormat="false" ht="12.75" hidden="false" customHeight="true" outlineLevel="0" collapsed="false"/>
    <row r="527" customFormat="false" ht="12.75" hidden="false" customHeight="true" outlineLevel="0" collapsed="false"/>
    <row r="528" customFormat="false" ht="12.75" hidden="false" customHeight="true" outlineLevel="0" collapsed="false"/>
    <row r="529" customFormat="false" ht="12.75" hidden="false" customHeight="true" outlineLevel="0" collapsed="false"/>
    <row r="530" customFormat="false" ht="12.75" hidden="false" customHeight="true" outlineLevel="0" collapsed="false"/>
    <row r="531" customFormat="false" ht="12.75" hidden="false" customHeight="true" outlineLevel="0" collapsed="false"/>
    <row r="532" customFormat="false" ht="12.75" hidden="false" customHeight="true" outlineLevel="0" collapsed="false"/>
    <row r="533" customFormat="false" ht="12.75" hidden="false" customHeight="true" outlineLevel="0" collapsed="false"/>
    <row r="534" customFormat="false" ht="12.75" hidden="false" customHeight="true" outlineLevel="0" collapsed="false"/>
    <row r="535" customFormat="false" ht="12.75" hidden="false" customHeight="true" outlineLevel="0" collapsed="false"/>
    <row r="536" customFormat="false" ht="12.75" hidden="false" customHeight="true" outlineLevel="0" collapsed="false"/>
    <row r="537" customFormat="false" ht="12.75" hidden="false" customHeight="true" outlineLevel="0" collapsed="false"/>
    <row r="538" customFormat="false" ht="12.75" hidden="false" customHeight="true" outlineLevel="0" collapsed="false"/>
    <row r="539" customFormat="false" ht="12.75" hidden="false" customHeight="true" outlineLevel="0" collapsed="false"/>
    <row r="540" customFormat="false" ht="12.75" hidden="false" customHeight="true" outlineLevel="0" collapsed="false"/>
    <row r="541" customFormat="false" ht="12.75" hidden="false" customHeight="true" outlineLevel="0" collapsed="false"/>
    <row r="542" customFormat="false" ht="12.75" hidden="false" customHeight="true" outlineLevel="0" collapsed="false"/>
    <row r="543" customFormat="false" ht="12.75" hidden="false" customHeight="true" outlineLevel="0" collapsed="false"/>
    <row r="544" customFormat="false" ht="12.75" hidden="false" customHeight="true" outlineLevel="0" collapsed="false"/>
    <row r="545" customFormat="false" ht="12.75" hidden="false" customHeight="true" outlineLevel="0" collapsed="false"/>
    <row r="546" customFormat="false" ht="12.75" hidden="false" customHeight="true" outlineLevel="0" collapsed="false"/>
    <row r="547" customFormat="false" ht="12.75" hidden="false" customHeight="true" outlineLevel="0" collapsed="false"/>
    <row r="548" customFormat="false" ht="12.75" hidden="false" customHeight="true" outlineLevel="0" collapsed="false"/>
    <row r="549" customFormat="false" ht="12.75" hidden="false" customHeight="true" outlineLevel="0" collapsed="false"/>
    <row r="550" customFormat="false" ht="12.75" hidden="false" customHeight="true" outlineLevel="0" collapsed="false"/>
    <row r="551" customFormat="false" ht="12.75" hidden="false" customHeight="true" outlineLevel="0" collapsed="false"/>
    <row r="552" customFormat="false" ht="12.75" hidden="false" customHeight="true" outlineLevel="0" collapsed="false"/>
    <row r="553" customFormat="false" ht="12.75" hidden="false" customHeight="true" outlineLevel="0" collapsed="false"/>
    <row r="554" customFormat="false" ht="12.75" hidden="false" customHeight="true" outlineLevel="0" collapsed="false"/>
    <row r="555" customFormat="false" ht="12.75" hidden="false" customHeight="true" outlineLevel="0" collapsed="false"/>
    <row r="556" customFormat="false" ht="12.75" hidden="false" customHeight="true" outlineLevel="0" collapsed="false"/>
    <row r="557" customFormat="false" ht="12.75" hidden="false" customHeight="true" outlineLevel="0" collapsed="false"/>
    <row r="558" customFormat="false" ht="12.75" hidden="false" customHeight="true" outlineLevel="0" collapsed="false"/>
    <row r="559" customFormat="false" ht="12.75" hidden="false" customHeight="true" outlineLevel="0" collapsed="false"/>
    <row r="560" customFormat="false" ht="12.75" hidden="false" customHeight="true" outlineLevel="0" collapsed="false"/>
    <row r="561" customFormat="false" ht="12.75" hidden="false" customHeight="true" outlineLevel="0" collapsed="false"/>
    <row r="562" customFormat="false" ht="12.75" hidden="false" customHeight="true" outlineLevel="0" collapsed="false"/>
    <row r="563" customFormat="false" ht="12.75" hidden="false" customHeight="true" outlineLevel="0" collapsed="false"/>
    <row r="564" customFormat="false" ht="12.75" hidden="false" customHeight="true" outlineLevel="0" collapsed="false"/>
    <row r="565" customFormat="false" ht="12.75" hidden="false" customHeight="true" outlineLevel="0" collapsed="false"/>
    <row r="566" customFormat="false" ht="12.75" hidden="false" customHeight="true" outlineLevel="0" collapsed="false"/>
    <row r="567" customFormat="false" ht="12.75" hidden="false" customHeight="true" outlineLevel="0" collapsed="false"/>
    <row r="568" customFormat="false" ht="12.75" hidden="false" customHeight="true" outlineLevel="0" collapsed="false"/>
    <row r="569" customFormat="false" ht="12.75" hidden="false" customHeight="true" outlineLevel="0" collapsed="false"/>
    <row r="570" customFormat="false" ht="12.75" hidden="false" customHeight="true" outlineLevel="0" collapsed="false"/>
    <row r="571" customFormat="false" ht="12.75" hidden="false" customHeight="true" outlineLevel="0" collapsed="false"/>
    <row r="572" customFormat="false" ht="12.75" hidden="false" customHeight="true" outlineLevel="0" collapsed="false"/>
    <row r="573" customFormat="false" ht="12.75" hidden="false" customHeight="true" outlineLevel="0" collapsed="false"/>
    <row r="574" customFormat="false" ht="12.75" hidden="false" customHeight="true" outlineLevel="0" collapsed="false"/>
    <row r="575" customFormat="false" ht="12.75" hidden="false" customHeight="true" outlineLevel="0" collapsed="false"/>
    <row r="576" customFormat="false" ht="12.75" hidden="false" customHeight="true" outlineLevel="0" collapsed="false"/>
    <row r="577" customFormat="false" ht="12.75" hidden="false" customHeight="true" outlineLevel="0" collapsed="false"/>
    <row r="578" customFormat="false" ht="12.75" hidden="false" customHeight="true" outlineLevel="0" collapsed="false"/>
    <row r="579" customFormat="false" ht="12.75" hidden="false" customHeight="true" outlineLevel="0" collapsed="false"/>
    <row r="580" customFormat="false" ht="12.75" hidden="false" customHeight="true" outlineLevel="0" collapsed="false"/>
    <row r="581" customFormat="false" ht="12.75" hidden="false" customHeight="true" outlineLevel="0" collapsed="false"/>
    <row r="582" customFormat="false" ht="12.75" hidden="false" customHeight="true" outlineLevel="0" collapsed="false"/>
    <row r="583" customFormat="false" ht="12.75" hidden="false" customHeight="true" outlineLevel="0" collapsed="false"/>
    <row r="584" customFormat="false" ht="12.75" hidden="false" customHeight="true" outlineLevel="0" collapsed="false"/>
    <row r="585" customFormat="false" ht="12.75" hidden="false" customHeight="true" outlineLevel="0" collapsed="false"/>
    <row r="586" customFormat="false" ht="12.75" hidden="false" customHeight="true" outlineLevel="0" collapsed="false"/>
    <row r="587" customFormat="false" ht="12.75" hidden="false" customHeight="true" outlineLevel="0" collapsed="false"/>
    <row r="588" customFormat="false" ht="12.75" hidden="false" customHeight="true" outlineLevel="0" collapsed="false"/>
    <row r="589" customFormat="false" ht="12.75" hidden="false" customHeight="true" outlineLevel="0" collapsed="false"/>
    <row r="590" customFormat="false" ht="12.75" hidden="false" customHeight="true" outlineLevel="0" collapsed="false"/>
    <row r="591" customFormat="false" ht="12.75" hidden="false" customHeight="true" outlineLevel="0" collapsed="false"/>
    <row r="592" customFormat="false" ht="12.75" hidden="false" customHeight="true" outlineLevel="0" collapsed="false"/>
    <row r="593" customFormat="false" ht="12.75" hidden="false" customHeight="true" outlineLevel="0" collapsed="false"/>
    <row r="594" customFormat="false" ht="12.75" hidden="false" customHeight="true" outlineLevel="0" collapsed="false"/>
    <row r="595" customFormat="false" ht="12.75" hidden="false" customHeight="true" outlineLevel="0" collapsed="false"/>
    <row r="596" customFormat="false" ht="12.75" hidden="false" customHeight="true" outlineLevel="0" collapsed="false"/>
    <row r="597" customFormat="false" ht="12.75" hidden="false" customHeight="true" outlineLevel="0" collapsed="false"/>
    <row r="598" customFormat="false" ht="12.75" hidden="false" customHeight="true" outlineLevel="0" collapsed="false"/>
    <row r="599" customFormat="false" ht="12.75" hidden="false" customHeight="true" outlineLevel="0" collapsed="false"/>
    <row r="600" customFormat="false" ht="12.75" hidden="false" customHeight="true" outlineLevel="0" collapsed="false"/>
    <row r="601" customFormat="false" ht="12.75" hidden="false" customHeight="true" outlineLevel="0" collapsed="false"/>
    <row r="602" customFormat="false" ht="12.75" hidden="false" customHeight="true" outlineLevel="0" collapsed="false"/>
    <row r="603" customFormat="false" ht="12.75" hidden="false" customHeight="true" outlineLevel="0" collapsed="false"/>
    <row r="604" customFormat="false" ht="12.75" hidden="false" customHeight="true" outlineLevel="0" collapsed="false"/>
    <row r="605" customFormat="false" ht="12.75" hidden="false" customHeight="true" outlineLevel="0" collapsed="false"/>
    <row r="606" customFormat="false" ht="12.75" hidden="false" customHeight="true" outlineLevel="0" collapsed="false"/>
    <row r="607" customFormat="false" ht="12.75" hidden="false" customHeight="true" outlineLevel="0" collapsed="false"/>
    <row r="608" customFormat="false" ht="12.75" hidden="false" customHeight="true" outlineLevel="0" collapsed="false"/>
    <row r="609" customFormat="false" ht="12.75" hidden="false" customHeight="true" outlineLevel="0" collapsed="false"/>
    <row r="610" customFormat="false" ht="12.75" hidden="false" customHeight="true" outlineLevel="0" collapsed="false"/>
    <row r="611" customFormat="false" ht="12.75" hidden="false" customHeight="true" outlineLevel="0" collapsed="false"/>
    <row r="612" customFormat="false" ht="12.75" hidden="false" customHeight="true" outlineLevel="0" collapsed="false"/>
    <row r="613" customFormat="false" ht="12.75" hidden="false" customHeight="true" outlineLevel="0" collapsed="false"/>
    <row r="614" customFormat="false" ht="12.75" hidden="false" customHeight="true" outlineLevel="0" collapsed="false"/>
    <row r="615" customFormat="false" ht="12.75" hidden="false" customHeight="true" outlineLevel="0" collapsed="false"/>
    <row r="616" customFormat="false" ht="12.75" hidden="false" customHeight="true" outlineLevel="0" collapsed="false"/>
    <row r="617" customFormat="false" ht="12.75" hidden="false" customHeight="true" outlineLevel="0" collapsed="false"/>
    <row r="618" customFormat="false" ht="12.75" hidden="false" customHeight="true" outlineLevel="0" collapsed="false"/>
    <row r="619" customFormat="false" ht="12.75" hidden="false" customHeight="true" outlineLevel="0" collapsed="false"/>
    <row r="620" customFormat="false" ht="12.75" hidden="false" customHeight="true" outlineLevel="0" collapsed="false"/>
    <row r="621" customFormat="false" ht="12.75" hidden="false" customHeight="true" outlineLevel="0" collapsed="false"/>
    <row r="622" customFormat="false" ht="12.75" hidden="false" customHeight="true" outlineLevel="0" collapsed="false"/>
    <row r="623" customFormat="false" ht="12.75" hidden="false" customHeight="true" outlineLevel="0" collapsed="false"/>
    <row r="624" customFormat="false" ht="12.75" hidden="false" customHeight="true" outlineLevel="0" collapsed="false"/>
    <row r="625" customFormat="false" ht="12.75" hidden="false" customHeight="true" outlineLevel="0" collapsed="false"/>
    <row r="626" customFormat="false" ht="12.75" hidden="false" customHeight="true" outlineLevel="0" collapsed="false"/>
    <row r="627" customFormat="false" ht="12.75" hidden="false" customHeight="true" outlineLevel="0" collapsed="false"/>
    <row r="628" customFormat="false" ht="12.75" hidden="false" customHeight="true" outlineLevel="0" collapsed="false"/>
    <row r="629" customFormat="false" ht="12.75" hidden="false" customHeight="true" outlineLevel="0" collapsed="false"/>
    <row r="630" customFormat="false" ht="12.75" hidden="false" customHeight="true" outlineLevel="0" collapsed="false"/>
    <row r="631" customFormat="false" ht="12.75" hidden="false" customHeight="true" outlineLevel="0" collapsed="false"/>
    <row r="632" customFormat="false" ht="12.75" hidden="false" customHeight="true" outlineLevel="0" collapsed="false"/>
    <row r="633" customFormat="false" ht="12.75" hidden="false" customHeight="true" outlineLevel="0" collapsed="false"/>
    <row r="634" customFormat="false" ht="12.75" hidden="false" customHeight="true" outlineLevel="0" collapsed="false"/>
    <row r="635" customFormat="false" ht="12.75" hidden="false" customHeight="true" outlineLevel="0" collapsed="false"/>
    <row r="636" customFormat="false" ht="12.75" hidden="false" customHeight="true" outlineLevel="0" collapsed="false"/>
    <row r="637" customFormat="false" ht="12.75" hidden="false" customHeight="true" outlineLevel="0" collapsed="false"/>
    <row r="638" customFormat="false" ht="12.75" hidden="false" customHeight="true" outlineLevel="0" collapsed="false"/>
    <row r="639" customFormat="false" ht="12.75" hidden="false" customHeight="true" outlineLevel="0" collapsed="false"/>
    <row r="640" customFormat="false" ht="12.75" hidden="false" customHeight="true" outlineLevel="0" collapsed="false"/>
    <row r="641" customFormat="false" ht="12.75" hidden="false" customHeight="true" outlineLevel="0" collapsed="false"/>
    <row r="642" customFormat="false" ht="12.75" hidden="false" customHeight="true" outlineLevel="0" collapsed="false"/>
    <row r="643" customFormat="false" ht="12.75" hidden="false" customHeight="true" outlineLevel="0" collapsed="false"/>
    <row r="644" customFormat="false" ht="12.75" hidden="false" customHeight="true" outlineLevel="0" collapsed="false"/>
    <row r="645" customFormat="false" ht="12.75" hidden="false" customHeight="true" outlineLevel="0" collapsed="false"/>
    <row r="646" customFormat="false" ht="12.75" hidden="false" customHeight="true" outlineLevel="0" collapsed="false"/>
    <row r="647" customFormat="false" ht="12.75" hidden="false" customHeight="true" outlineLevel="0" collapsed="false"/>
    <row r="648" customFormat="false" ht="12.75" hidden="false" customHeight="true" outlineLevel="0" collapsed="false"/>
    <row r="649" customFormat="false" ht="12.75" hidden="false" customHeight="true" outlineLevel="0" collapsed="false"/>
    <row r="650" customFormat="false" ht="12.75" hidden="false" customHeight="true" outlineLevel="0" collapsed="false"/>
    <row r="651" customFormat="false" ht="12.75" hidden="false" customHeight="true" outlineLevel="0" collapsed="false"/>
    <row r="652" customFormat="false" ht="12.75" hidden="false" customHeight="true" outlineLevel="0" collapsed="false"/>
    <row r="653" customFormat="false" ht="12.75" hidden="false" customHeight="true" outlineLevel="0" collapsed="false"/>
    <row r="654" customFormat="false" ht="12.75" hidden="false" customHeight="true" outlineLevel="0" collapsed="false"/>
    <row r="655" customFormat="false" ht="12.75" hidden="false" customHeight="true" outlineLevel="0" collapsed="false"/>
    <row r="656" customFormat="false" ht="12.75" hidden="false" customHeight="true" outlineLevel="0" collapsed="false"/>
    <row r="657" customFormat="false" ht="12.75" hidden="false" customHeight="true" outlineLevel="0" collapsed="false"/>
    <row r="658" customFormat="false" ht="12.75" hidden="false" customHeight="true" outlineLevel="0" collapsed="false"/>
    <row r="659" customFormat="false" ht="12.75" hidden="false" customHeight="true" outlineLevel="0" collapsed="false"/>
    <row r="660" customFormat="false" ht="12.75" hidden="false" customHeight="true" outlineLevel="0" collapsed="false"/>
    <row r="661" customFormat="false" ht="12.75" hidden="false" customHeight="true" outlineLevel="0" collapsed="false"/>
    <row r="662" customFormat="false" ht="12.75" hidden="false" customHeight="true" outlineLevel="0" collapsed="false"/>
    <row r="663" customFormat="false" ht="12.75" hidden="false" customHeight="true" outlineLevel="0" collapsed="false"/>
    <row r="664" customFormat="false" ht="12.75" hidden="false" customHeight="true" outlineLevel="0" collapsed="false"/>
    <row r="665" customFormat="false" ht="12.75" hidden="false" customHeight="true" outlineLevel="0" collapsed="false"/>
    <row r="666" customFormat="false" ht="12.75" hidden="false" customHeight="true" outlineLevel="0" collapsed="false"/>
    <row r="667" customFormat="false" ht="12.75" hidden="false" customHeight="true" outlineLevel="0" collapsed="false"/>
    <row r="668" customFormat="false" ht="12.75" hidden="false" customHeight="true" outlineLevel="0" collapsed="false"/>
    <row r="669" customFormat="false" ht="12.75" hidden="false" customHeight="true" outlineLevel="0" collapsed="false"/>
    <row r="670" customFormat="false" ht="12.75" hidden="false" customHeight="true" outlineLevel="0" collapsed="false"/>
    <row r="671" customFormat="false" ht="12.75" hidden="false" customHeight="true" outlineLevel="0" collapsed="false"/>
    <row r="672" customFormat="false" ht="12.75" hidden="false" customHeight="true" outlineLevel="0" collapsed="false"/>
    <row r="673" customFormat="false" ht="12.75" hidden="false" customHeight="true" outlineLevel="0" collapsed="false"/>
    <row r="674" customFormat="false" ht="12.75" hidden="false" customHeight="true" outlineLevel="0" collapsed="false"/>
    <row r="675" customFormat="false" ht="12.75" hidden="false" customHeight="true" outlineLevel="0" collapsed="false"/>
    <row r="676" customFormat="false" ht="12.75" hidden="false" customHeight="true" outlineLevel="0" collapsed="false"/>
    <row r="677" customFormat="false" ht="12.75" hidden="false" customHeight="true" outlineLevel="0" collapsed="false"/>
    <row r="678" customFormat="false" ht="12.75" hidden="false" customHeight="true" outlineLevel="0" collapsed="false"/>
    <row r="679" customFormat="false" ht="12.75" hidden="false" customHeight="true" outlineLevel="0" collapsed="false"/>
    <row r="680" customFormat="false" ht="12.75" hidden="false" customHeight="true" outlineLevel="0" collapsed="false"/>
    <row r="681" customFormat="false" ht="12.75" hidden="false" customHeight="true" outlineLevel="0" collapsed="false"/>
    <row r="682" customFormat="false" ht="12.75" hidden="false" customHeight="true" outlineLevel="0" collapsed="false"/>
    <row r="683" customFormat="false" ht="12.75" hidden="false" customHeight="true" outlineLevel="0" collapsed="false"/>
    <row r="684" customFormat="false" ht="12.75" hidden="false" customHeight="true" outlineLevel="0" collapsed="false"/>
    <row r="685" customFormat="false" ht="12.75" hidden="false" customHeight="true" outlineLevel="0" collapsed="false"/>
    <row r="686" customFormat="false" ht="12.75" hidden="false" customHeight="true" outlineLevel="0" collapsed="false"/>
    <row r="687" customFormat="false" ht="12.75" hidden="false" customHeight="true" outlineLevel="0" collapsed="false"/>
    <row r="688" customFormat="false" ht="12.75" hidden="false" customHeight="true" outlineLevel="0" collapsed="false"/>
    <row r="689" customFormat="false" ht="12.75" hidden="false" customHeight="true" outlineLevel="0" collapsed="false"/>
    <row r="690" customFormat="false" ht="12.75" hidden="false" customHeight="true" outlineLevel="0" collapsed="false"/>
    <row r="691" customFormat="false" ht="12.75" hidden="false" customHeight="true" outlineLevel="0" collapsed="false"/>
    <row r="692" customFormat="false" ht="12.75" hidden="false" customHeight="true" outlineLevel="0" collapsed="false"/>
    <row r="693" customFormat="false" ht="12.75" hidden="false" customHeight="true" outlineLevel="0" collapsed="false"/>
    <row r="694" customFormat="false" ht="12.75" hidden="false" customHeight="true" outlineLevel="0" collapsed="false"/>
    <row r="695" customFormat="false" ht="12.75" hidden="false" customHeight="true" outlineLevel="0" collapsed="false"/>
    <row r="696" customFormat="false" ht="12.75" hidden="false" customHeight="true" outlineLevel="0" collapsed="false"/>
    <row r="697" customFormat="false" ht="12.75" hidden="false" customHeight="true" outlineLevel="0" collapsed="false"/>
    <row r="698" customFormat="false" ht="12.75" hidden="false" customHeight="true" outlineLevel="0" collapsed="false"/>
    <row r="699" customFormat="false" ht="12.75" hidden="false" customHeight="true" outlineLevel="0" collapsed="false"/>
    <row r="700" customFormat="false" ht="12.75" hidden="false" customHeight="true" outlineLevel="0" collapsed="false"/>
    <row r="701" customFormat="false" ht="12.75" hidden="false" customHeight="true" outlineLevel="0" collapsed="false"/>
    <row r="702" customFormat="false" ht="12.75" hidden="false" customHeight="true" outlineLevel="0" collapsed="false"/>
    <row r="703" customFormat="false" ht="12.75" hidden="false" customHeight="true" outlineLevel="0" collapsed="false"/>
    <row r="704" customFormat="false" ht="12.75" hidden="false" customHeight="true" outlineLevel="0" collapsed="false"/>
    <row r="705" customFormat="false" ht="12.75" hidden="false" customHeight="true" outlineLevel="0" collapsed="false"/>
    <row r="706" customFormat="false" ht="12.75" hidden="false" customHeight="true" outlineLevel="0" collapsed="false"/>
    <row r="707" customFormat="false" ht="12.75" hidden="false" customHeight="true" outlineLevel="0" collapsed="false"/>
    <row r="708" customFormat="false" ht="12.75" hidden="false" customHeight="true" outlineLevel="0" collapsed="false"/>
    <row r="709" customFormat="false" ht="12.75" hidden="false" customHeight="true" outlineLevel="0" collapsed="false"/>
    <row r="710" customFormat="false" ht="12.75" hidden="false" customHeight="true" outlineLevel="0" collapsed="false"/>
    <row r="711" customFormat="false" ht="12.75" hidden="false" customHeight="true" outlineLevel="0" collapsed="false"/>
    <row r="712" customFormat="false" ht="12.75" hidden="false" customHeight="true" outlineLevel="0" collapsed="false"/>
    <row r="713" customFormat="false" ht="12.75" hidden="false" customHeight="true" outlineLevel="0" collapsed="false"/>
    <row r="714" customFormat="false" ht="12.75" hidden="false" customHeight="true" outlineLevel="0" collapsed="false"/>
    <row r="715" customFormat="false" ht="12.75" hidden="false" customHeight="true" outlineLevel="0" collapsed="false"/>
    <row r="716" customFormat="false" ht="12.75" hidden="false" customHeight="true" outlineLevel="0" collapsed="false"/>
    <row r="717" customFormat="false" ht="12.75" hidden="false" customHeight="true" outlineLevel="0" collapsed="false"/>
    <row r="718" customFormat="false" ht="12.75" hidden="false" customHeight="true" outlineLevel="0" collapsed="false"/>
    <row r="719" customFormat="false" ht="12.75" hidden="false" customHeight="true" outlineLevel="0" collapsed="false"/>
    <row r="720" customFormat="false" ht="12.75" hidden="false" customHeight="true" outlineLevel="0" collapsed="false"/>
    <row r="721" customFormat="false" ht="12.75" hidden="false" customHeight="true" outlineLevel="0" collapsed="false"/>
    <row r="722" customFormat="false" ht="12.75" hidden="false" customHeight="true" outlineLevel="0" collapsed="false"/>
    <row r="723" customFormat="false" ht="12.75" hidden="false" customHeight="true" outlineLevel="0" collapsed="false"/>
    <row r="724" customFormat="false" ht="12.75" hidden="false" customHeight="true" outlineLevel="0" collapsed="false"/>
    <row r="725" customFormat="false" ht="12.75" hidden="false" customHeight="true" outlineLevel="0" collapsed="false"/>
    <row r="726" customFormat="false" ht="12.75" hidden="false" customHeight="true" outlineLevel="0" collapsed="false"/>
    <row r="727" customFormat="false" ht="12.75" hidden="false" customHeight="true" outlineLevel="0" collapsed="false"/>
    <row r="728" customFormat="false" ht="12.75" hidden="false" customHeight="true" outlineLevel="0" collapsed="false"/>
    <row r="729" customFormat="false" ht="12.75" hidden="false" customHeight="true" outlineLevel="0" collapsed="false"/>
    <row r="730" customFormat="false" ht="12.75" hidden="false" customHeight="true" outlineLevel="0" collapsed="false"/>
    <row r="731" customFormat="false" ht="12.75" hidden="false" customHeight="true" outlineLevel="0" collapsed="false"/>
    <row r="732" customFormat="false" ht="12.75" hidden="false" customHeight="true" outlineLevel="0" collapsed="false"/>
    <row r="733" customFormat="false" ht="12.75" hidden="false" customHeight="true" outlineLevel="0" collapsed="false"/>
    <row r="734" customFormat="false" ht="12.75" hidden="false" customHeight="true" outlineLevel="0" collapsed="false"/>
    <row r="735" customFormat="false" ht="12.75" hidden="false" customHeight="true" outlineLevel="0" collapsed="false"/>
    <row r="736" customFormat="false" ht="12.75" hidden="false" customHeight="true" outlineLevel="0" collapsed="false"/>
    <row r="737" customFormat="false" ht="12.75" hidden="false" customHeight="true" outlineLevel="0" collapsed="false"/>
    <row r="738" customFormat="false" ht="12.75" hidden="false" customHeight="true" outlineLevel="0" collapsed="false"/>
    <row r="739" customFormat="false" ht="12.75" hidden="false" customHeight="true" outlineLevel="0" collapsed="false"/>
    <row r="740" customFormat="false" ht="12.75" hidden="false" customHeight="true" outlineLevel="0" collapsed="false"/>
    <row r="741" customFormat="false" ht="12.75" hidden="false" customHeight="true" outlineLevel="0" collapsed="false"/>
    <row r="742" customFormat="false" ht="12.75" hidden="false" customHeight="true" outlineLevel="0" collapsed="false"/>
    <row r="743" customFormat="false" ht="12.75" hidden="false" customHeight="true" outlineLevel="0" collapsed="false"/>
    <row r="744" customFormat="false" ht="12.75" hidden="false" customHeight="true" outlineLevel="0" collapsed="false"/>
    <row r="745" customFormat="false" ht="12.75" hidden="false" customHeight="true" outlineLevel="0" collapsed="false"/>
    <row r="746" customFormat="false" ht="12.75" hidden="false" customHeight="true" outlineLevel="0" collapsed="false"/>
    <row r="747" customFormat="false" ht="12.75" hidden="false" customHeight="true" outlineLevel="0" collapsed="false"/>
    <row r="748" customFormat="false" ht="12.75" hidden="false" customHeight="true" outlineLevel="0" collapsed="false"/>
    <row r="749" customFormat="false" ht="12.75" hidden="false" customHeight="true" outlineLevel="0" collapsed="false"/>
    <row r="750" customFormat="false" ht="12.75" hidden="false" customHeight="true" outlineLevel="0" collapsed="false"/>
    <row r="751" customFormat="false" ht="12.75" hidden="false" customHeight="true" outlineLevel="0" collapsed="false"/>
    <row r="752" customFormat="false" ht="12.75" hidden="false" customHeight="true" outlineLevel="0" collapsed="false"/>
    <row r="753" customFormat="false" ht="12.75" hidden="false" customHeight="true" outlineLevel="0" collapsed="false"/>
    <row r="754" customFormat="false" ht="12.75" hidden="false" customHeight="true" outlineLevel="0" collapsed="false"/>
    <row r="755" customFormat="false" ht="12.75" hidden="false" customHeight="true" outlineLevel="0" collapsed="false"/>
    <row r="756" customFormat="false" ht="12.75" hidden="false" customHeight="true" outlineLevel="0" collapsed="false"/>
    <row r="757" customFormat="false" ht="12.75" hidden="false" customHeight="true" outlineLevel="0" collapsed="false"/>
    <row r="758" customFormat="false" ht="12.75" hidden="false" customHeight="true" outlineLevel="0" collapsed="false"/>
    <row r="759" customFormat="false" ht="12.75" hidden="false" customHeight="true" outlineLevel="0" collapsed="false"/>
    <row r="760" customFormat="false" ht="12.75" hidden="false" customHeight="true" outlineLevel="0" collapsed="false"/>
    <row r="761" customFormat="false" ht="12.75" hidden="false" customHeight="true" outlineLevel="0" collapsed="false"/>
    <row r="762" customFormat="false" ht="12.75" hidden="false" customHeight="true" outlineLevel="0" collapsed="false"/>
    <row r="763" customFormat="false" ht="12.75" hidden="false" customHeight="true" outlineLevel="0" collapsed="false"/>
    <row r="764" customFormat="false" ht="12.75" hidden="false" customHeight="true" outlineLevel="0" collapsed="false"/>
    <row r="765" customFormat="false" ht="12.75" hidden="false" customHeight="true" outlineLevel="0" collapsed="false"/>
    <row r="766" customFormat="false" ht="12.75" hidden="false" customHeight="true" outlineLevel="0" collapsed="false"/>
    <row r="767" customFormat="false" ht="12.75" hidden="false" customHeight="true" outlineLevel="0" collapsed="false"/>
    <row r="768" customFormat="false" ht="12.75" hidden="false" customHeight="true" outlineLevel="0" collapsed="false"/>
    <row r="769" customFormat="false" ht="12.75" hidden="false" customHeight="true" outlineLevel="0" collapsed="false"/>
    <row r="770" customFormat="false" ht="12.75" hidden="false" customHeight="true" outlineLevel="0" collapsed="false"/>
    <row r="771" customFormat="false" ht="12.75" hidden="false" customHeight="true" outlineLevel="0" collapsed="false"/>
    <row r="772" customFormat="false" ht="12.75" hidden="false" customHeight="true" outlineLevel="0" collapsed="false"/>
    <row r="773" customFormat="false" ht="12.75" hidden="false" customHeight="true" outlineLevel="0" collapsed="false"/>
    <row r="774" customFormat="false" ht="12.75" hidden="false" customHeight="true" outlineLevel="0" collapsed="false"/>
    <row r="775" customFormat="false" ht="12.75" hidden="false" customHeight="true" outlineLevel="0" collapsed="false"/>
    <row r="776" customFormat="false" ht="12.75" hidden="false" customHeight="true" outlineLevel="0" collapsed="false"/>
    <row r="777" customFormat="false" ht="12.75" hidden="false" customHeight="true" outlineLevel="0" collapsed="false"/>
    <row r="778" customFormat="false" ht="12.75" hidden="false" customHeight="true" outlineLevel="0" collapsed="false"/>
    <row r="779" customFormat="false" ht="12.75" hidden="false" customHeight="true" outlineLevel="0" collapsed="false"/>
    <row r="780" customFormat="false" ht="12.75" hidden="false" customHeight="true" outlineLevel="0" collapsed="false"/>
    <row r="781" customFormat="false" ht="12.75" hidden="false" customHeight="true" outlineLevel="0" collapsed="false"/>
    <row r="782" customFormat="false" ht="12.75" hidden="false" customHeight="true" outlineLevel="0" collapsed="false"/>
    <row r="783" customFormat="false" ht="12.75" hidden="false" customHeight="true" outlineLevel="0" collapsed="false"/>
    <row r="784" customFormat="false" ht="12.75" hidden="false" customHeight="true" outlineLevel="0" collapsed="false"/>
    <row r="785" customFormat="false" ht="12.75" hidden="false" customHeight="true" outlineLevel="0" collapsed="false"/>
    <row r="786" customFormat="false" ht="12.75" hidden="false" customHeight="true" outlineLevel="0" collapsed="false"/>
    <row r="787" customFormat="false" ht="12.75" hidden="false" customHeight="true" outlineLevel="0" collapsed="false"/>
    <row r="788" customFormat="false" ht="12.75" hidden="false" customHeight="true" outlineLevel="0" collapsed="false"/>
    <row r="789" customFormat="false" ht="12.75" hidden="false" customHeight="true" outlineLevel="0" collapsed="false"/>
    <row r="790" customFormat="false" ht="12.75" hidden="false" customHeight="true" outlineLevel="0" collapsed="false"/>
    <row r="791" customFormat="false" ht="12.75" hidden="false" customHeight="true" outlineLevel="0" collapsed="false"/>
    <row r="792" customFormat="false" ht="12.75" hidden="false" customHeight="true" outlineLevel="0" collapsed="false"/>
    <row r="793" customFormat="false" ht="12.75" hidden="false" customHeight="true" outlineLevel="0" collapsed="false"/>
    <row r="794" customFormat="false" ht="12.75" hidden="false" customHeight="true" outlineLevel="0" collapsed="false"/>
    <row r="795" customFormat="false" ht="12.75" hidden="false" customHeight="true" outlineLevel="0" collapsed="false"/>
    <row r="796" customFormat="false" ht="12.75" hidden="false" customHeight="true" outlineLevel="0" collapsed="false"/>
    <row r="797" customFormat="false" ht="12.75" hidden="false" customHeight="true" outlineLevel="0" collapsed="false"/>
    <row r="798" customFormat="false" ht="12.75" hidden="false" customHeight="true" outlineLevel="0" collapsed="false"/>
    <row r="799" customFormat="false" ht="12.75" hidden="false" customHeight="true" outlineLevel="0" collapsed="false"/>
    <row r="800" customFormat="false" ht="12.75" hidden="false" customHeight="true" outlineLevel="0" collapsed="false"/>
    <row r="801" customFormat="false" ht="12.75" hidden="false" customHeight="true" outlineLevel="0" collapsed="false"/>
    <row r="802" customFormat="false" ht="12.75" hidden="false" customHeight="true" outlineLevel="0" collapsed="false"/>
    <row r="803" customFormat="false" ht="12.75" hidden="false" customHeight="true" outlineLevel="0" collapsed="false"/>
    <row r="804" customFormat="false" ht="12.75" hidden="false" customHeight="true" outlineLevel="0" collapsed="false"/>
    <row r="805" customFormat="false" ht="12.75" hidden="false" customHeight="true" outlineLevel="0" collapsed="false"/>
    <row r="806" customFormat="false" ht="12.75" hidden="false" customHeight="true" outlineLevel="0" collapsed="false"/>
    <row r="807" customFormat="false" ht="12.75" hidden="false" customHeight="true" outlineLevel="0" collapsed="false"/>
    <row r="808" customFormat="false" ht="12.75" hidden="false" customHeight="true" outlineLevel="0" collapsed="false"/>
    <row r="809" customFormat="false" ht="12.75" hidden="false" customHeight="true" outlineLevel="0" collapsed="false"/>
    <row r="810" customFormat="false" ht="12.75" hidden="false" customHeight="true" outlineLevel="0" collapsed="false"/>
    <row r="811" customFormat="false" ht="12.75" hidden="false" customHeight="true" outlineLevel="0" collapsed="false"/>
    <row r="812" customFormat="false" ht="12.75" hidden="false" customHeight="true" outlineLevel="0" collapsed="false"/>
    <row r="813" customFormat="false" ht="12.75" hidden="false" customHeight="true" outlineLevel="0" collapsed="false"/>
    <row r="814" customFormat="false" ht="12.75" hidden="false" customHeight="true" outlineLevel="0" collapsed="false"/>
    <row r="815" customFormat="false" ht="12.75" hidden="false" customHeight="true" outlineLevel="0" collapsed="false"/>
    <row r="816" customFormat="false" ht="12.75" hidden="false" customHeight="true" outlineLevel="0" collapsed="false"/>
    <row r="817" customFormat="false" ht="12.75" hidden="false" customHeight="true" outlineLevel="0" collapsed="false"/>
    <row r="818" customFormat="false" ht="12.75" hidden="false" customHeight="true" outlineLevel="0" collapsed="false"/>
    <row r="819" customFormat="false" ht="12.75" hidden="false" customHeight="true" outlineLevel="0" collapsed="false"/>
    <row r="820" customFormat="false" ht="12.75" hidden="false" customHeight="true" outlineLevel="0" collapsed="false"/>
    <row r="821" customFormat="false" ht="12.75" hidden="false" customHeight="true" outlineLevel="0" collapsed="false"/>
    <row r="822" customFormat="false" ht="12.75" hidden="false" customHeight="true" outlineLevel="0" collapsed="false"/>
    <row r="823" customFormat="false" ht="12.75" hidden="false" customHeight="true" outlineLevel="0" collapsed="false"/>
    <row r="824" customFormat="false" ht="12.75" hidden="false" customHeight="true" outlineLevel="0" collapsed="false"/>
    <row r="825" customFormat="false" ht="12.75" hidden="false" customHeight="true" outlineLevel="0" collapsed="false"/>
    <row r="826" customFormat="false" ht="12.75" hidden="false" customHeight="true" outlineLevel="0" collapsed="false"/>
    <row r="827" customFormat="false" ht="12.75" hidden="false" customHeight="true" outlineLevel="0" collapsed="false"/>
    <row r="828" customFormat="false" ht="12.75" hidden="false" customHeight="true" outlineLevel="0" collapsed="false"/>
    <row r="829" customFormat="false" ht="12.75" hidden="false" customHeight="true" outlineLevel="0" collapsed="false"/>
    <row r="830" customFormat="false" ht="12.75" hidden="false" customHeight="true" outlineLevel="0" collapsed="false"/>
    <row r="831" customFormat="false" ht="12.75" hidden="false" customHeight="true" outlineLevel="0" collapsed="false"/>
    <row r="832" customFormat="false" ht="12.75" hidden="false" customHeight="true" outlineLevel="0" collapsed="false"/>
    <row r="833" customFormat="false" ht="12.75" hidden="false" customHeight="true" outlineLevel="0" collapsed="false"/>
    <row r="834" customFormat="false" ht="12.75" hidden="false" customHeight="true" outlineLevel="0" collapsed="false"/>
    <row r="835" customFormat="false" ht="12.75" hidden="false" customHeight="true" outlineLevel="0" collapsed="false"/>
    <row r="836" customFormat="false" ht="12.75" hidden="false" customHeight="true" outlineLevel="0" collapsed="false"/>
    <row r="837" customFormat="false" ht="12.75" hidden="false" customHeight="true" outlineLevel="0" collapsed="false"/>
    <row r="838" customFormat="false" ht="12.75" hidden="false" customHeight="true" outlineLevel="0" collapsed="false"/>
    <row r="839" customFormat="false" ht="12.75" hidden="false" customHeight="true" outlineLevel="0" collapsed="false"/>
    <row r="840" customFormat="false" ht="12.75" hidden="false" customHeight="true" outlineLevel="0" collapsed="false"/>
    <row r="841" customFormat="false" ht="12.75" hidden="false" customHeight="true" outlineLevel="0" collapsed="false"/>
    <row r="842" customFormat="false" ht="12.75" hidden="false" customHeight="true" outlineLevel="0" collapsed="false"/>
    <row r="843" customFormat="false" ht="12.75" hidden="false" customHeight="true" outlineLevel="0" collapsed="false"/>
    <row r="844" customFormat="false" ht="12.75" hidden="false" customHeight="true" outlineLevel="0" collapsed="false"/>
    <row r="845" customFormat="false" ht="12.75" hidden="false" customHeight="true" outlineLevel="0" collapsed="false"/>
    <row r="846" customFormat="false" ht="12.75" hidden="false" customHeight="true" outlineLevel="0" collapsed="false"/>
    <row r="847" customFormat="false" ht="12.75" hidden="false" customHeight="true" outlineLevel="0" collapsed="false"/>
    <row r="848" customFormat="false" ht="12.75" hidden="false" customHeight="true" outlineLevel="0" collapsed="false"/>
    <row r="849" customFormat="false" ht="12.75" hidden="false" customHeight="true" outlineLevel="0" collapsed="false"/>
    <row r="850" customFormat="false" ht="12.75" hidden="false" customHeight="true" outlineLevel="0" collapsed="false"/>
    <row r="851" customFormat="false" ht="12.75" hidden="false" customHeight="true" outlineLevel="0" collapsed="false"/>
    <row r="852" customFormat="false" ht="12.75" hidden="false" customHeight="true" outlineLevel="0" collapsed="false"/>
    <row r="853" customFormat="false" ht="12.75" hidden="false" customHeight="true" outlineLevel="0" collapsed="false"/>
    <row r="854" customFormat="false" ht="12.75" hidden="false" customHeight="true" outlineLevel="0" collapsed="false"/>
    <row r="855" customFormat="false" ht="12.75" hidden="false" customHeight="true" outlineLevel="0" collapsed="false"/>
    <row r="856" customFormat="false" ht="12.75" hidden="false" customHeight="true" outlineLevel="0" collapsed="false"/>
    <row r="857" customFormat="false" ht="12.75" hidden="false" customHeight="true" outlineLevel="0" collapsed="false"/>
    <row r="858" customFormat="false" ht="12.75" hidden="false" customHeight="true" outlineLevel="0" collapsed="false"/>
    <row r="859" customFormat="false" ht="12.75" hidden="false" customHeight="true" outlineLevel="0" collapsed="false"/>
    <row r="860" customFormat="false" ht="12.75" hidden="false" customHeight="true" outlineLevel="0" collapsed="false"/>
    <row r="861" customFormat="false" ht="12.75" hidden="false" customHeight="true" outlineLevel="0" collapsed="false"/>
    <row r="862" customFormat="false" ht="12.75" hidden="false" customHeight="true" outlineLevel="0" collapsed="false"/>
    <row r="863" customFormat="false" ht="12.75" hidden="false" customHeight="true" outlineLevel="0" collapsed="false"/>
    <row r="864" customFormat="false" ht="12.75" hidden="false" customHeight="true" outlineLevel="0" collapsed="false"/>
    <row r="865" customFormat="false" ht="12.75" hidden="false" customHeight="true" outlineLevel="0" collapsed="false"/>
    <row r="866" customFormat="false" ht="12.75" hidden="false" customHeight="true" outlineLevel="0" collapsed="false"/>
    <row r="867" customFormat="false" ht="12.75" hidden="false" customHeight="true" outlineLevel="0" collapsed="false"/>
    <row r="868" customFormat="false" ht="12.75" hidden="false" customHeight="true" outlineLevel="0" collapsed="false"/>
    <row r="869" customFormat="false" ht="12.75" hidden="false" customHeight="true" outlineLevel="0" collapsed="false"/>
    <row r="870" customFormat="false" ht="12.75" hidden="false" customHeight="true" outlineLevel="0" collapsed="false"/>
    <row r="871" customFormat="false" ht="12.75" hidden="false" customHeight="true" outlineLevel="0" collapsed="false"/>
    <row r="872" customFormat="false" ht="12.75" hidden="false" customHeight="true" outlineLevel="0" collapsed="false"/>
    <row r="873" customFormat="false" ht="12.75" hidden="false" customHeight="true" outlineLevel="0" collapsed="false"/>
    <row r="874" customFormat="false" ht="12.75" hidden="false" customHeight="true" outlineLevel="0" collapsed="false"/>
    <row r="875" customFormat="false" ht="12.75" hidden="false" customHeight="true" outlineLevel="0" collapsed="false"/>
    <row r="876" customFormat="false" ht="12.75" hidden="false" customHeight="true" outlineLevel="0" collapsed="false"/>
    <row r="877" customFormat="false" ht="12.75" hidden="false" customHeight="true" outlineLevel="0" collapsed="false"/>
    <row r="878" customFormat="false" ht="12.75" hidden="false" customHeight="true" outlineLevel="0" collapsed="false"/>
    <row r="879" customFormat="false" ht="12.75" hidden="false" customHeight="true" outlineLevel="0" collapsed="false"/>
    <row r="880" customFormat="false" ht="12.75" hidden="false" customHeight="true" outlineLevel="0" collapsed="false"/>
    <row r="881" customFormat="false" ht="12.75" hidden="false" customHeight="true" outlineLevel="0" collapsed="false"/>
    <row r="882" customFormat="false" ht="12.75" hidden="false" customHeight="true" outlineLevel="0" collapsed="false"/>
    <row r="883" customFormat="false" ht="12.75" hidden="false" customHeight="true" outlineLevel="0" collapsed="false"/>
    <row r="884" customFormat="false" ht="12.75" hidden="false" customHeight="true" outlineLevel="0" collapsed="false"/>
    <row r="885" customFormat="false" ht="12.75" hidden="false" customHeight="true" outlineLevel="0" collapsed="false"/>
    <row r="886" customFormat="false" ht="12.75" hidden="false" customHeight="true" outlineLevel="0" collapsed="false"/>
    <row r="887" customFormat="false" ht="12.75" hidden="false" customHeight="true" outlineLevel="0" collapsed="false"/>
    <row r="888" customFormat="false" ht="12.75" hidden="false" customHeight="true" outlineLevel="0" collapsed="false"/>
    <row r="889" customFormat="false" ht="12.75" hidden="false" customHeight="true" outlineLevel="0" collapsed="false"/>
    <row r="890" customFormat="false" ht="12.75" hidden="false" customHeight="true" outlineLevel="0" collapsed="false"/>
    <row r="891" customFormat="false" ht="12.75" hidden="false" customHeight="true" outlineLevel="0" collapsed="false"/>
    <row r="892" customFormat="false" ht="12.75" hidden="false" customHeight="true" outlineLevel="0" collapsed="false"/>
    <row r="893" customFormat="false" ht="12.75" hidden="false" customHeight="true" outlineLevel="0" collapsed="false"/>
    <row r="894" customFormat="false" ht="12.75" hidden="false" customHeight="true" outlineLevel="0" collapsed="false"/>
    <row r="895" customFormat="false" ht="12.75" hidden="false" customHeight="true" outlineLevel="0" collapsed="false"/>
    <row r="896" customFormat="false" ht="12.75" hidden="false" customHeight="true" outlineLevel="0" collapsed="false"/>
    <row r="897" customFormat="false" ht="12.75" hidden="false" customHeight="true" outlineLevel="0" collapsed="false"/>
    <row r="898" customFormat="false" ht="12.75" hidden="false" customHeight="true" outlineLevel="0" collapsed="false"/>
    <row r="899" customFormat="false" ht="12.75" hidden="false" customHeight="true" outlineLevel="0" collapsed="false"/>
    <row r="900" customFormat="false" ht="12.75" hidden="false" customHeight="true" outlineLevel="0" collapsed="false"/>
    <row r="901" customFormat="false" ht="12.75" hidden="false" customHeight="true" outlineLevel="0" collapsed="false"/>
    <row r="902" customFormat="false" ht="12.75" hidden="false" customHeight="true" outlineLevel="0" collapsed="false"/>
    <row r="903" customFormat="false" ht="12.75" hidden="false" customHeight="true" outlineLevel="0" collapsed="false"/>
    <row r="904" customFormat="false" ht="12.75" hidden="false" customHeight="true" outlineLevel="0" collapsed="false"/>
    <row r="905" customFormat="false" ht="12.75" hidden="false" customHeight="true" outlineLevel="0" collapsed="false"/>
    <row r="906" customFormat="false" ht="12.75" hidden="false" customHeight="true" outlineLevel="0" collapsed="false"/>
    <row r="907" customFormat="false" ht="12.75" hidden="false" customHeight="true" outlineLevel="0" collapsed="false"/>
    <row r="908" customFormat="false" ht="12.75" hidden="false" customHeight="true" outlineLevel="0" collapsed="false"/>
    <row r="909" customFormat="false" ht="12.75" hidden="false" customHeight="true" outlineLevel="0" collapsed="false"/>
    <row r="910" customFormat="false" ht="12.75" hidden="false" customHeight="true" outlineLevel="0" collapsed="false"/>
    <row r="911" customFormat="false" ht="12.75" hidden="false" customHeight="true" outlineLevel="0" collapsed="false"/>
    <row r="912" customFormat="false" ht="12.75" hidden="false" customHeight="true" outlineLevel="0" collapsed="false"/>
    <row r="913" customFormat="false" ht="12.75" hidden="false" customHeight="true" outlineLevel="0" collapsed="false"/>
    <row r="914" customFormat="false" ht="12.75" hidden="false" customHeight="true" outlineLevel="0" collapsed="false"/>
    <row r="915" customFormat="false" ht="12.75" hidden="false" customHeight="true" outlineLevel="0" collapsed="false"/>
    <row r="916" customFormat="false" ht="12.75" hidden="false" customHeight="true" outlineLevel="0" collapsed="false"/>
    <row r="917" customFormat="false" ht="12.75" hidden="false" customHeight="true" outlineLevel="0" collapsed="false"/>
    <row r="918" customFormat="false" ht="12.75" hidden="false" customHeight="true" outlineLevel="0" collapsed="false"/>
    <row r="919" customFormat="false" ht="12.75" hidden="false" customHeight="true" outlineLevel="0" collapsed="false"/>
    <row r="920" customFormat="false" ht="12.75" hidden="false" customHeight="true" outlineLevel="0" collapsed="false"/>
    <row r="921" customFormat="false" ht="12.75" hidden="false" customHeight="true" outlineLevel="0" collapsed="false"/>
    <row r="922" customFormat="false" ht="12.75" hidden="false" customHeight="true" outlineLevel="0" collapsed="false"/>
    <row r="923" customFormat="false" ht="12.75" hidden="false" customHeight="true" outlineLevel="0" collapsed="false"/>
    <row r="924" customFormat="false" ht="12.75" hidden="false" customHeight="true" outlineLevel="0" collapsed="false"/>
    <row r="925" customFormat="false" ht="12.75" hidden="false" customHeight="true" outlineLevel="0" collapsed="false"/>
    <row r="926" customFormat="false" ht="12.75" hidden="false" customHeight="true" outlineLevel="0" collapsed="false"/>
    <row r="927" customFormat="false" ht="12.75" hidden="false" customHeight="true" outlineLevel="0" collapsed="false"/>
    <row r="928" customFormat="false" ht="12.75" hidden="false" customHeight="true" outlineLevel="0" collapsed="false"/>
    <row r="929" customFormat="false" ht="12.75" hidden="false" customHeight="true" outlineLevel="0" collapsed="false"/>
    <row r="930" customFormat="false" ht="12.75" hidden="false" customHeight="true" outlineLevel="0" collapsed="false"/>
    <row r="931" customFormat="false" ht="12.75" hidden="false" customHeight="true" outlineLevel="0" collapsed="false"/>
    <row r="932" customFormat="false" ht="12.75" hidden="false" customHeight="true" outlineLevel="0" collapsed="false"/>
    <row r="933" customFormat="false" ht="12.75" hidden="false" customHeight="true" outlineLevel="0" collapsed="false"/>
    <row r="934" customFormat="false" ht="12.75" hidden="false" customHeight="true" outlineLevel="0" collapsed="false"/>
    <row r="935" customFormat="false" ht="12.75" hidden="false" customHeight="true" outlineLevel="0" collapsed="false"/>
    <row r="936" customFormat="false" ht="12.75" hidden="false" customHeight="true" outlineLevel="0" collapsed="false"/>
    <row r="937" customFormat="false" ht="12.75" hidden="false" customHeight="true" outlineLevel="0" collapsed="false"/>
    <row r="938" customFormat="false" ht="12.75" hidden="false" customHeight="true" outlineLevel="0" collapsed="false"/>
    <row r="939" customFormat="false" ht="12.75" hidden="false" customHeight="true" outlineLevel="0" collapsed="false"/>
    <row r="940" customFormat="false" ht="12.75" hidden="false" customHeight="true" outlineLevel="0" collapsed="false"/>
    <row r="941" customFormat="false" ht="12.75" hidden="false" customHeight="true" outlineLevel="0" collapsed="false"/>
    <row r="942" customFormat="false" ht="12.75" hidden="false" customHeight="true" outlineLevel="0" collapsed="false"/>
    <row r="943" customFormat="false" ht="12.75" hidden="false" customHeight="true" outlineLevel="0" collapsed="false"/>
    <row r="944" customFormat="false" ht="12.75" hidden="false" customHeight="true" outlineLevel="0" collapsed="false"/>
    <row r="945" customFormat="false" ht="12.75" hidden="false" customHeight="true" outlineLevel="0" collapsed="false"/>
    <row r="946" customFormat="false" ht="12.75" hidden="false" customHeight="true" outlineLevel="0" collapsed="false"/>
    <row r="947" customFormat="false" ht="12.75" hidden="false" customHeight="true" outlineLevel="0" collapsed="false"/>
    <row r="948" customFormat="false" ht="12.75" hidden="false" customHeight="true" outlineLevel="0" collapsed="false"/>
    <row r="949" customFormat="false" ht="12.75" hidden="false" customHeight="true" outlineLevel="0" collapsed="false"/>
    <row r="950" customFormat="false" ht="12.75" hidden="false" customHeight="true" outlineLevel="0" collapsed="false"/>
    <row r="951" customFormat="false" ht="12.75" hidden="false" customHeight="true" outlineLevel="0" collapsed="false"/>
    <row r="952" customFormat="false" ht="12.75" hidden="false" customHeight="true" outlineLevel="0" collapsed="false"/>
    <row r="953" customFormat="false" ht="12.75" hidden="false" customHeight="true" outlineLevel="0" collapsed="false"/>
    <row r="954" customFormat="false" ht="12.75" hidden="false" customHeight="true" outlineLevel="0" collapsed="false"/>
    <row r="955" customFormat="false" ht="12.75" hidden="false" customHeight="true" outlineLevel="0" collapsed="false"/>
    <row r="956" customFormat="false" ht="12.75" hidden="false" customHeight="true" outlineLevel="0" collapsed="false"/>
    <row r="957" customFormat="false" ht="12.75" hidden="false" customHeight="true" outlineLevel="0" collapsed="false"/>
    <row r="958" customFormat="false" ht="12.75" hidden="false" customHeight="true" outlineLevel="0" collapsed="false"/>
    <row r="959" customFormat="false" ht="12.75" hidden="false" customHeight="true" outlineLevel="0" collapsed="false"/>
    <row r="960" customFormat="false" ht="12.75" hidden="false" customHeight="true" outlineLevel="0" collapsed="false"/>
    <row r="961" customFormat="false" ht="12.75" hidden="false" customHeight="true" outlineLevel="0" collapsed="false"/>
    <row r="962" customFormat="false" ht="12.75" hidden="false" customHeight="true" outlineLevel="0" collapsed="false"/>
    <row r="963" customFormat="false" ht="12.75" hidden="false" customHeight="true" outlineLevel="0" collapsed="false"/>
    <row r="964" customFormat="false" ht="12.75" hidden="false" customHeight="true" outlineLevel="0" collapsed="false"/>
    <row r="965" customFormat="false" ht="12.75" hidden="false" customHeight="true" outlineLevel="0" collapsed="false"/>
    <row r="966" customFormat="false" ht="12.75" hidden="false" customHeight="true" outlineLevel="0" collapsed="false"/>
    <row r="967" customFormat="false" ht="12.75" hidden="false" customHeight="true" outlineLevel="0" collapsed="false"/>
    <row r="968" customFormat="false" ht="12.75" hidden="false" customHeight="true" outlineLevel="0" collapsed="false"/>
    <row r="969" customFormat="false" ht="12.75" hidden="false" customHeight="true" outlineLevel="0" collapsed="false"/>
    <row r="970" customFormat="false" ht="12.75" hidden="false" customHeight="true" outlineLevel="0" collapsed="false"/>
    <row r="971" customFormat="false" ht="12.75" hidden="false" customHeight="true" outlineLevel="0" collapsed="false"/>
    <row r="972" customFormat="false" ht="12.75" hidden="false" customHeight="true" outlineLevel="0" collapsed="false"/>
    <row r="973" customFormat="false" ht="12.75" hidden="false" customHeight="true" outlineLevel="0" collapsed="false"/>
    <row r="974" customFormat="false" ht="12.75" hidden="false" customHeight="true" outlineLevel="0" collapsed="false"/>
    <row r="975" customFormat="false" ht="12.75" hidden="false" customHeight="true" outlineLevel="0" collapsed="false"/>
    <row r="976" customFormat="false" ht="12.75" hidden="false" customHeight="true" outlineLevel="0" collapsed="false"/>
    <row r="977" customFormat="false" ht="12.75" hidden="false" customHeight="true" outlineLevel="0" collapsed="false"/>
    <row r="978" customFormat="false" ht="12.75" hidden="false" customHeight="true" outlineLevel="0" collapsed="false"/>
    <row r="979" customFormat="false" ht="12.75" hidden="false" customHeight="true" outlineLevel="0" collapsed="false"/>
    <row r="980" customFormat="false" ht="12.75" hidden="false" customHeight="true" outlineLevel="0" collapsed="false"/>
    <row r="981" customFormat="false" ht="12.75" hidden="false" customHeight="true" outlineLevel="0" collapsed="false"/>
    <row r="982" customFormat="false" ht="12.75" hidden="false" customHeight="true" outlineLevel="0" collapsed="false"/>
    <row r="983" customFormat="false" ht="12.75" hidden="false" customHeight="true" outlineLevel="0" collapsed="false"/>
    <row r="984" customFormat="false" ht="12.75" hidden="false" customHeight="true" outlineLevel="0" collapsed="false"/>
    <row r="985" customFormat="false" ht="12.75" hidden="false" customHeight="true" outlineLevel="0" collapsed="false"/>
    <row r="986" customFormat="false" ht="12.75" hidden="false" customHeight="true" outlineLevel="0" collapsed="false"/>
    <row r="987" customFormat="false" ht="12.75" hidden="false" customHeight="true" outlineLevel="0" collapsed="false"/>
    <row r="988" customFormat="false" ht="12.75" hidden="false" customHeight="true" outlineLevel="0" collapsed="false"/>
    <row r="989" customFormat="false" ht="12.75" hidden="false" customHeight="true" outlineLevel="0" collapsed="false"/>
    <row r="990" customFormat="false" ht="12.75" hidden="false" customHeight="true" outlineLevel="0" collapsed="false"/>
    <row r="991" customFormat="false" ht="12.75" hidden="false" customHeight="true" outlineLevel="0" collapsed="false"/>
    <row r="992" customFormat="false" ht="12.75" hidden="false" customHeight="true" outlineLevel="0" collapsed="false"/>
    <row r="993" customFormat="false" ht="12.75" hidden="false" customHeight="true" outlineLevel="0" collapsed="false"/>
    <row r="994" customFormat="false" ht="12.75" hidden="false" customHeight="true" outlineLevel="0" collapsed="false"/>
    <row r="995" customFormat="false" ht="12.75" hidden="false" customHeight="true" outlineLevel="0" collapsed="false"/>
    <row r="996" customFormat="false" ht="12.75" hidden="false" customHeight="true" outlineLevel="0" collapsed="false"/>
    <row r="997" customFormat="false" ht="12.75" hidden="false" customHeight="true" outlineLevel="0" collapsed="false"/>
    <row r="998" customFormat="false" ht="12.75" hidden="false" customHeight="true" outlineLevel="0" collapsed="false"/>
    <row r="999" customFormat="false" ht="12.75" hidden="false" customHeight="true" outlineLevel="0" collapsed="false"/>
    <row r="1000" customFormat="false" ht="12.75" hidden="false" customHeight="true" outlineLevel="0" collapsed="false"/>
  </sheetData>
  <mergeCells count="1">
    <mergeCell ref="C1:F1"/>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6</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2008-01-21T11:46:15Z</dcterms:created>
  <dc:creator>Neil Turner</dc:creator>
  <dc:description/>
  <dc:language>es-ES</dc:language>
  <cp:lastModifiedBy/>
  <dcterms:modified xsi:type="dcterms:W3CDTF">2020-03-03T16:57:59Z</dcterms:modified>
  <cp:revision>1</cp:revision>
  <dc:subject/>
  <dc:title/>
</cp:coreProperties>
</file>