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mc:AlternateContent xmlns:mc="http://schemas.openxmlformats.org/markup-compatibility/2006">
    <mc:Choice Requires="x15">
      <x15ac:absPath xmlns:x15ac="http://schemas.microsoft.com/office/spreadsheetml/2010/11/ac" url="/Users/ivanm/OneDrive - Playtech/Personal/socialtech/"/>
    </mc:Choice>
  </mc:AlternateContent>
  <xr:revisionPtr revIDLastSave="955" documentId="11_0D5C916711FE30E64658D4014904CCE9B1B18F48" xr6:coauthVersionLast="45" xr6:coauthVersionMax="45" xr10:uidLastSave="{A0E15D83-E39A-604E-B139-E86D446D3F4B}"/>
  <bookViews>
    <workbookView xWindow="0" yWindow="0" windowWidth="33600" windowHeight="21000" activeTab="5" xr2:uid="{00000000-000D-0000-FFFF-FFFF00000000}"/>
  </bookViews>
  <sheets>
    <sheet name="Part 1" sheetId="1" r:id="rId1"/>
    <sheet name="Part 2" sheetId="2" r:id="rId2"/>
    <sheet name="Part 2. Installs" sheetId="3" r:id="rId3"/>
    <sheet name="Part 2. Retention Rate" sheetId="4" r:id="rId4"/>
    <sheet name="Part 2. Revenue Cohort" sheetId="5" r:id="rId5"/>
    <sheet name="Part 3" sheetId="6" r:id="rId6"/>
    <sheet name="Part 2. Retention Rate_Solution" sheetId="7" r:id="rId7"/>
    <sheet name="Part 2. Revenue Cohort_Solution" sheetId="8" r:id="rId8"/>
    <sheet name="Part 2. q1" sheetId="10" r:id="rId9"/>
    <sheet name="Part 2. q4" sheetId="11" r:id="rId10"/>
  </sheets>
  <definedNames>
    <definedName name="_xlnm._FilterDatabase" localSheetId="6" hidden="1">'Part 2. Retention Rate_Solution'!$A$2:$AT$2</definedName>
    <definedName name="_xlnm._FilterDatabase" localSheetId="7" hidden="1">'Part 2. Revenue Cohort_Solution'!$A$1:$AU$1</definedName>
    <definedName name="_xlchart.v1.0" hidden="1">'Part 2. q4'!$C$10:$AE$10</definedName>
    <definedName name="_xlchart.v1.1" hidden="1">'Part 2. q4'!$C$11:$AE$11</definedName>
    <definedName name="_xlchart.v1.2" hidden="1">'Part 2. q4'!$C$8:$AE$8</definedName>
    <definedName name="_xlchart.v1.3" hidden="1">'Part 2. q4'!$C$9:$AE$9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5" i="11" l="1"/>
  <c r="D54" i="11"/>
  <c r="D53" i="11"/>
  <c r="D52" i="11"/>
  <c r="D49" i="11"/>
  <c r="D48" i="11"/>
  <c r="D47" i="11"/>
  <c r="D46" i="11"/>
  <c r="D41" i="11"/>
  <c r="D42" i="11"/>
  <c r="D43" i="11"/>
  <c r="D40" i="11"/>
  <c r="B53" i="11"/>
  <c r="B54" i="11"/>
  <c r="B55" i="11"/>
  <c r="B52" i="11"/>
  <c r="B47" i="11"/>
  <c r="B48" i="11"/>
  <c r="B49" i="11"/>
  <c r="B46" i="11"/>
  <c r="B41" i="11"/>
  <c r="B42" i="11"/>
  <c r="B43" i="11"/>
  <c r="B40" i="11"/>
  <c r="AG8" i="11"/>
  <c r="AH8" i="11" s="1"/>
  <c r="AI8" i="11" s="1"/>
  <c r="AJ8" i="11" s="1"/>
  <c r="AK8" i="11" s="1"/>
  <c r="AL8" i="11" s="1"/>
  <c r="AM8" i="11" s="1"/>
  <c r="AN8" i="11" s="1"/>
  <c r="AO8" i="11" s="1"/>
  <c r="AP8" i="11" s="1"/>
  <c r="AQ8" i="11" s="1"/>
  <c r="AR8" i="11" s="1"/>
  <c r="AS8" i="11" s="1"/>
  <c r="AT8" i="11" s="1"/>
  <c r="AU8" i="11" s="1"/>
  <c r="AV8" i="11" s="1"/>
  <c r="AW8" i="11" s="1"/>
  <c r="AX8" i="11" s="1"/>
  <c r="AY8" i="11" s="1"/>
  <c r="AZ8" i="11" s="1"/>
  <c r="BA8" i="11" s="1"/>
  <c r="BB8" i="11" s="1"/>
  <c r="BC8" i="11" s="1"/>
  <c r="AF9" i="11"/>
  <c r="AG9" i="11" s="1"/>
  <c r="AH9" i="11" s="1"/>
  <c r="AI9" i="11" s="1"/>
  <c r="AJ9" i="11" s="1"/>
  <c r="AK9" i="11" s="1"/>
  <c r="AL9" i="11" s="1"/>
  <c r="AM9" i="11" s="1"/>
  <c r="AN9" i="11" s="1"/>
  <c r="AO9" i="11" s="1"/>
  <c r="AP9" i="11" s="1"/>
  <c r="AQ9" i="11" s="1"/>
  <c r="AR9" i="11" s="1"/>
  <c r="AS9" i="11" s="1"/>
  <c r="AT9" i="11" s="1"/>
  <c r="AU9" i="11" s="1"/>
  <c r="AV9" i="11" s="1"/>
  <c r="AW9" i="11" s="1"/>
  <c r="AX9" i="11" s="1"/>
  <c r="AY9" i="11" s="1"/>
  <c r="AZ9" i="11" s="1"/>
  <c r="BA9" i="11" s="1"/>
  <c r="BB9" i="11" s="1"/>
  <c r="BC9" i="11" s="1"/>
  <c r="AF10" i="11"/>
  <c r="AG10" i="11" s="1"/>
  <c r="AH10" i="11" s="1"/>
  <c r="AI10" i="11" s="1"/>
  <c r="AJ10" i="11" s="1"/>
  <c r="AK10" i="11" s="1"/>
  <c r="AL10" i="11" s="1"/>
  <c r="AM10" i="11" s="1"/>
  <c r="AN10" i="11" s="1"/>
  <c r="AO10" i="11" s="1"/>
  <c r="AP10" i="11" s="1"/>
  <c r="AQ10" i="11" s="1"/>
  <c r="AR10" i="11" s="1"/>
  <c r="AS10" i="11" s="1"/>
  <c r="AT10" i="11" s="1"/>
  <c r="AU10" i="11" s="1"/>
  <c r="AV10" i="11" s="1"/>
  <c r="AW10" i="11" s="1"/>
  <c r="AX10" i="11" s="1"/>
  <c r="AY10" i="11" s="1"/>
  <c r="AZ10" i="11" s="1"/>
  <c r="BA10" i="11" s="1"/>
  <c r="BB10" i="11" s="1"/>
  <c r="BC10" i="11" s="1"/>
  <c r="AE10" i="11"/>
  <c r="AD11" i="11"/>
  <c r="AE11" i="11" s="1"/>
  <c r="AF11" i="11" s="1"/>
  <c r="AG11" i="11" s="1"/>
  <c r="AH11" i="11" s="1"/>
  <c r="AI11" i="11" s="1"/>
  <c r="AJ11" i="11" s="1"/>
  <c r="AK11" i="11" s="1"/>
  <c r="AL11" i="11" s="1"/>
  <c r="AM11" i="11" s="1"/>
  <c r="AN11" i="11" s="1"/>
  <c r="AO11" i="11" s="1"/>
  <c r="AP11" i="11" s="1"/>
  <c r="AQ11" i="11" s="1"/>
  <c r="AR11" i="11" s="1"/>
  <c r="AS11" i="11" s="1"/>
  <c r="AT11" i="11" s="1"/>
  <c r="AU11" i="11" s="1"/>
  <c r="AV11" i="11" s="1"/>
  <c r="AW11" i="11" s="1"/>
  <c r="AX11" i="11" s="1"/>
  <c r="AY11" i="11" s="1"/>
  <c r="AZ11" i="11" s="1"/>
  <c r="BA11" i="11" s="1"/>
  <c r="BB11" i="11" s="1"/>
  <c r="BC11" i="11" s="1"/>
  <c r="AC12" i="11"/>
  <c r="AD12" i="11" s="1"/>
  <c r="AE12" i="11" s="1"/>
  <c r="AF12" i="11" s="1"/>
  <c r="AG12" i="11" s="1"/>
  <c r="AH12" i="11" s="1"/>
  <c r="AI12" i="11" s="1"/>
  <c r="AJ12" i="11" s="1"/>
  <c r="AK12" i="11" s="1"/>
  <c r="AL12" i="11" s="1"/>
  <c r="AM12" i="11" s="1"/>
  <c r="AN12" i="11" s="1"/>
  <c r="AO12" i="11" s="1"/>
  <c r="AP12" i="11" s="1"/>
  <c r="AQ12" i="11" s="1"/>
  <c r="AR12" i="11" s="1"/>
  <c r="AS12" i="11" s="1"/>
  <c r="AT12" i="11" s="1"/>
  <c r="AU12" i="11" s="1"/>
  <c r="AV12" i="11" s="1"/>
  <c r="AW12" i="11" s="1"/>
  <c r="AX12" i="11" s="1"/>
  <c r="AY12" i="11" s="1"/>
  <c r="AZ12" i="11" s="1"/>
  <c r="BA12" i="11" s="1"/>
  <c r="BB12" i="11" s="1"/>
  <c r="BC12" i="11" s="1"/>
  <c r="AC13" i="11"/>
  <c r="AD13" i="11" s="1"/>
  <c r="AE13" i="11" s="1"/>
  <c r="AF13" i="11" s="1"/>
  <c r="AG13" i="11" s="1"/>
  <c r="AH13" i="11" s="1"/>
  <c r="AI13" i="11" s="1"/>
  <c r="AJ13" i="11" s="1"/>
  <c r="AK13" i="11" s="1"/>
  <c r="AL13" i="11" s="1"/>
  <c r="AM13" i="11" s="1"/>
  <c r="AN13" i="11" s="1"/>
  <c r="AO13" i="11" s="1"/>
  <c r="AP13" i="11" s="1"/>
  <c r="AQ13" i="11" s="1"/>
  <c r="AR13" i="11" s="1"/>
  <c r="AS13" i="11" s="1"/>
  <c r="AT13" i="11" s="1"/>
  <c r="AU13" i="11" s="1"/>
  <c r="AV13" i="11" s="1"/>
  <c r="AW13" i="11" s="1"/>
  <c r="AX13" i="11" s="1"/>
  <c r="AY13" i="11" s="1"/>
  <c r="AZ13" i="11" s="1"/>
  <c r="BA13" i="11" s="1"/>
  <c r="BB13" i="11" s="1"/>
  <c r="BC13" i="11" s="1"/>
  <c r="AB13" i="11"/>
  <c r="AA14" i="11"/>
  <c r="AB14" i="11" s="1"/>
  <c r="AC14" i="11" s="1"/>
  <c r="AD14" i="11" s="1"/>
  <c r="AE14" i="11" s="1"/>
  <c r="AF14" i="11" s="1"/>
  <c r="AG14" i="11" s="1"/>
  <c r="AH14" i="11" s="1"/>
  <c r="AI14" i="11" s="1"/>
  <c r="AJ14" i="11" s="1"/>
  <c r="AK14" i="11" s="1"/>
  <c r="AL14" i="11" s="1"/>
  <c r="AM14" i="11" s="1"/>
  <c r="AN14" i="11" s="1"/>
  <c r="AO14" i="11" s="1"/>
  <c r="AP14" i="11" s="1"/>
  <c r="AQ14" i="11" s="1"/>
  <c r="AR14" i="11" s="1"/>
  <c r="AS14" i="11" s="1"/>
  <c r="AT14" i="11" s="1"/>
  <c r="AU14" i="11" s="1"/>
  <c r="AV14" i="11" s="1"/>
  <c r="AW14" i="11" s="1"/>
  <c r="AX14" i="11" s="1"/>
  <c r="AY14" i="11" s="1"/>
  <c r="AZ14" i="11" s="1"/>
  <c r="BA14" i="11" s="1"/>
  <c r="BB14" i="11" s="1"/>
  <c r="BC14" i="11" s="1"/>
  <c r="Z15" i="11"/>
  <c r="AA15" i="11" s="1"/>
  <c r="AB15" i="11" s="1"/>
  <c r="AC15" i="11" s="1"/>
  <c r="AD15" i="11" s="1"/>
  <c r="AE15" i="11" s="1"/>
  <c r="AF15" i="11" s="1"/>
  <c r="AG15" i="11" s="1"/>
  <c r="AH15" i="11" s="1"/>
  <c r="AI15" i="11" s="1"/>
  <c r="AJ15" i="11" s="1"/>
  <c r="AK15" i="11" s="1"/>
  <c r="AL15" i="11" s="1"/>
  <c r="AM15" i="11" s="1"/>
  <c r="AN15" i="11" s="1"/>
  <c r="AO15" i="11" s="1"/>
  <c r="AP15" i="11" s="1"/>
  <c r="AQ15" i="11" s="1"/>
  <c r="AR15" i="11" s="1"/>
  <c r="AS15" i="11" s="1"/>
  <c r="AT15" i="11" s="1"/>
  <c r="AU15" i="11" s="1"/>
  <c r="AV15" i="11" s="1"/>
  <c r="AW15" i="11" s="1"/>
  <c r="AX15" i="11" s="1"/>
  <c r="AY15" i="11" s="1"/>
  <c r="AZ15" i="11" s="1"/>
  <c r="BA15" i="11" s="1"/>
  <c r="BB15" i="11" s="1"/>
  <c r="BC15" i="11" s="1"/>
  <c r="Y16" i="11"/>
  <c r="Z16" i="11" s="1"/>
  <c r="AA16" i="11" s="1"/>
  <c r="AB16" i="11" s="1"/>
  <c r="AC16" i="11" s="1"/>
  <c r="AD16" i="11" s="1"/>
  <c r="AE16" i="11" s="1"/>
  <c r="AF16" i="11" s="1"/>
  <c r="AG16" i="11" s="1"/>
  <c r="AH16" i="11" s="1"/>
  <c r="AI16" i="11" s="1"/>
  <c r="AJ16" i="11" s="1"/>
  <c r="AK16" i="11" s="1"/>
  <c r="AL16" i="11" s="1"/>
  <c r="AM16" i="11" s="1"/>
  <c r="AN16" i="11" s="1"/>
  <c r="AO16" i="11" s="1"/>
  <c r="AP16" i="11" s="1"/>
  <c r="AQ16" i="11" s="1"/>
  <c r="AR16" i="11" s="1"/>
  <c r="AS16" i="11" s="1"/>
  <c r="AT16" i="11" s="1"/>
  <c r="AU16" i="11" s="1"/>
  <c r="AV16" i="11" s="1"/>
  <c r="AW16" i="11" s="1"/>
  <c r="AX16" i="11" s="1"/>
  <c r="AY16" i="11" s="1"/>
  <c r="AZ16" i="11" s="1"/>
  <c r="BA16" i="11" s="1"/>
  <c r="BB16" i="11" s="1"/>
  <c r="BC16" i="11" s="1"/>
  <c r="X17" i="11"/>
  <c r="Y17" i="11" s="1"/>
  <c r="Z17" i="11" s="1"/>
  <c r="AA17" i="11" s="1"/>
  <c r="AB17" i="11" s="1"/>
  <c r="AC17" i="11" s="1"/>
  <c r="AD17" i="11" s="1"/>
  <c r="AE17" i="11" s="1"/>
  <c r="AF17" i="11" s="1"/>
  <c r="AG17" i="11" s="1"/>
  <c r="AH17" i="11" s="1"/>
  <c r="AI17" i="11" s="1"/>
  <c r="AJ17" i="11" s="1"/>
  <c r="AK17" i="11" s="1"/>
  <c r="AL17" i="11" s="1"/>
  <c r="AM17" i="11" s="1"/>
  <c r="AN17" i="11" s="1"/>
  <c r="AO17" i="11" s="1"/>
  <c r="AP17" i="11" s="1"/>
  <c r="AQ17" i="11" s="1"/>
  <c r="AR17" i="11" s="1"/>
  <c r="AS17" i="11" s="1"/>
  <c r="AT17" i="11" s="1"/>
  <c r="AU17" i="11" s="1"/>
  <c r="AV17" i="11" s="1"/>
  <c r="AW17" i="11" s="1"/>
  <c r="AX17" i="11" s="1"/>
  <c r="AY17" i="11" s="1"/>
  <c r="AZ17" i="11" s="1"/>
  <c r="BA17" i="11" s="1"/>
  <c r="BB17" i="11" s="1"/>
  <c r="BC17" i="11" s="1"/>
  <c r="W18" i="11"/>
  <c r="X18" i="11" s="1"/>
  <c r="Y18" i="11" s="1"/>
  <c r="Z18" i="11" s="1"/>
  <c r="AA18" i="11" s="1"/>
  <c r="AB18" i="11" s="1"/>
  <c r="AC18" i="11" s="1"/>
  <c r="AD18" i="11" s="1"/>
  <c r="AE18" i="11" s="1"/>
  <c r="AF18" i="11" s="1"/>
  <c r="AG18" i="11" s="1"/>
  <c r="AH18" i="11" s="1"/>
  <c r="AI18" i="11" s="1"/>
  <c r="AJ18" i="11" s="1"/>
  <c r="AK18" i="11" s="1"/>
  <c r="AL18" i="11" s="1"/>
  <c r="AM18" i="11" s="1"/>
  <c r="AN18" i="11" s="1"/>
  <c r="AO18" i="11" s="1"/>
  <c r="AP18" i="11" s="1"/>
  <c r="AQ18" i="11" s="1"/>
  <c r="AR18" i="11" s="1"/>
  <c r="AS18" i="11" s="1"/>
  <c r="AT18" i="11" s="1"/>
  <c r="AU18" i="11" s="1"/>
  <c r="AV18" i="11" s="1"/>
  <c r="AW18" i="11" s="1"/>
  <c r="AX18" i="11" s="1"/>
  <c r="AY18" i="11" s="1"/>
  <c r="AZ18" i="11" s="1"/>
  <c r="BA18" i="11" s="1"/>
  <c r="BB18" i="11" s="1"/>
  <c r="BC18" i="11" s="1"/>
  <c r="V19" i="11"/>
  <c r="W19" i="11" s="1"/>
  <c r="X19" i="11" s="1"/>
  <c r="Y19" i="11" s="1"/>
  <c r="Z19" i="11" s="1"/>
  <c r="AA19" i="11" s="1"/>
  <c r="AB19" i="11" s="1"/>
  <c r="AC19" i="11" s="1"/>
  <c r="AD19" i="11" s="1"/>
  <c r="AE19" i="11" s="1"/>
  <c r="AF19" i="11" s="1"/>
  <c r="AG19" i="11" s="1"/>
  <c r="AH19" i="11" s="1"/>
  <c r="AI19" i="11" s="1"/>
  <c r="AJ19" i="11" s="1"/>
  <c r="AK19" i="11" s="1"/>
  <c r="AL19" i="11" s="1"/>
  <c r="AM19" i="11" s="1"/>
  <c r="AN19" i="11" s="1"/>
  <c r="AO19" i="11" s="1"/>
  <c r="AP19" i="11" s="1"/>
  <c r="AQ19" i="11" s="1"/>
  <c r="AR19" i="11" s="1"/>
  <c r="AS19" i="11" s="1"/>
  <c r="AT19" i="11" s="1"/>
  <c r="AU19" i="11" s="1"/>
  <c r="AV19" i="11" s="1"/>
  <c r="AW19" i="11" s="1"/>
  <c r="AX19" i="11" s="1"/>
  <c r="AY19" i="11" s="1"/>
  <c r="AZ19" i="11" s="1"/>
  <c r="BA19" i="11" s="1"/>
  <c r="BB19" i="11" s="1"/>
  <c r="BC19" i="11" s="1"/>
  <c r="U19" i="11"/>
  <c r="V18" i="11"/>
  <c r="W17" i="11"/>
  <c r="X16" i="11"/>
  <c r="Y15" i="11"/>
  <c r="Z14" i="11"/>
  <c r="AA13" i="11"/>
  <c r="AB12" i="11"/>
  <c r="AC11" i="11"/>
  <c r="AD10" i="11"/>
  <c r="AE9" i="11"/>
  <c r="AF8" i="11"/>
  <c r="E52" i="11"/>
  <c r="E55" i="11"/>
  <c r="E54" i="11"/>
  <c r="E53" i="11"/>
  <c r="E49" i="11"/>
  <c r="E48" i="11"/>
  <c r="E47" i="11"/>
  <c r="E46" i="11"/>
  <c r="B30" i="11"/>
  <c r="S36" i="11"/>
  <c r="T36" i="11"/>
  <c r="S35" i="11"/>
  <c r="T35" i="11"/>
  <c r="U35" i="11"/>
  <c r="S34" i="11"/>
  <c r="T34" i="11"/>
  <c r="U34" i="11"/>
  <c r="V34" i="11"/>
  <c r="S33" i="11"/>
  <c r="T33" i="11"/>
  <c r="U33" i="11"/>
  <c r="V33" i="11"/>
  <c r="W33" i="11"/>
  <c r="S32" i="11"/>
  <c r="T32" i="11"/>
  <c r="U32" i="11"/>
  <c r="V32" i="11"/>
  <c r="W32" i="11"/>
  <c r="X32" i="11"/>
  <c r="S31" i="11"/>
  <c r="T31" i="11"/>
  <c r="U31" i="11"/>
  <c r="V31" i="11"/>
  <c r="W31" i="11"/>
  <c r="X31" i="11"/>
  <c r="Y31" i="11"/>
  <c r="R31" i="11"/>
  <c r="R32" i="11"/>
  <c r="R33" i="11"/>
  <c r="R34" i="11"/>
  <c r="R35" i="11"/>
  <c r="R36" i="11"/>
  <c r="I31" i="11"/>
  <c r="J31" i="11"/>
  <c r="K31" i="11"/>
  <c r="L31" i="11"/>
  <c r="M31" i="11"/>
  <c r="N31" i="11"/>
  <c r="O31" i="11"/>
  <c r="P31" i="11"/>
  <c r="Q31" i="11"/>
  <c r="I32" i="11"/>
  <c r="J32" i="11"/>
  <c r="K32" i="11"/>
  <c r="L32" i="11"/>
  <c r="M32" i="11"/>
  <c r="N32" i="11"/>
  <c r="O32" i="11"/>
  <c r="P32" i="11"/>
  <c r="Q32" i="11"/>
  <c r="I33" i="11"/>
  <c r="J33" i="11"/>
  <c r="K33" i="11"/>
  <c r="L33" i="11"/>
  <c r="M33" i="11"/>
  <c r="N33" i="11"/>
  <c r="O33" i="11"/>
  <c r="P33" i="11"/>
  <c r="Q33" i="11"/>
  <c r="I34" i="11"/>
  <c r="J34" i="11"/>
  <c r="K34" i="11"/>
  <c r="L34" i="11"/>
  <c r="M34" i="11"/>
  <c r="N34" i="11"/>
  <c r="O34" i="11"/>
  <c r="P34" i="11"/>
  <c r="Q34" i="11"/>
  <c r="I35" i="11"/>
  <c r="J35" i="11"/>
  <c r="K35" i="11"/>
  <c r="L35" i="11"/>
  <c r="M35" i="11"/>
  <c r="N35" i="11"/>
  <c r="O35" i="11"/>
  <c r="P35" i="11"/>
  <c r="Q35" i="11"/>
  <c r="I36" i="11"/>
  <c r="J36" i="11"/>
  <c r="K36" i="11"/>
  <c r="L36" i="11"/>
  <c r="B36" i="11" s="1"/>
  <c r="M36" i="11"/>
  <c r="N36" i="11"/>
  <c r="O36" i="11"/>
  <c r="P36" i="11"/>
  <c r="Q36" i="11"/>
  <c r="E31" i="11"/>
  <c r="F31" i="11"/>
  <c r="G31" i="11"/>
  <c r="H31" i="11"/>
  <c r="E32" i="11"/>
  <c r="F32" i="11"/>
  <c r="G32" i="11"/>
  <c r="H32" i="11"/>
  <c r="E33" i="11"/>
  <c r="F33" i="11"/>
  <c r="G33" i="11"/>
  <c r="H33" i="11"/>
  <c r="E34" i="11"/>
  <c r="F34" i="11"/>
  <c r="G34" i="11"/>
  <c r="H34" i="11"/>
  <c r="E35" i="11"/>
  <c r="F35" i="11"/>
  <c r="G35" i="11"/>
  <c r="H35" i="11"/>
  <c r="E36" i="11"/>
  <c r="F36" i="11"/>
  <c r="G36" i="11"/>
  <c r="H36" i="11"/>
  <c r="H30" i="11"/>
  <c r="I30" i="11"/>
  <c r="J30" i="11"/>
  <c r="K30" i="11"/>
  <c r="L30" i="11"/>
  <c r="M30" i="11"/>
  <c r="N30" i="11"/>
  <c r="O30" i="11"/>
  <c r="P30" i="11"/>
  <c r="Q30" i="11"/>
  <c r="R30" i="11"/>
  <c r="S30" i="11"/>
  <c r="T30" i="11"/>
  <c r="U30" i="11"/>
  <c r="V30" i="11"/>
  <c r="W30" i="11"/>
  <c r="X30" i="11"/>
  <c r="Y30" i="11"/>
  <c r="Z30" i="11"/>
  <c r="E30" i="11"/>
  <c r="F30" i="11"/>
  <c r="G30" i="11"/>
  <c r="D33" i="11"/>
  <c r="D34" i="11"/>
  <c r="D35" i="11"/>
  <c r="D36" i="11"/>
  <c r="D32" i="11"/>
  <c r="D30" i="11"/>
  <c r="D31" i="11"/>
  <c r="D29" i="11"/>
  <c r="U29" i="11"/>
  <c r="V29" i="11"/>
  <c r="W29" i="11"/>
  <c r="X29" i="11"/>
  <c r="Y29" i="11"/>
  <c r="Z29" i="11"/>
  <c r="AA29" i="11"/>
  <c r="N29" i="11"/>
  <c r="O29" i="11"/>
  <c r="P29" i="11"/>
  <c r="Q29" i="11"/>
  <c r="R29" i="11"/>
  <c r="S29" i="11"/>
  <c r="T29" i="11"/>
  <c r="E29" i="11"/>
  <c r="F29" i="11"/>
  <c r="G29" i="11"/>
  <c r="H29" i="11"/>
  <c r="I29" i="11"/>
  <c r="J29" i="11"/>
  <c r="K29" i="11"/>
  <c r="L29" i="11"/>
  <c r="M29" i="11"/>
  <c r="E43" i="11"/>
  <c r="E42" i="11"/>
  <c r="E41" i="11"/>
  <c r="E40" i="11"/>
  <c r="AD26" i="11"/>
  <c r="AD25" i="11"/>
  <c r="AE25" i="11"/>
  <c r="AC25" i="11"/>
  <c r="AC26" i="11"/>
  <c r="AC27" i="11"/>
  <c r="E25" i="11"/>
  <c r="F25" i="11"/>
  <c r="G25" i="11"/>
  <c r="H25" i="11"/>
  <c r="I25" i="11"/>
  <c r="J25" i="11"/>
  <c r="K25" i="11"/>
  <c r="L25" i="11"/>
  <c r="M25" i="11"/>
  <c r="N25" i="11"/>
  <c r="O25" i="11"/>
  <c r="P25" i="11"/>
  <c r="Q25" i="11"/>
  <c r="R25" i="11"/>
  <c r="S25" i="11"/>
  <c r="T25" i="11"/>
  <c r="U25" i="11"/>
  <c r="V25" i="11"/>
  <c r="W25" i="11"/>
  <c r="X25" i="11"/>
  <c r="Y25" i="11"/>
  <c r="Z25" i="11"/>
  <c r="AA25" i="11"/>
  <c r="AB25" i="11"/>
  <c r="E26" i="11"/>
  <c r="F26" i="11"/>
  <c r="G26" i="11"/>
  <c r="H26" i="11"/>
  <c r="I26" i="11"/>
  <c r="J26" i="11"/>
  <c r="K26" i="11"/>
  <c r="L26" i="11"/>
  <c r="M26" i="11"/>
  <c r="N26" i="11"/>
  <c r="O26" i="11"/>
  <c r="P26" i="11"/>
  <c r="Q26" i="11"/>
  <c r="R26" i="11"/>
  <c r="S26" i="11"/>
  <c r="T26" i="11"/>
  <c r="U26" i="11"/>
  <c r="V26" i="11"/>
  <c r="W26" i="11"/>
  <c r="X26" i="11"/>
  <c r="Y26" i="11"/>
  <c r="Z26" i="11"/>
  <c r="AA26" i="11"/>
  <c r="AB26" i="11"/>
  <c r="E27" i="11"/>
  <c r="F27" i="11"/>
  <c r="G27" i="11"/>
  <c r="H27" i="11"/>
  <c r="I27" i="11"/>
  <c r="J27" i="11"/>
  <c r="K27" i="11"/>
  <c r="L27" i="11"/>
  <c r="M27" i="11"/>
  <c r="N27" i="11"/>
  <c r="O27" i="11"/>
  <c r="P27" i="11"/>
  <c r="Q27" i="11"/>
  <c r="R27" i="11"/>
  <c r="S27" i="11"/>
  <c r="T27" i="11"/>
  <c r="U27" i="11"/>
  <c r="V27" i="11"/>
  <c r="W27" i="11"/>
  <c r="X27" i="11"/>
  <c r="Y27" i="11"/>
  <c r="Z27" i="11"/>
  <c r="AA27" i="11"/>
  <c r="AB27" i="11"/>
  <c r="E28" i="11"/>
  <c r="F28" i="11"/>
  <c r="G28" i="11"/>
  <c r="H28" i="11"/>
  <c r="I28" i="11"/>
  <c r="J28" i="11"/>
  <c r="K28" i="11"/>
  <c r="L28" i="11"/>
  <c r="M28" i="11"/>
  <c r="N28" i="11"/>
  <c r="O28" i="11"/>
  <c r="P28" i="11"/>
  <c r="Q28" i="11"/>
  <c r="R28" i="11"/>
  <c r="S28" i="11"/>
  <c r="T28" i="11"/>
  <c r="U28" i="11"/>
  <c r="V28" i="11"/>
  <c r="W28" i="11"/>
  <c r="X28" i="11"/>
  <c r="Y28" i="11"/>
  <c r="Z28" i="11"/>
  <c r="AA28" i="11"/>
  <c r="AB28" i="11"/>
  <c r="D26" i="11"/>
  <c r="D27" i="11"/>
  <c r="D28" i="11"/>
  <c r="D25" i="11"/>
  <c r="D188" i="10"/>
  <c r="E188" i="10" s="1"/>
  <c r="F188" i="10" s="1"/>
  <c r="G188" i="10" s="1"/>
  <c r="H188" i="10" s="1"/>
  <c r="I188" i="10" s="1"/>
  <c r="J188" i="10" s="1"/>
  <c r="K188" i="10" s="1"/>
  <c r="L188" i="10" s="1"/>
  <c r="M188" i="10" s="1"/>
  <c r="D189" i="10"/>
  <c r="E189" i="10" s="1"/>
  <c r="F189" i="10" s="1"/>
  <c r="G189" i="10" s="1"/>
  <c r="H189" i="10" s="1"/>
  <c r="I189" i="10" s="1"/>
  <c r="J189" i="10" s="1"/>
  <c r="K189" i="10" s="1"/>
  <c r="L189" i="10" s="1"/>
  <c r="D190" i="10"/>
  <c r="E190" i="10" s="1"/>
  <c r="F190" i="10" s="1"/>
  <c r="G190" i="10" s="1"/>
  <c r="H190" i="10" s="1"/>
  <c r="I190" i="10" s="1"/>
  <c r="J190" i="10" s="1"/>
  <c r="K190" i="10" s="1"/>
  <c r="D191" i="10"/>
  <c r="E191" i="10" s="1"/>
  <c r="F191" i="10" s="1"/>
  <c r="G191" i="10" s="1"/>
  <c r="H191" i="10" s="1"/>
  <c r="I191" i="10" s="1"/>
  <c r="J191" i="10" s="1"/>
  <c r="D192" i="10"/>
  <c r="E192" i="10" s="1"/>
  <c r="F192" i="10" s="1"/>
  <c r="G192" i="10" s="1"/>
  <c r="H192" i="10" s="1"/>
  <c r="I192" i="10" s="1"/>
  <c r="D193" i="10"/>
  <c r="E193" i="10" s="1"/>
  <c r="F193" i="10" s="1"/>
  <c r="G193" i="10" s="1"/>
  <c r="H193" i="10" s="1"/>
  <c r="D194" i="10"/>
  <c r="E194" i="10" s="1"/>
  <c r="F194" i="10" s="1"/>
  <c r="G194" i="10" s="1"/>
  <c r="D195" i="10"/>
  <c r="E195" i="10" s="1"/>
  <c r="F195" i="10" s="1"/>
  <c r="D196" i="10"/>
  <c r="E196" i="10" s="1"/>
  <c r="D197" i="10"/>
  <c r="D170" i="10"/>
  <c r="E170" i="10" s="1"/>
  <c r="F170" i="10" s="1"/>
  <c r="G170" i="10" s="1"/>
  <c r="H170" i="10" s="1"/>
  <c r="I170" i="10" s="1"/>
  <c r="J170" i="10" s="1"/>
  <c r="K170" i="10" s="1"/>
  <c r="L170" i="10" s="1"/>
  <c r="M170" i="10" s="1"/>
  <c r="N170" i="10" s="1"/>
  <c r="O170" i="10" s="1"/>
  <c r="P170" i="10" s="1"/>
  <c r="Q170" i="10" s="1"/>
  <c r="R170" i="10" s="1"/>
  <c r="S170" i="10" s="1"/>
  <c r="T170" i="10" s="1"/>
  <c r="U170" i="10" s="1"/>
  <c r="V170" i="10" s="1"/>
  <c r="W170" i="10" s="1"/>
  <c r="X170" i="10" s="1"/>
  <c r="Y170" i="10" s="1"/>
  <c r="Z170" i="10" s="1"/>
  <c r="AA170" i="10" s="1"/>
  <c r="AB170" i="10" s="1"/>
  <c r="AC170" i="10" s="1"/>
  <c r="AD170" i="10" s="1"/>
  <c r="AE170" i="10" s="1"/>
  <c r="D171" i="10"/>
  <c r="E171" i="10" s="1"/>
  <c r="F171" i="10" s="1"/>
  <c r="G171" i="10" s="1"/>
  <c r="H171" i="10" s="1"/>
  <c r="I171" i="10" s="1"/>
  <c r="J171" i="10" s="1"/>
  <c r="K171" i="10" s="1"/>
  <c r="L171" i="10" s="1"/>
  <c r="M171" i="10" s="1"/>
  <c r="N171" i="10" s="1"/>
  <c r="O171" i="10" s="1"/>
  <c r="P171" i="10" s="1"/>
  <c r="Q171" i="10" s="1"/>
  <c r="R171" i="10" s="1"/>
  <c r="S171" i="10" s="1"/>
  <c r="T171" i="10" s="1"/>
  <c r="U171" i="10" s="1"/>
  <c r="V171" i="10" s="1"/>
  <c r="W171" i="10" s="1"/>
  <c r="X171" i="10" s="1"/>
  <c r="Y171" i="10" s="1"/>
  <c r="Z171" i="10" s="1"/>
  <c r="AA171" i="10" s="1"/>
  <c r="AB171" i="10" s="1"/>
  <c r="AC171" i="10" s="1"/>
  <c r="AD171" i="10" s="1"/>
  <c r="D172" i="10"/>
  <c r="E172" i="10" s="1"/>
  <c r="F172" i="10" s="1"/>
  <c r="G172" i="10" s="1"/>
  <c r="H172" i="10" s="1"/>
  <c r="I172" i="10" s="1"/>
  <c r="J172" i="10" s="1"/>
  <c r="K172" i="10" s="1"/>
  <c r="L172" i="10" s="1"/>
  <c r="M172" i="10" s="1"/>
  <c r="N172" i="10" s="1"/>
  <c r="O172" i="10" s="1"/>
  <c r="P172" i="10" s="1"/>
  <c r="Q172" i="10" s="1"/>
  <c r="R172" i="10" s="1"/>
  <c r="S172" i="10" s="1"/>
  <c r="T172" i="10" s="1"/>
  <c r="U172" i="10" s="1"/>
  <c r="V172" i="10" s="1"/>
  <c r="W172" i="10" s="1"/>
  <c r="X172" i="10" s="1"/>
  <c r="Y172" i="10" s="1"/>
  <c r="Z172" i="10" s="1"/>
  <c r="AA172" i="10" s="1"/>
  <c r="AB172" i="10" s="1"/>
  <c r="AC172" i="10" s="1"/>
  <c r="D173" i="10"/>
  <c r="E173" i="10" s="1"/>
  <c r="F173" i="10" s="1"/>
  <c r="G173" i="10" s="1"/>
  <c r="H173" i="10" s="1"/>
  <c r="I173" i="10" s="1"/>
  <c r="J173" i="10" s="1"/>
  <c r="K173" i="10" s="1"/>
  <c r="L173" i="10" s="1"/>
  <c r="M173" i="10" s="1"/>
  <c r="N173" i="10" s="1"/>
  <c r="O173" i="10" s="1"/>
  <c r="P173" i="10" s="1"/>
  <c r="Q173" i="10" s="1"/>
  <c r="R173" i="10" s="1"/>
  <c r="S173" i="10" s="1"/>
  <c r="T173" i="10" s="1"/>
  <c r="U173" i="10" s="1"/>
  <c r="V173" i="10" s="1"/>
  <c r="W173" i="10" s="1"/>
  <c r="X173" i="10" s="1"/>
  <c r="Y173" i="10" s="1"/>
  <c r="Z173" i="10" s="1"/>
  <c r="AA173" i="10" s="1"/>
  <c r="AB173" i="10" s="1"/>
  <c r="D174" i="10"/>
  <c r="E174" i="10" s="1"/>
  <c r="F174" i="10" s="1"/>
  <c r="G174" i="10" s="1"/>
  <c r="H174" i="10" s="1"/>
  <c r="I174" i="10" s="1"/>
  <c r="J174" i="10" s="1"/>
  <c r="K174" i="10" s="1"/>
  <c r="L174" i="10" s="1"/>
  <c r="M174" i="10" s="1"/>
  <c r="N174" i="10" s="1"/>
  <c r="O174" i="10" s="1"/>
  <c r="P174" i="10" s="1"/>
  <c r="Q174" i="10" s="1"/>
  <c r="R174" i="10" s="1"/>
  <c r="S174" i="10" s="1"/>
  <c r="T174" i="10" s="1"/>
  <c r="U174" i="10" s="1"/>
  <c r="V174" i="10" s="1"/>
  <c r="W174" i="10" s="1"/>
  <c r="X174" i="10" s="1"/>
  <c r="Y174" i="10" s="1"/>
  <c r="Z174" i="10" s="1"/>
  <c r="AA174" i="10" s="1"/>
  <c r="D175" i="10"/>
  <c r="E175" i="10" s="1"/>
  <c r="F175" i="10" s="1"/>
  <c r="G175" i="10" s="1"/>
  <c r="H175" i="10" s="1"/>
  <c r="I175" i="10" s="1"/>
  <c r="J175" i="10" s="1"/>
  <c r="K175" i="10" s="1"/>
  <c r="L175" i="10" s="1"/>
  <c r="M175" i="10" s="1"/>
  <c r="N175" i="10" s="1"/>
  <c r="O175" i="10" s="1"/>
  <c r="P175" i="10" s="1"/>
  <c r="Q175" i="10" s="1"/>
  <c r="R175" i="10" s="1"/>
  <c r="S175" i="10" s="1"/>
  <c r="T175" i="10" s="1"/>
  <c r="U175" i="10" s="1"/>
  <c r="V175" i="10" s="1"/>
  <c r="W175" i="10" s="1"/>
  <c r="X175" i="10" s="1"/>
  <c r="Y175" i="10" s="1"/>
  <c r="Z175" i="10" s="1"/>
  <c r="D176" i="10"/>
  <c r="E176" i="10" s="1"/>
  <c r="F176" i="10" s="1"/>
  <c r="G176" i="10" s="1"/>
  <c r="H176" i="10" s="1"/>
  <c r="I176" i="10" s="1"/>
  <c r="J176" i="10" s="1"/>
  <c r="K176" i="10" s="1"/>
  <c r="L176" i="10" s="1"/>
  <c r="M176" i="10" s="1"/>
  <c r="N176" i="10" s="1"/>
  <c r="O176" i="10" s="1"/>
  <c r="P176" i="10" s="1"/>
  <c r="Q176" i="10" s="1"/>
  <c r="R176" i="10" s="1"/>
  <c r="S176" i="10" s="1"/>
  <c r="T176" i="10" s="1"/>
  <c r="U176" i="10" s="1"/>
  <c r="V176" i="10" s="1"/>
  <c r="W176" i="10" s="1"/>
  <c r="X176" i="10" s="1"/>
  <c r="Y176" i="10" s="1"/>
  <c r="D177" i="10"/>
  <c r="E177" i="10" s="1"/>
  <c r="F177" i="10" s="1"/>
  <c r="G177" i="10" s="1"/>
  <c r="H177" i="10" s="1"/>
  <c r="I177" i="10" s="1"/>
  <c r="J177" i="10" s="1"/>
  <c r="K177" i="10" s="1"/>
  <c r="L177" i="10" s="1"/>
  <c r="M177" i="10" s="1"/>
  <c r="N177" i="10" s="1"/>
  <c r="O177" i="10" s="1"/>
  <c r="P177" i="10" s="1"/>
  <c r="Q177" i="10" s="1"/>
  <c r="R177" i="10" s="1"/>
  <c r="S177" i="10" s="1"/>
  <c r="T177" i="10" s="1"/>
  <c r="U177" i="10" s="1"/>
  <c r="V177" i="10" s="1"/>
  <c r="W177" i="10" s="1"/>
  <c r="X177" i="10" s="1"/>
  <c r="D178" i="10"/>
  <c r="E178" i="10" s="1"/>
  <c r="F178" i="10" s="1"/>
  <c r="G178" i="10" s="1"/>
  <c r="H178" i="10" s="1"/>
  <c r="I178" i="10" s="1"/>
  <c r="J178" i="10" s="1"/>
  <c r="K178" i="10" s="1"/>
  <c r="L178" i="10" s="1"/>
  <c r="M178" i="10" s="1"/>
  <c r="N178" i="10" s="1"/>
  <c r="O178" i="10" s="1"/>
  <c r="P178" i="10" s="1"/>
  <c r="Q178" i="10" s="1"/>
  <c r="R178" i="10" s="1"/>
  <c r="S178" i="10" s="1"/>
  <c r="T178" i="10" s="1"/>
  <c r="U178" i="10" s="1"/>
  <c r="V178" i="10" s="1"/>
  <c r="W178" i="10" s="1"/>
  <c r="D179" i="10"/>
  <c r="E179" i="10" s="1"/>
  <c r="F179" i="10" s="1"/>
  <c r="G179" i="10" s="1"/>
  <c r="H179" i="10" s="1"/>
  <c r="I179" i="10" s="1"/>
  <c r="J179" i="10" s="1"/>
  <c r="K179" i="10" s="1"/>
  <c r="L179" i="10" s="1"/>
  <c r="M179" i="10" s="1"/>
  <c r="N179" i="10" s="1"/>
  <c r="O179" i="10" s="1"/>
  <c r="P179" i="10" s="1"/>
  <c r="Q179" i="10" s="1"/>
  <c r="R179" i="10" s="1"/>
  <c r="S179" i="10" s="1"/>
  <c r="T179" i="10" s="1"/>
  <c r="U179" i="10" s="1"/>
  <c r="V179" i="10" s="1"/>
  <c r="D180" i="10"/>
  <c r="E180" i="10" s="1"/>
  <c r="F180" i="10" s="1"/>
  <c r="G180" i="10" s="1"/>
  <c r="H180" i="10" s="1"/>
  <c r="I180" i="10" s="1"/>
  <c r="J180" i="10" s="1"/>
  <c r="K180" i="10" s="1"/>
  <c r="L180" i="10" s="1"/>
  <c r="M180" i="10" s="1"/>
  <c r="N180" i="10" s="1"/>
  <c r="O180" i="10" s="1"/>
  <c r="P180" i="10" s="1"/>
  <c r="Q180" i="10" s="1"/>
  <c r="R180" i="10" s="1"/>
  <c r="S180" i="10" s="1"/>
  <c r="T180" i="10" s="1"/>
  <c r="U180" i="10" s="1"/>
  <c r="D181" i="10"/>
  <c r="E181" i="10" s="1"/>
  <c r="F181" i="10" s="1"/>
  <c r="G181" i="10" s="1"/>
  <c r="H181" i="10" s="1"/>
  <c r="I181" i="10" s="1"/>
  <c r="J181" i="10" s="1"/>
  <c r="K181" i="10" s="1"/>
  <c r="L181" i="10" s="1"/>
  <c r="M181" i="10" s="1"/>
  <c r="N181" i="10" s="1"/>
  <c r="O181" i="10" s="1"/>
  <c r="P181" i="10" s="1"/>
  <c r="Q181" i="10" s="1"/>
  <c r="R181" i="10" s="1"/>
  <c r="S181" i="10" s="1"/>
  <c r="T181" i="10" s="1"/>
  <c r="D182" i="10"/>
  <c r="E182" i="10" s="1"/>
  <c r="F182" i="10" s="1"/>
  <c r="G182" i="10" s="1"/>
  <c r="H182" i="10" s="1"/>
  <c r="I182" i="10" s="1"/>
  <c r="J182" i="10" s="1"/>
  <c r="K182" i="10" s="1"/>
  <c r="L182" i="10" s="1"/>
  <c r="M182" i="10" s="1"/>
  <c r="N182" i="10" s="1"/>
  <c r="O182" i="10" s="1"/>
  <c r="P182" i="10" s="1"/>
  <c r="Q182" i="10" s="1"/>
  <c r="R182" i="10" s="1"/>
  <c r="S182" i="10" s="1"/>
  <c r="D183" i="10"/>
  <c r="E183" i="10" s="1"/>
  <c r="F183" i="10" s="1"/>
  <c r="G183" i="10" s="1"/>
  <c r="H183" i="10" s="1"/>
  <c r="I183" i="10" s="1"/>
  <c r="J183" i="10" s="1"/>
  <c r="K183" i="10" s="1"/>
  <c r="L183" i="10" s="1"/>
  <c r="M183" i="10" s="1"/>
  <c r="N183" i="10" s="1"/>
  <c r="O183" i="10" s="1"/>
  <c r="P183" i="10" s="1"/>
  <c r="Q183" i="10" s="1"/>
  <c r="R183" i="10" s="1"/>
  <c r="D184" i="10"/>
  <c r="E184" i="10" s="1"/>
  <c r="F184" i="10" s="1"/>
  <c r="G184" i="10" s="1"/>
  <c r="H184" i="10" s="1"/>
  <c r="I184" i="10" s="1"/>
  <c r="J184" i="10" s="1"/>
  <c r="K184" i="10" s="1"/>
  <c r="L184" i="10" s="1"/>
  <c r="M184" i="10" s="1"/>
  <c r="N184" i="10" s="1"/>
  <c r="O184" i="10" s="1"/>
  <c r="P184" i="10" s="1"/>
  <c r="Q184" i="10" s="1"/>
  <c r="D185" i="10"/>
  <c r="E185" i="10" s="1"/>
  <c r="F185" i="10" s="1"/>
  <c r="G185" i="10" s="1"/>
  <c r="H185" i="10" s="1"/>
  <c r="I185" i="10" s="1"/>
  <c r="J185" i="10" s="1"/>
  <c r="K185" i="10" s="1"/>
  <c r="L185" i="10" s="1"/>
  <c r="M185" i="10" s="1"/>
  <c r="N185" i="10" s="1"/>
  <c r="O185" i="10" s="1"/>
  <c r="P185" i="10" s="1"/>
  <c r="D186" i="10"/>
  <c r="E186" i="10" s="1"/>
  <c r="F186" i="10" s="1"/>
  <c r="G186" i="10" s="1"/>
  <c r="H186" i="10" s="1"/>
  <c r="I186" i="10" s="1"/>
  <c r="J186" i="10" s="1"/>
  <c r="K186" i="10" s="1"/>
  <c r="L186" i="10" s="1"/>
  <c r="M186" i="10" s="1"/>
  <c r="N186" i="10" s="1"/>
  <c r="O186" i="10" s="1"/>
  <c r="D187" i="10"/>
  <c r="E187" i="10" s="1"/>
  <c r="F187" i="10" s="1"/>
  <c r="G187" i="10" s="1"/>
  <c r="H187" i="10" s="1"/>
  <c r="I187" i="10" s="1"/>
  <c r="J187" i="10" s="1"/>
  <c r="K187" i="10" s="1"/>
  <c r="L187" i="10" s="1"/>
  <c r="M187" i="10" s="1"/>
  <c r="N187" i="10" s="1"/>
  <c r="D155" i="10"/>
  <c r="E155" i="10" s="1"/>
  <c r="F155" i="10" s="1"/>
  <c r="G155" i="10" s="1"/>
  <c r="H155" i="10" s="1"/>
  <c r="I155" i="10" s="1"/>
  <c r="J155" i="10" s="1"/>
  <c r="K155" i="10" s="1"/>
  <c r="L155" i="10" s="1"/>
  <c r="M155" i="10" s="1"/>
  <c r="N155" i="10" s="1"/>
  <c r="O155" i="10" s="1"/>
  <c r="P155" i="10" s="1"/>
  <c r="Q155" i="10" s="1"/>
  <c r="R155" i="10" s="1"/>
  <c r="S155" i="10" s="1"/>
  <c r="T155" i="10" s="1"/>
  <c r="U155" i="10" s="1"/>
  <c r="V155" i="10" s="1"/>
  <c r="W155" i="10" s="1"/>
  <c r="X155" i="10" s="1"/>
  <c r="Y155" i="10" s="1"/>
  <c r="Z155" i="10" s="1"/>
  <c r="AA155" i="10" s="1"/>
  <c r="AB155" i="10" s="1"/>
  <c r="AC155" i="10" s="1"/>
  <c r="AD155" i="10" s="1"/>
  <c r="AE155" i="10" s="1"/>
  <c r="AF155" i="10" s="1"/>
  <c r="AG155" i="10" s="1"/>
  <c r="AH155" i="10" s="1"/>
  <c r="AI155" i="10" s="1"/>
  <c r="AJ155" i="10" s="1"/>
  <c r="AK155" i="10" s="1"/>
  <c r="AL155" i="10" s="1"/>
  <c r="AM155" i="10" s="1"/>
  <c r="AN155" i="10" s="1"/>
  <c r="AO155" i="10" s="1"/>
  <c r="AP155" i="10" s="1"/>
  <c r="AQ155" i="10" s="1"/>
  <c r="AR155" i="10" s="1"/>
  <c r="AS155" i="10" s="1"/>
  <c r="AT155" i="10" s="1"/>
  <c r="D156" i="10"/>
  <c r="E156" i="10"/>
  <c r="F156" i="10" s="1"/>
  <c r="G156" i="10" s="1"/>
  <c r="H156" i="10" s="1"/>
  <c r="I156" i="10" s="1"/>
  <c r="J156" i="10" s="1"/>
  <c r="K156" i="10" s="1"/>
  <c r="L156" i="10" s="1"/>
  <c r="M156" i="10" s="1"/>
  <c r="N156" i="10" s="1"/>
  <c r="O156" i="10" s="1"/>
  <c r="P156" i="10" s="1"/>
  <c r="Q156" i="10" s="1"/>
  <c r="R156" i="10" s="1"/>
  <c r="S156" i="10" s="1"/>
  <c r="T156" i="10" s="1"/>
  <c r="U156" i="10" s="1"/>
  <c r="V156" i="10" s="1"/>
  <c r="W156" i="10" s="1"/>
  <c r="X156" i="10" s="1"/>
  <c r="Y156" i="10" s="1"/>
  <c r="Z156" i="10" s="1"/>
  <c r="AA156" i="10" s="1"/>
  <c r="AB156" i="10" s="1"/>
  <c r="AC156" i="10" s="1"/>
  <c r="AD156" i="10" s="1"/>
  <c r="AE156" i="10" s="1"/>
  <c r="AF156" i="10" s="1"/>
  <c r="AG156" i="10" s="1"/>
  <c r="AH156" i="10" s="1"/>
  <c r="AI156" i="10" s="1"/>
  <c r="AJ156" i="10" s="1"/>
  <c r="AK156" i="10" s="1"/>
  <c r="AL156" i="10" s="1"/>
  <c r="AM156" i="10" s="1"/>
  <c r="AN156" i="10" s="1"/>
  <c r="AO156" i="10" s="1"/>
  <c r="AP156" i="10" s="1"/>
  <c r="AQ156" i="10" s="1"/>
  <c r="AR156" i="10" s="1"/>
  <c r="AS156" i="10" s="1"/>
  <c r="D157" i="10"/>
  <c r="E157" i="10"/>
  <c r="F157" i="10"/>
  <c r="G157" i="10" s="1"/>
  <c r="H157" i="10" s="1"/>
  <c r="I157" i="10" s="1"/>
  <c r="J157" i="10" s="1"/>
  <c r="K157" i="10" s="1"/>
  <c r="L157" i="10" s="1"/>
  <c r="M157" i="10" s="1"/>
  <c r="N157" i="10" s="1"/>
  <c r="O157" i="10" s="1"/>
  <c r="P157" i="10" s="1"/>
  <c r="Q157" i="10" s="1"/>
  <c r="R157" i="10" s="1"/>
  <c r="S157" i="10" s="1"/>
  <c r="T157" i="10" s="1"/>
  <c r="U157" i="10" s="1"/>
  <c r="V157" i="10" s="1"/>
  <c r="W157" i="10" s="1"/>
  <c r="X157" i="10" s="1"/>
  <c r="Y157" i="10" s="1"/>
  <c r="Z157" i="10" s="1"/>
  <c r="AA157" i="10" s="1"/>
  <c r="AB157" i="10" s="1"/>
  <c r="AC157" i="10" s="1"/>
  <c r="AD157" i="10" s="1"/>
  <c r="AE157" i="10" s="1"/>
  <c r="AF157" i="10" s="1"/>
  <c r="AG157" i="10" s="1"/>
  <c r="AH157" i="10" s="1"/>
  <c r="AI157" i="10" s="1"/>
  <c r="AJ157" i="10" s="1"/>
  <c r="AK157" i="10" s="1"/>
  <c r="AL157" i="10" s="1"/>
  <c r="AM157" i="10" s="1"/>
  <c r="AN157" i="10" s="1"/>
  <c r="AO157" i="10" s="1"/>
  <c r="AP157" i="10" s="1"/>
  <c r="AQ157" i="10" s="1"/>
  <c r="AR157" i="10" s="1"/>
  <c r="D158" i="10"/>
  <c r="E158" i="10" s="1"/>
  <c r="F158" i="10" s="1"/>
  <c r="G158" i="10" s="1"/>
  <c r="H158" i="10" s="1"/>
  <c r="I158" i="10" s="1"/>
  <c r="J158" i="10" s="1"/>
  <c r="K158" i="10" s="1"/>
  <c r="L158" i="10" s="1"/>
  <c r="M158" i="10" s="1"/>
  <c r="N158" i="10" s="1"/>
  <c r="O158" i="10" s="1"/>
  <c r="P158" i="10" s="1"/>
  <c r="Q158" i="10" s="1"/>
  <c r="R158" i="10" s="1"/>
  <c r="S158" i="10" s="1"/>
  <c r="T158" i="10" s="1"/>
  <c r="U158" i="10" s="1"/>
  <c r="V158" i="10" s="1"/>
  <c r="W158" i="10" s="1"/>
  <c r="X158" i="10" s="1"/>
  <c r="Y158" i="10" s="1"/>
  <c r="Z158" i="10" s="1"/>
  <c r="AA158" i="10" s="1"/>
  <c r="AB158" i="10" s="1"/>
  <c r="AC158" i="10" s="1"/>
  <c r="AD158" i="10" s="1"/>
  <c r="AE158" i="10" s="1"/>
  <c r="AF158" i="10" s="1"/>
  <c r="AG158" i="10" s="1"/>
  <c r="AH158" i="10" s="1"/>
  <c r="AI158" i="10" s="1"/>
  <c r="AJ158" i="10" s="1"/>
  <c r="AK158" i="10" s="1"/>
  <c r="AL158" i="10" s="1"/>
  <c r="AM158" i="10" s="1"/>
  <c r="AN158" i="10" s="1"/>
  <c r="AO158" i="10" s="1"/>
  <c r="AP158" i="10" s="1"/>
  <c r="AQ158" i="10" s="1"/>
  <c r="D159" i="10"/>
  <c r="E159" i="10"/>
  <c r="F159" i="10" s="1"/>
  <c r="G159" i="10" s="1"/>
  <c r="H159" i="10" s="1"/>
  <c r="I159" i="10" s="1"/>
  <c r="J159" i="10" s="1"/>
  <c r="K159" i="10" s="1"/>
  <c r="L159" i="10" s="1"/>
  <c r="M159" i="10" s="1"/>
  <c r="N159" i="10" s="1"/>
  <c r="O159" i="10" s="1"/>
  <c r="P159" i="10" s="1"/>
  <c r="Q159" i="10" s="1"/>
  <c r="R159" i="10" s="1"/>
  <c r="S159" i="10" s="1"/>
  <c r="T159" i="10" s="1"/>
  <c r="U159" i="10" s="1"/>
  <c r="V159" i="10" s="1"/>
  <c r="W159" i="10" s="1"/>
  <c r="X159" i="10" s="1"/>
  <c r="Y159" i="10" s="1"/>
  <c r="Z159" i="10" s="1"/>
  <c r="AA159" i="10" s="1"/>
  <c r="AB159" i="10" s="1"/>
  <c r="AC159" i="10" s="1"/>
  <c r="AD159" i="10" s="1"/>
  <c r="AE159" i="10" s="1"/>
  <c r="AF159" i="10" s="1"/>
  <c r="AG159" i="10" s="1"/>
  <c r="AH159" i="10" s="1"/>
  <c r="AI159" i="10" s="1"/>
  <c r="AJ159" i="10" s="1"/>
  <c r="AK159" i="10" s="1"/>
  <c r="AL159" i="10" s="1"/>
  <c r="AM159" i="10" s="1"/>
  <c r="AN159" i="10" s="1"/>
  <c r="AO159" i="10" s="1"/>
  <c r="AP159" i="10" s="1"/>
  <c r="D160" i="10"/>
  <c r="E160" i="10"/>
  <c r="F160" i="10"/>
  <c r="G160" i="10" s="1"/>
  <c r="H160" i="10" s="1"/>
  <c r="I160" i="10" s="1"/>
  <c r="J160" i="10" s="1"/>
  <c r="K160" i="10" s="1"/>
  <c r="L160" i="10" s="1"/>
  <c r="M160" i="10" s="1"/>
  <c r="N160" i="10" s="1"/>
  <c r="O160" i="10" s="1"/>
  <c r="P160" i="10" s="1"/>
  <c r="Q160" i="10" s="1"/>
  <c r="R160" i="10" s="1"/>
  <c r="S160" i="10" s="1"/>
  <c r="T160" i="10" s="1"/>
  <c r="U160" i="10" s="1"/>
  <c r="V160" i="10" s="1"/>
  <c r="W160" i="10" s="1"/>
  <c r="X160" i="10" s="1"/>
  <c r="Y160" i="10" s="1"/>
  <c r="Z160" i="10" s="1"/>
  <c r="AA160" i="10" s="1"/>
  <c r="AB160" i="10" s="1"/>
  <c r="AC160" i="10" s="1"/>
  <c r="AD160" i="10" s="1"/>
  <c r="AE160" i="10" s="1"/>
  <c r="AF160" i="10" s="1"/>
  <c r="AG160" i="10" s="1"/>
  <c r="AH160" i="10" s="1"/>
  <c r="AI160" i="10" s="1"/>
  <c r="AJ160" i="10" s="1"/>
  <c r="AK160" i="10" s="1"/>
  <c r="AL160" i="10" s="1"/>
  <c r="AM160" i="10" s="1"/>
  <c r="AN160" i="10" s="1"/>
  <c r="AO160" i="10" s="1"/>
  <c r="D161" i="10"/>
  <c r="E161" i="10"/>
  <c r="F161" i="10" s="1"/>
  <c r="G161" i="10" s="1"/>
  <c r="H161" i="10" s="1"/>
  <c r="I161" i="10" s="1"/>
  <c r="J161" i="10" s="1"/>
  <c r="K161" i="10" s="1"/>
  <c r="L161" i="10" s="1"/>
  <c r="M161" i="10" s="1"/>
  <c r="N161" i="10" s="1"/>
  <c r="O161" i="10" s="1"/>
  <c r="P161" i="10" s="1"/>
  <c r="Q161" i="10" s="1"/>
  <c r="R161" i="10" s="1"/>
  <c r="S161" i="10" s="1"/>
  <c r="T161" i="10" s="1"/>
  <c r="U161" i="10" s="1"/>
  <c r="V161" i="10" s="1"/>
  <c r="W161" i="10" s="1"/>
  <c r="X161" i="10" s="1"/>
  <c r="Y161" i="10" s="1"/>
  <c r="Z161" i="10" s="1"/>
  <c r="AA161" i="10" s="1"/>
  <c r="AB161" i="10" s="1"/>
  <c r="AC161" i="10" s="1"/>
  <c r="AD161" i="10" s="1"/>
  <c r="AE161" i="10" s="1"/>
  <c r="AF161" i="10" s="1"/>
  <c r="AG161" i="10" s="1"/>
  <c r="AH161" i="10" s="1"/>
  <c r="AI161" i="10" s="1"/>
  <c r="AJ161" i="10" s="1"/>
  <c r="AK161" i="10" s="1"/>
  <c r="AL161" i="10" s="1"/>
  <c r="AM161" i="10" s="1"/>
  <c r="AN161" i="10" s="1"/>
  <c r="D162" i="10"/>
  <c r="E162" i="10" s="1"/>
  <c r="F162" i="10" s="1"/>
  <c r="G162" i="10" s="1"/>
  <c r="H162" i="10" s="1"/>
  <c r="I162" i="10" s="1"/>
  <c r="J162" i="10" s="1"/>
  <c r="K162" i="10" s="1"/>
  <c r="L162" i="10" s="1"/>
  <c r="M162" i="10" s="1"/>
  <c r="N162" i="10" s="1"/>
  <c r="O162" i="10" s="1"/>
  <c r="P162" i="10" s="1"/>
  <c r="Q162" i="10" s="1"/>
  <c r="R162" i="10" s="1"/>
  <c r="S162" i="10" s="1"/>
  <c r="T162" i="10" s="1"/>
  <c r="U162" i="10" s="1"/>
  <c r="V162" i="10" s="1"/>
  <c r="W162" i="10" s="1"/>
  <c r="X162" i="10" s="1"/>
  <c r="Y162" i="10" s="1"/>
  <c r="Z162" i="10" s="1"/>
  <c r="AA162" i="10" s="1"/>
  <c r="AB162" i="10" s="1"/>
  <c r="AC162" i="10" s="1"/>
  <c r="AD162" i="10" s="1"/>
  <c r="AE162" i="10" s="1"/>
  <c r="AF162" i="10" s="1"/>
  <c r="AG162" i="10" s="1"/>
  <c r="AH162" i="10" s="1"/>
  <c r="AI162" i="10" s="1"/>
  <c r="AJ162" i="10" s="1"/>
  <c r="AK162" i="10" s="1"/>
  <c r="AL162" i="10" s="1"/>
  <c r="AM162" i="10" s="1"/>
  <c r="D163" i="10"/>
  <c r="E163" i="10"/>
  <c r="F163" i="10"/>
  <c r="G163" i="10" s="1"/>
  <c r="H163" i="10" s="1"/>
  <c r="I163" i="10" s="1"/>
  <c r="J163" i="10" s="1"/>
  <c r="K163" i="10" s="1"/>
  <c r="L163" i="10" s="1"/>
  <c r="M163" i="10" s="1"/>
  <c r="N163" i="10" s="1"/>
  <c r="O163" i="10" s="1"/>
  <c r="P163" i="10" s="1"/>
  <c r="Q163" i="10" s="1"/>
  <c r="R163" i="10" s="1"/>
  <c r="S163" i="10" s="1"/>
  <c r="T163" i="10" s="1"/>
  <c r="U163" i="10" s="1"/>
  <c r="V163" i="10" s="1"/>
  <c r="W163" i="10" s="1"/>
  <c r="X163" i="10" s="1"/>
  <c r="Y163" i="10" s="1"/>
  <c r="Z163" i="10" s="1"/>
  <c r="AA163" i="10" s="1"/>
  <c r="AB163" i="10" s="1"/>
  <c r="AC163" i="10" s="1"/>
  <c r="AD163" i="10" s="1"/>
  <c r="AE163" i="10" s="1"/>
  <c r="AF163" i="10" s="1"/>
  <c r="AG163" i="10" s="1"/>
  <c r="AH163" i="10" s="1"/>
  <c r="AI163" i="10" s="1"/>
  <c r="AJ163" i="10" s="1"/>
  <c r="AK163" i="10" s="1"/>
  <c r="AL163" i="10" s="1"/>
  <c r="D164" i="10"/>
  <c r="E164" i="10"/>
  <c r="F164" i="10" s="1"/>
  <c r="G164" i="10" s="1"/>
  <c r="H164" i="10" s="1"/>
  <c r="I164" i="10" s="1"/>
  <c r="J164" i="10" s="1"/>
  <c r="K164" i="10" s="1"/>
  <c r="L164" i="10" s="1"/>
  <c r="M164" i="10" s="1"/>
  <c r="N164" i="10" s="1"/>
  <c r="O164" i="10" s="1"/>
  <c r="P164" i="10" s="1"/>
  <c r="Q164" i="10" s="1"/>
  <c r="R164" i="10" s="1"/>
  <c r="S164" i="10" s="1"/>
  <c r="T164" i="10" s="1"/>
  <c r="U164" i="10" s="1"/>
  <c r="V164" i="10" s="1"/>
  <c r="W164" i="10" s="1"/>
  <c r="X164" i="10" s="1"/>
  <c r="Y164" i="10" s="1"/>
  <c r="Z164" i="10" s="1"/>
  <c r="AA164" i="10" s="1"/>
  <c r="AB164" i="10" s="1"/>
  <c r="AC164" i="10" s="1"/>
  <c r="AD164" i="10" s="1"/>
  <c r="AE164" i="10" s="1"/>
  <c r="AF164" i="10" s="1"/>
  <c r="AG164" i="10" s="1"/>
  <c r="AH164" i="10" s="1"/>
  <c r="AI164" i="10" s="1"/>
  <c r="AJ164" i="10" s="1"/>
  <c r="AK164" i="10" s="1"/>
  <c r="D165" i="10"/>
  <c r="E165" i="10" s="1"/>
  <c r="F165" i="10" s="1"/>
  <c r="G165" i="10" s="1"/>
  <c r="H165" i="10" s="1"/>
  <c r="I165" i="10" s="1"/>
  <c r="J165" i="10" s="1"/>
  <c r="K165" i="10" s="1"/>
  <c r="L165" i="10" s="1"/>
  <c r="M165" i="10" s="1"/>
  <c r="N165" i="10" s="1"/>
  <c r="O165" i="10" s="1"/>
  <c r="P165" i="10" s="1"/>
  <c r="Q165" i="10" s="1"/>
  <c r="R165" i="10" s="1"/>
  <c r="S165" i="10" s="1"/>
  <c r="T165" i="10" s="1"/>
  <c r="U165" i="10" s="1"/>
  <c r="V165" i="10" s="1"/>
  <c r="W165" i="10" s="1"/>
  <c r="X165" i="10" s="1"/>
  <c r="Y165" i="10" s="1"/>
  <c r="Z165" i="10" s="1"/>
  <c r="AA165" i="10" s="1"/>
  <c r="AB165" i="10" s="1"/>
  <c r="AC165" i="10" s="1"/>
  <c r="AD165" i="10" s="1"/>
  <c r="AE165" i="10" s="1"/>
  <c r="AF165" i="10" s="1"/>
  <c r="AG165" i="10" s="1"/>
  <c r="AH165" i="10" s="1"/>
  <c r="AI165" i="10" s="1"/>
  <c r="AJ165" i="10" s="1"/>
  <c r="D166" i="10"/>
  <c r="E166" i="10"/>
  <c r="F166" i="10"/>
  <c r="G166" i="10" s="1"/>
  <c r="H166" i="10" s="1"/>
  <c r="I166" i="10" s="1"/>
  <c r="J166" i="10" s="1"/>
  <c r="K166" i="10" s="1"/>
  <c r="L166" i="10" s="1"/>
  <c r="M166" i="10" s="1"/>
  <c r="N166" i="10" s="1"/>
  <c r="O166" i="10" s="1"/>
  <c r="P166" i="10" s="1"/>
  <c r="Q166" i="10" s="1"/>
  <c r="R166" i="10" s="1"/>
  <c r="S166" i="10" s="1"/>
  <c r="T166" i="10" s="1"/>
  <c r="U166" i="10" s="1"/>
  <c r="V166" i="10" s="1"/>
  <c r="W166" i="10" s="1"/>
  <c r="X166" i="10" s="1"/>
  <c r="Y166" i="10" s="1"/>
  <c r="Z166" i="10" s="1"/>
  <c r="AA166" i="10" s="1"/>
  <c r="AB166" i="10" s="1"/>
  <c r="AC166" i="10" s="1"/>
  <c r="AD166" i="10" s="1"/>
  <c r="AE166" i="10" s="1"/>
  <c r="AF166" i="10" s="1"/>
  <c r="AG166" i="10" s="1"/>
  <c r="AH166" i="10" s="1"/>
  <c r="AI166" i="10" s="1"/>
  <c r="D167" i="10"/>
  <c r="E167" i="10"/>
  <c r="F167" i="10" s="1"/>
  <c r="G167" i="10" s="1"/>
  <c r="H167" i="10" s="1"/>
  <c r="I167" i="10" s="1"/>
  <c r="J167" i="10" s="1"/>
  <c r="K167" i="10" s="1"/>
  <c r="L167" i="10" s="1"/>
  <c r="M167" i="10" s="1"/>
  <c r="N167" i="10" s="1"/>
  <c r="O167" i="10" s="1"/>
  <c r="P167" i="10" s="1"/>
  <c r="Q167" i="10" s="1"/>
  <c r="R167" i="10" s="1"/>
  <c r="S167" i="10" s="1"/>
  <c r="T167" i="10" s="1"/>
  <c r="U167" i="10" s="1"/>
  <c r="V167" i="10" s="1"/>
  <c r="W167" i="10" s="1"/>
  <c r="X167" i="10" s="1"/>
  <c r="Y167" i="10" s="1"/>
  <c r="Z167" i="10" s="1"/>
  <c r="AA167" i="10" s="1"/>
  <c r="AB167" i="10" s="1"/>
  <c r="AC167" i="10" s="1"/>
  <c r="AD167" i="10" s="1"/>
  <c r="AE167" i="10" s="1"/>
  <c r="AF167" i="10" s="1"/>
  <c r="AG167" i="10" s="1"/>
  <c r="AH167" i="10" s="1"/>
  <c r="D168" i="10"/>
  <c r="E168" i="10" s="1"/>
  <c r="F168" i="10" s="1"/>
  <c r="G168" i="10" s="1"/>
  <c r="H168" i="10" s="1"/>
  <c r="I168" i="10" s="1"/>
  <c r="J168" i="10" s="1"/>
  <c r="K168" i="10" s="1"/>
  <c r="L168" i="10" s="1"/>
  <c r="M168" i="10" s="1"/>
  <c r="N168" i="10" s="1"/>
  <c r="O168" i="10" s="1"/>
  <c r="P168" i="10" s="1"/>
  <c r="Q168" i="10" s="1"/>
  <c r="R168" i="10" s="1"/>
  <c r="S168" i="10" s="1"/>
  <c r="T168" i="10" s="1"/>
  <c r="U168" i="10" s="1"/>
  <c r="V168" i="10" s="1"/>
  <c r="W168" i="10" s="1"/>
  <c r="X168" i="10" s="1"/>
  <c r="Y168" i="10" s="1"/>
  <c r="Z168" i="10" s="1"/>
  <c r="AA168" i="10" s="1"/>
  <c r="AB168" i="10" s="1"/>
  <c r="AC168" i="10" s="1"/>
  <c r="AD168" i="10" s="1"/>
  <c r="AE168" i="10" s="1"/>
  <c r="AF168" i="10" s="1"/>
  <c r="AG168" i="10" s="1"/>
  <c r="D169" i="10"/>
  <c r="E169" i="10"/>
  <c r="F169" i="10"/>
  <c r="G169" i="10" s="1"/>
  <c r="H169" i="10" s="1"/>
  <c r="I169" i="10" s="1"/>
  <c r="J169" i="10" s="1"/>
  <c r="K169" i="10" s="1"/>
  <c r="L169" i="10" s="1"/>
  <c r="M169" i="10" s="1"/>
  <c r="N169" i="10" s="1"/>
  <c r="O169" i="10" s="1"/>
  <c r="P169" i="10" s="1"/>
  <c r="Q169" i="10" s="1"/>
  <c r="R169" i="10" s="1"/>
  <c r="S169" i="10" s="1"/>
  <c r="T169" i="10" s="1"/>
  <c r="U169" i="10" s="1"/>
  <c r="V169" i="10" s="1"/>
  <c r="W169" i="10" s="1"/>
  <c r="X169" i="10" s="1"/>
  <c r="Y169" i="10" s="1"/>
  <c r="Z169" i="10" s="1"/>
  <c r="AA169" i="10" s="1"/>
  <c r="AB169" i="10" s="1"/>
  <c r="AC169" i="10" s="1"/>
  <c r="AD169" i="10" s="1"/>
  <c r="AE169" i="10" s="1"/>
  <c r="AF169" i="10" s="1"/>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55" i="10"/>
  <c r="AI154" i="10"/>
  <c r="AJ154" i="10" s="1"/>
  <c r="AK154" i="10" s="1"/>
  <c r="AL154" i="10" s="1"/>
  <c r="AM154" i="10" s="1"/>
  <c r="AN154" i="10" s="1"/>
  <c r="AO154" i="10" s="1"/>
  <c r="AP154" i="10" s="1"/>
  <c r="AQ154" i="10" s="1"/>
  <c r="AR154" i="10" s="1"/>
  <c r="AS154" i="10" s="1"/>
  <c r="AT154" i="10" s="1"/>
  <c r="AU154" i="10" s="1"/>
  <c r="U154" i="10"/>
  <c r="V154" i="10"/>
  <c r="W154" i="10" s="1"/>
  <c r="X154" i="10" s="1"/>
  <c r="Y154" i="10" s="1"/>
  <c r="Z154" i="10" s="1"/>
  <c r="AA154" i="10" s="1"/>
  <c r="AB154" i="10" s="1"/>
  <c r="AC154" i="10" s="1"/>
  <c r="AD154" i="10" s="1"/>
  <c r="AE154" i="10" s="1"/>
  <c r="AF154" i="10" s="1"/>
  <c r="AG154" i="10" s="1"/>
  <c r="AH154" i="10" s="1"/>
  <c r="O154" i="10"/>
  <c r="P154" i="10" s="1"/>
  <c r="Q154" i="10" s="1"/>
  <c r="R154" i="10" s="1"/>
  <c r="S154" i="10" s="1"/>
  <c r="T154" i="10" s="1"/>
  <c r="F154" i="10"/>
  <c r="G154" i="10"/>
  <c r="H154" i="10"/>
  <c r="I154" i="10"/>
  <c r="J154" i="10" s="1"/>
  <c r="K154" i="10" s="1"/>
  <c r="L154" i="10" s="1"/>
  <c r="M154" i="10" s="1"/>
  <c r="N154" i="10" s="1"/>
  <c r="D154" i="10"/>
  <c r="E154" i="10" s="1"/>
  <c r="C154" i="10"/>
  <c r="AT8" i="10"/>
  <c r="AB30" i="7"/>
  <c r="AC30" i="7" s="1"/>
  <c r="AD30" i="7" s="1"/>
  <c r="AE30" i="7" s="1"/>
  <c r="AF30" i="7" s="1"/>
  <c r="AG30" i="7" s="1"/>
  <c r="U30" i="7"/>
  <c r="V30" i="7" s="1"/>
  <c r="W30" i="7" s="1"/>
  <c r="X30" i="7" s="1"/>
  <c r="Y30" i="7" s="1"/>
  <c r="Z30" i="7" s="1"/>
  <c r="AA30" i="7" s="1"/>
  <c r="T30" i="7"/>
  <c r="AG29" i="7"/>
  <c r="AH29" i="7"/>
  <c r="V29" i="7"/>
  <c r="W29" i="7" s="1"/>
  <c r="X29" i="7" s="1"/>
  <c r="Y29" i="7" s="1"/>
  <c r="Z29" i="7" s="1"/>
  <c r="AA29" i="7" s="1"/>
  <c r="AB29" i="7" s="1"/>
  <c r="AC29" i="7" s="1"/>
  <c r="AD29" i="7" s="1"/>
  <c r="AE29" i="7" s="1"/>
  <c r="AF29" i="7" s="1"/>
  <c r="U29" i="7"/>
  <c r="AI28" i="7"/>
  <c r="AJ28" i="7" s="1"/>
  <c r="AK28" i="7" s="1"/>
  <c r="AL28" i="7" s="1"/>
  <c r="W28" i="7"/>
  <c r="X28" i="7"/>
  <c r="Y28" i="7"/>
  <c r="Z28" i="7"/>
  <c r="AA28" i="7" s="1"/>
  <c r="AB28" i="7" s="1"/>
  <c r="AC28" i="7" s="1"/>
  <c r="AD28" i="7" s="1"/>
  <c r="AE28" i="7" s="1"/>
  <c r="AF28" i="7" s="1"/>
  <c r="AG28" i="7" s="1"/>
  <c r="AH28" i="7" s="1"/>
  <c r="V28" i="7"/>
  <c r="AH27" i="7"/>
  <c r="X27" i="7"/>
  <c r="Y27" i="7" s="1"/>
  <c r="Z27" i="7" s="1"/>
  <c r="AA27" i="7" s="1"/>
  <c r="AB27" i="7" s="1"/>
  <c r="AC27" i="7" s="1"/>
  <c r="AD27" i="7" s="1"/>
  <c r="AE27" i="7" s="1"/>
  <c r="AF27" i="7" s="1"/>
  <c r="AG27" i="7" s="1"/>
  <c r="W27" i="7"/>
  <c r="Y26" i="7"/>
  <c r="Z26" i="7" s="1"/>
  <c r="AA26" i="7" s="1"/>
  <c r="AB26" i="7" s="1"/>
  <c r="AC26" i="7" s="1"/>
  <c r="AD26" i="7" s="1"/>
  <c r="AE26" i="7" s="1"/>
  <c r="AF26" i="7" s="1"/>
  <c r="AG26" i="7" s="1"/>
  <c r="AH26" i="7" s="1"/>
  <c r="X26" i="7"/>
  <c r="Z25" i="7"/>
  <c r="AA25" i="7" s="1"/>
  <c r="AB25" i="7" s="1"/>
  <c r="AC25" i="7" s="1"/>
  <c r="AD25" i="7" s="1"/>
  <c r="AE25" i="7" s="1"/>
  <c r="AF25" i="7" s="1"/>
  <c r="AG25" i="7" s="1"/>
  <c r="AH25" i="7" s="1"/>
  <c r="AI25" i="7" s="1"/>
  <c r="Y25" i="7"/>
  <c r="AA24" i="7"/>
  <c r="AB24" i="7" s="1"/>
  <c r="AC24" i="7" s="1"/>
  <c r="AD24" i="7" s="1"/>
  <c r="AE24" i="7" s="1"/>
  <c r="AF24" i="7" s="1"/>
  <c r="AG24" i="7" s="1"/>
  <c r="AH24" i="7" s="1"/>
  <c r="AI24" i="7" s="1"/>
  <c r="AJ24" i="7" s="1"/>
  <c r="Z24" i="7"/>
  <c r="AB23" i="7"/>
  <c r="AC23" i="7"/>
  <c r="AD23" i="7" s="1"/>
  <c r="AE23" i="7" s="1"/>
  <c r="AF23" i="7" s="1"/>
  <c r="AG23" i="7" s="1"/>
  <c r="AH23" i="7" s="1"/>
  <c r="AI23" i="7" s="1"/>
  <c r="AJ23" i="7" s="1"/>
  <c r="AK23" i="7" s="1"/>
  <c r="AA23" i="7"/>
  <c r="C64" i="7"/>
  <c r="C65" i="7"/>
  <c r="C66" i="7"/>
  <c r="C67" i="7"/>
  <c r="C56" i="7"/>
  <c r="C57" i="7"/>
  <c r="C58" i="7"/>
  <c r="C59" i="7"/>
  <c r="C60" i="7"/>
  <c r="C61" i="7"/>
  <c r="C62" i="7"/>
  <c r="C63" i="7"/>
  <c r="C55" i="7"/>
  <c r="C54" i="7"/>
  <c r="C53" i="7"/>
  <c r="R58" i="7"/>
  <c r="S58" i="7"/>
  <c r="T58" i="7"/>
  <c r="U58" i="7"/>
  <c r="V58" i="7"/>
  <c r="W58" i="7"/>
  <c r="X58" i="7"/>
  <c r="Y58" i="7"/>
  <c r="Z58" i="7"/>
  <c r="AA58" i="7"/>
  <c r="AB58" i="7"/>
  <c r="AC58" i="7"/>
  <c r="AD58" i="7"/>
  <c r="AE58" i="7"/>
  <c r="AF58" i="7"/>
  <c r="AG58" i="7"/>
  <c r="AH58" i="7"/>
  <c r="AI58" i="7"/>
  <c r="AJ58" i="7"/>
  <c r="AK58" i="7"/>
  <c r="AL58" i="7"/>
  <c r="AM58" i="7"/>
  <c r="AN58" i="7"/>
  <c r="AO58" i="7"/>
  <c r="AP58" i="7"/>
  <c r="R59" i="7"/>
  <c r="S59" i="7"/>
  <c r="T59" i="7"/>
  <c r="U59" i="7"/>
  <c r="V59" i="7"/>
  <c r="W59" i="7"/>
  <c r="X59" i="7"/>
  <c r="Y59" i="7"/>
  <c r="Z59" i="7"/>
  <c r="AA59" i="7"/>
  <c r="AB59" i="7"/>
  <c r="AC59" i="7"/>
  <c r="AD59" i="7"/>
  <c r="AE59" i="7"/>
  <c r="AF59" i="7"/>
  <c r="AG59" i="7"/>
  <c r="AH59" i="7"/>
  <c r="AI59" i="7"/>
  <c r="AJ59" i="7"/>
  <c r="AK59" i="7"/>
  <c r="AL59" i="7"/>
  <c r="AM59" i="7"/>
  <c r="AN59" i="7"/>
  <c r="AO59" i="7"/>
  <c r="R60" i="7"/>
  <c r="S60" i="7"/>
  <c r="T60" i="7"/>
  <c r="U60" i="7"/>
  <c r="V60" i="7"/>
  <c r="W60" i="7"/>
  <c r="X60" i="7"/>
  <c r="Y60" i="7"/>
  <c r="Z60" i="7"/>
  <c r="AA60" i="7"/>
  <c r="AB60" i="7"/>
  <c r="AC60" i="7"/>
  <c r="AD60" i="7"/>
  <c r="AE60" i="7"/>
  <c r="AF60" i="7"/>
  <c r="AG60" i="7"/>
  <c r="AH60" i="7"/>
  <c r="AI60" i="7"/>
  <c r="AJ60" i="7"/>
  <c r="AK60" i="7"/>
  <c r="AL60" i="7"/>
  <c r="AM60" i="7"/>
  <c r="AN60" i="7"/>
  <c r="R61" i="7"/>
  <c r="S61" i="7"/>
  <c r="T61" i="7"/>
  <c r="U61" i="7"/>
  <c r="V61" i="7"/>
  <c r="W61" i="7"/>
  <c r="X61" i="7"/>
  <c r="Y61" i="7"/>
  <c r="Z61" i="7"/>
  <c r="AA61" i="7"/>
  <c r="AB61" i="7"/>
  <c r="AC61" i="7"/>
  <c r="AD61" i="7"/>
  <c r="AE61" i="7"/>
  <c r="AF61" i="7"/>
  <c r="AG61" i="7"/>
  <c r="AH61" i="7"/>
  <c r="AI61" i="7"/>
  <c r="AJ61" i="7"/>
  <c r="AK61" i="7"/>
  <c r="AL61" i="7"/>
  <c r="AM61" i="7"/>
  <c r="R62" i="7"/>
  <c r="S62" i="7"/>
  <c r="T62" i="7"/>
  <c r="U62" i="7"/>
  <c r="V62" i="7"/>
  <c r="W62" i="7"/>
  <c r="X62" i="7"/>
  <c r="Y62" i="7"/>
  <c r="Z62" i="7"/>
  <c r="AA62" i="7"/>
  <c r="AB62" i="7"/>
  <c r="AC62" i="7"/>
  <c r="AD62" i="7"/>
  <c r="AE62" i="7"/>
  <c r="AF62" i="7"/>
  <c r="AG62" i="7"/>
  <c r="AH62" i="7"/>
  <c r="AI62" i="7"/>
  <c r="AJ62" i="7"/>
  <c r="AK62" i="7"/>
  <c r="AL62" i="7"/>
  <c r="R63" i="7"/>
  <c r="S63" i="7"/>
  <c r="T63" i="7"/>
  <c r="U63" i="7"/>
  <c r="V63" i="7"/>
  <c r="W63" i="7"/>
  <c r="X63" i="7"/>
  <c r="Y63" i="7"/>
  <c r="Z63" i="7"/>
  <c r="AA63" i="7"/>
  <c r="AB63" i="7"/>
  <c r="AC63" i="7"/>
  <c r="AD63" i="7"/>
  <c r="AE63" i="7"/>
  <c r="AF63" i="7"/>
  <c r="AG63" i="7"/>
  <c r="AH63" i="7"/>
  <c r="AI63" i="7"/>
  <c r="AJ63" i="7"/>
  <c r="AK63" i="7"/>
  <c r="R64" i="7"/>
  <c r="S64" i="7"/>
  <c r="T64" i="7"/>
  <c r="U64" i="7"/>
  <c r="V64" i="7"/>
  <c r="W64" i="7"/>
  <c r="X64" i="7"/>
  <c r="Y64" i="7"/>
  <c r="Z64" i="7"/>
  <c r="AA64" i="7"/>
  <c r="AB64" i="7"/>
  <c r="AC64" i="7"/>
  <c r="AD64" i="7"/>
  <c r="AE64" i="7"/>
  <c r="AF64" i="7"/>
  <c r="AG64" i="7"/>
  <c r="AH64" i="7"/>
  <c r="AI64" i="7"/>
  <c r="AJ64" i="7"/>
  <c r="R65" i="7"/>
  <c r="S65" i="7"/>
  <c r="T65" i="7"/>
  <c r="U65" i="7"/>
  <c r="V65" i="7"/>
  <c r="W65" i="7"/>
  <c r="X65" i="7"/>
  <c r="Y65" i="7"/>
  <c r="Z65" i="7"/>
  <c r="AA65" i="7"/>
  <c r="AB65" i="7"/>
  <c r="AC65" i="7"/>
  <c r="AD65" i="7"/>
  <c r="AE65" i="7"/>
  <c r="AF65" i="7"/>
  <c r="AG65" i="7"/>
  <c r="AH65" i="7"/>
  <c r="AI65" i="7"/>
  <c r="R66" i="7"/>
  <c r="S66" i="7"/>
  <c r="T66" i="7"/>
  <c r="U66" i="7"/>
  <c r="V66" i="7"/>
  <c r="W66" i="7"/>
  <c r="X66" i="7"/>
  <c r="Y66" i="7"/>
  <c r="Z66" i="7"/>
  <c r="AA66" i="7"/>
  <c r="AB66" i="7"/>
  <c r="AC66" i="7"/>
  <c r="AD66" i="7"/>
  <c r="AE66" i="7"/>
  <c r="AF66" i="7"/>
  <c r="AG66" i="7"/>
  <c r="AH66" i="7"/>
  <c r="R67" i="7"/>
  <c r="S67" i="7"/>
  <c r="T67" i="7"/>
  <c r="U67" i="7"/>
  <c r="V67" i="7"/>
  <c r="W67" i="7"/>
  <c r="X67" i="7"/>
  <c r="Y67" i="7"/>
  <c r="Z67" i="7"/>
  <c r="AA67" i="7"/>
  <c r="AB67" i="7"/>
  <c r="AC67" i="7"/>
  <c r="AD67" i="7"/>
  <c r="AE67" i="7"/>
  <c r="AF67" i="7"/>
  <c r="AG67" i="7"/>
  <c r="R68" i="7"/>
  <c r="S68" i="7"/>
  <c r="T68" i="7"/>
  <c r="U68" i="7"/>
  <c r="V68" i="7"/>
  <c r="W68" i="7"/>
  <c r="X68" i="7"/>
  <c r="Y68" i="7"/>
  <c r="Z68" i="7"/>
  <c r="AA68" i="7"/>
  <c r="AB68" i="7"/>
  <c r="AC68" i="7"/>
  <c r="AD68" i="7"/>
  <c r="AE68" i="7"/>
  <c r="AF68" i="7"/>
  <c r="R69" i="7"/>
  <c r="S69" i="7"/>
  <c r="T69" i="7"/>
  <c r="U69" i="7"/>
  <c r="V69" i="7"/>
  <c r="W69" i="7"/>
  <c r="X69" i="7"/>
  <c r="Y69" i="7"/>
  <c r="Z69" i="7"/>
  <c r="AA69" i="7"/>
  <c r="AB69" i="7"/>
  <c r="AC69" i="7"/>
  <c r="AD69" i="7"/>
  <c r="AE69" i="7"/>
  <c r="R70" i="7"/>
  <c r="S70" i="7"/>
  <c r="T70" i="7"/>
  <c r="U70" i="7"/>
  <c r="V70" i="7"/>
  <c r="W70" i="7"/>
  <c r="X70" i="7"/>
  <c r="Y70" i="7"/>
  <c r="Z70" i="7"/>
  <c r="AA70" i="7"/>
  <c r="AB70" i="7"/>
  <c r="AC70" i="7"/>
  <c r="AD70" i="7"/>
  <c r="R71" i="7"/>
  <c r="S71" i="7"/>
  <c r="T71" i="7"/>
  <c r="U71" i="7"/>
  <c r="V71" i="7"/>
  <c r="W71" i="7"/>
  <c r="X71" i="7"/>
  <c r="Y71" i="7"/>
  <c r="Z71" i="7"/>
  <c r="AA71" i="7"/>
  <c r="AB71" i="7"/>
  <c r="AC71" i="7"/>
  <c r="R72" i="7"/>
  <c r="S72" i="7"/>
  <c r="T72" i="7"/>
  <c r="U72" i="7"/>
  <c r="V72" i="7"/>
  <c r="W72" i="7"/>
  <c r="X72" i="7"/>
  <c r="Y72" i="7"/>
  <c r="Z72" i="7"/>
  <c r="AA72" i="7"/>
  <c r="AB72" i="7"/>
  <c r="R73" i="7"/>
  <c r="S73" i="7"/>
  <c r="T73" i="7"/>
  <c r="U73" i="7"/>
  <c r="V73" i="7"/>
  <c r="W73" i="7"/>
  <c r="X73" i="7"/>
  <c r="Y73" i="7"/>
  <c r="Z73" i="7"/>
  <c r="AA73" i="7"/>
  <c r="R74" i="7"/>
  <c r="S74" i="7"/>
  <c r="T74" i="7"/>
  <c r="U74" i="7"/>
  <c r="V74" i="7"/>
  <c r="W74" i="7"/>
  <c r="X74" i="7"/>
  <c r="Y74" i="7"/>
  <c r="Z74" i="7"/>
  <c r="R75" i="7"/>
  <c r="S75" i="7"/>
  <c r="T75" i="7"/>
  <c r="U75" i="7"/>
  <c r="V75" i="7"/>
  <c r="W75" i="7"/>
  <c r="X75" i="7"/>
  <c r="Y75" i="7"/>
  <c r="R76" i="7"/>
  <c r="S76" i="7"/>
  <c r="T76" i="7"/>
  <c r="U76" i="7"/>
  <c r="V76" i="7"/>
  <c r="W76" i="7"/>
  <c r="X76" i="7"/>
  <c r="R77" i="7"/>
  <c r="S77" i="7"/>
  <c r="T77" i="7"/>
  <c r="U77" i="7"/>
  <c r="V77" i="7"/>
  <c r="W77" i="7"/>
  <c r="R78" i="7"/>
  <c r="S78" i="7"/>
  <c r="T78" i="7"/>
  <c r="U78" i="7"/>
  <c r="V78" i="7"/>
  <c r="R79" i="7"/>
  <c r="S79" i="7"/>
  <c r="T79" i="7"/>
  <c r="U79" i="7"/>
  <c r="R80" i="7"/>
  <c r="S80" i="7"/>
  <c r="T80" i="7"/>
  <c r="R81" i="7"/>
  <c r="S81" i="7"/>
  <c r="R82" i="7"/>
  <c r="G58" i="7"/>
  <c r="H58" i="7"/>
  <c r="I58" i="7"/>
  <c r="J58" i="7"/>
  <c r="K58" i="7"/>
  <c r="L58" i="7"/>
  <c r="M58" i="7"/>
  <c r="N58" i="7"/>
  <c r="O58" i="7"/>
  <c r="P58" i="7"/>
  <c r="Q58" i="7"/>
  <c r="G59" i="7"/>
  <c r="H59" i="7"/>
  <c r="I59" i="7"/>
  <c r="J59" i="7"/>
  <c r="K59" i="7"/>
  <c r="L59" i="7"/>
  <c r="M59" i="7"/>
  <c r="N59" i="7"/>
  <c r="O59" i="7"/>
  <c r="P59" i="7"/>
  <c r="Q59" i="7"/>
  <c r="G60" i="7"/>
  <c r="H60" i="7"/>
  <c r="I60" i="7"/>
  <c r="J60" i="7"/>
  <c r="K60" i="7"/>
  <c r="L60" i="7"/>
  <c r="M60" i="7"/>
  <c r="N60" i="7"/>
  <c r="O60" i="7"/>
  <c r="P60" i="7"/>
  <c r="Q60" i="7"/>
  <c r="G61" i="7"/>
  <c r="H61" i="7"/>
  <c r="I61" i="7"/>
  <c r="J61" i="7"/>
  <c r="K61" i="7"/>
  <c r="L61" i="7"/>
  <c r="M61" i="7"/>
  <c r="N61" i="7"/>
  <c r="O61" i="7"/>
  <c r="P61" i="7"/>
  <c r="Q61" i="7"/>
  <c r="G62" i="7"/>
  <c r="H62" i="7"/>
  <c r="I62" i="7"/>
  <c r="J62" i="7"/>
  <c r="K62" i="7"/>
  <c r="L62" i="7"/>
  <c r="M62" i="7"/>
  <c r="N62" i="7"/>
  <c r="O62" i="7"/>
  <c r="P62" i="7"/>
  <c r="Q62" i="7"/>
  <c r="G63" i="7"/>
  <c r="H63" i="7"/>
  <c r="I63" i="7"/>
  <c r="J63" i="7"/>
  <c r="K63" i="7"/>
  <c r="L63" i="7"/>
  <c r="M63" i="7"/>
  <c r="N63" i="7"/>
  <c r="O63" i="7"/>
  <c r="P63" i="7"/>
  <c r="Q63" i="7"/>
  <c r="G64" i="7"/>
  <c r="H64" i="7"/>
  <c r="I64" i="7"/>
  <c r="J64" i="7"/>
  <c r="K64" i="7"/>
  <c r="L64" i="7"/>
  <c r="M64" i="7"/>
  <c r="N64" i="7"/>
  <c r="O64" i="7"/>
  <c r="P64" i="7"/>
  <c r="Q64" i="7"/>
  <c r="G65" i="7"/>
  <c r="H65" i="7"/>
  <c r="I65" i="7"/>
  <c r="J65" i="7"/>
  <c r="K65" i="7"/>
  <c r="L65" i="7"/>
  <c r="M65" i="7"/>
  <c r="N65" i="7"/>
  <c r="O65" i="7"/>
  <c r="P65" i="7"/>
  <c r="Q65" i="7"/>
  <c r="G66" i="7"/>
  <c r="H66" i="7"/>
  <c r="I66" i="7"/>
  <c r="J66" i="7"/>
  <c r="K66" i="7"/>
  <c r="L66" i="7"/>
  <c r="M66" i="7"/>
  <c r="N66" i="7"/>
  <c r="O66" i="7"/>
  <c r="P66" i="7"/>
  <c r="Q66" i="7"/>
  <c r="G67" i="7"/>
  <c r="H67" i="7"/>
  <c r="I67" i="7"/>
  <c r="J67" i="7"/>
  <c r="K67" i="7"/>
  <c r="L67" i="7"/>
  <c r="M67" i="7"/>
  <c r="N67" i="7"/>
  <c r="O67" i="7"/>
  <c r="P67" i="7"/>
  <c r="Q67" i="7"/>
  <c r="G68" i="7"/>
  <c r="H68" i="7"/>
  <c r="I68" i="7"/>
  <c r="J68" i="7"/>
  <c r="K68" i="7"/>
  <c r="L68" i="7"/>
  <c r="M68" i="7"/>
  <c r="N68" i="7"/>
  <c r="O68" i="7"/>
  <c r="P68" i="7"/>
  <c r="Q68" i="7"/>
  <c r="G69" i="7"/>
  <c r="H69" i="7"/>
  <c r="I69" i="7"/>
  <c r="J69" i="7"/>
  <c r="K69" i="7"/>
  <c r="L69" i="7"/>
  <c r="M69" i="7"/>
  <c r="N69" i="7"/>
  <c r="O69" i="7"/>
  <c r="P69" i="7"/>
  <c r="Q69" i="7"/>
  <c r="G70" i="7"/>
  <c r="H70" i="7"/>
  <c r="I70" i="7"/>
  <c r="J70" i="7"/>
  <c r="K70" i="7"/>
  <c r="L70" i="7"/>
  <c r="M70" i="7"/>
  <c r="N70" i="7"/>
  <c r="O70" i="7"/>
  <c r="P70" i="7"/>
  <c r="Q70" i="7"/>
  <c r="G71" i="7"/>
  <c r="H71" i="7"/>
  <c r="I71" i="7"/>
  <c r="J71" i="7"/>
  <c r="K71" i="7"/>
  <c r="L71" i="7"/>
  <c r="M71" i="7"/>
  <c r="N71" i="7"/>
  <c r="O71" i="7"/>
  <c r="P71" i="7"/>
  <c r="Q71" i="7"/>
  <c r="G72" i="7"/>
  <c r="H72" i="7"/>
  <c r="I72" i="7"/>
  <c r="J72" i="7"/>
  <c r="K72" i="7"/>
  <c r="L72" i="7"/>
  <c r="M72" i="7"/>
  <c r="N72" i="7"/>
  <c r="O72" i="7"/>
  <c r="P72" i="7"/>
  <c r="Q72" i="7"/>
  <c r="G73" i="7"/>
  <c r="H73" i="7"/>
  <c r="I73" i="7"/>
  <c r="J73" i="7"/>
  <c r="K73" i="7"/>
  <c r="L73" i="7"/>
  <c r="M73" i="7"/>
  <c r="N73" i="7"/>
  <c r="O73" i="7"/>
  <c r="P73" i="7"/>
  <c r="Q73" i="7"/>
  <c r="G74" i="7"/>
  <c r="H74" i="7"/>
  <c r="I74" i="7"/>
  <c r="J74" i="7"/>
  <c r="K74" i="7"/>
  <c r="L74" i="7"/>
  <c r="M74" i="7"/>
  <c r="N74" i="7"/>
  <c r="O74" i="7"/>
  <c r="P74" i="7"/>
  <c r="Q74" i="7"/>
  <c r="G75" i="7"/>
  <c r="H75" i="7"/>
  <c r="I75" i="7"/>
  <c r="J75" i="7"/>
  <c r="K75" i="7"/>
  <c r="L75" i="7"/>
  <c r="M75" i="7"/>
  <c r="N75" i="7"/>
  <c r="O75" i="7"/>
  <c r="P75" i="7"/>
  <c r="Q75" i="7"/>
  <c r="G76" i="7"/>
  <c r="H76" i="7"/>
  <c r="I76" i="7"/>
  <c r="J76" i="7"/>
  <c r="K76" i="7"/>
  <c r="L76" i="7"/>
  <c r="M76" i="7"/>
  <c r="N76" i="7"/>
  <c r="O76" i="7"/>
  <c r="P76" i="7"/>
  <c r="Q76" i="7"/>
  <c r="G77" i="7"/>
  <c r="H77" i="7"/>
  <c r="I77" i="7"/>
  <c r="J77" i="7"/>
  <c r="K77" i="7"/>
  <c r="L77" i="7"/>
  <c r="M77" i="7"/>
  <c r="N77" i="7"/>
  <c r="O77" i="7"/>
  <c r="P77" i="7"/>
  <c r="Q77" i="7"/>
  <c r="G78" i="7"/>
  <c r="H78" i="7"/>
  <c r="I78" i="7"/>
  <c r="J78" i="7"/>
  <c r="K78" i="7"/>
  <c r="L78" i="7"/>
  <c r="M78" i="7"/>
  <c r="N78" i="7"/>
  <c r="O78" i="7"/>
  <c r="P78" i="7"/>
  <c r="Q78" i="7"/>
  <c r="G79" i="7"/>
  <c r="H79" i="7"/>
  <c r="I79" i="7"/>
  <c r="J79" i="7"/>
  <c r="K79" i="7"/>
  <c r="L79" i="7"/>
  <c r="M79" i="7"/>
  <c r="N79" i="7"/>
  <c r="O79" i="7"/>
  <c r="P79" i="7"/>
  <c r="Q79" i="7"/>
  <c r="G80" i="7"/>
  <c r="H80" i="7"/>
  <c r="I80" i="7"/>
  <c r="J80" i="7"/>
  <c r="K80" i="7"/>
  <c r="L80" i="7"/>
  <c r="M80" i="7"/>
  <c r="N80" i="7"/>
  <c r="O80" i="7"/>
  <c r="P80" i="7"/>
  <c r="Q80" i="7"/>
  <c r="G81" i="7"/>
  <c r="H81" i="7"/>
  <c r="I81" i="7"/>
  <c r="J81" i="7"/>
  <c r="K81" i="7"/>
  <c r="L81" i="7"/>
  <c r="M81" i="7"/>
  <c r="N81" i="7"/>
  <c r="O81" i="7"/>
  <c r="P81" i="7"/>
  <c r="Q81" i="7"/>
  <c r="G82" i="7"/>
  <c r="H82" i="7"/>
  <c r="I82" i="7"/>
  <c r="J82" i="7"/>
  <c r="K82" i="7"/>
  <c r="L82" i="7"/>
  <c r="M82" i="7"/>
  <c r="N82" i="7"/>
  <c r="O82" i="7"/>
  <c r="P82" i="7"/>
  <c r="Q82" i="7"/>
  <c r="G83" i="7"/>
  <c r="H83" i="7"/>
  <c r="I83" i="7"/>
  <c r="J83" i="7"/>
  <c r="K83" i="7"/>
  <c r="L83" i="7"/>
  <c r="M83" i="7"/>
  <c r="N83" i="7"/>
  <c r="O83" i="7"/>
  <c r="P83" i="7"/>
  <c r="Q83" i="7"/>
  <c r="G84" i="7"/>
  <c r="H84" i="7"/>
  <c r="I84" i="7"/>
  <c r="J84" i="7"/>
  <c r="K84" i="7"/>
  <c r="L84" i="7"/>
  <c r="M84" i="7"/>
  <c r="N84" i="7"/>
  <c r="O84" i="7"/>
  <c r="P84" i="7"/>
  <c r="G85" i="7"/>
  <c r="H85" i="7"/>
  <c r="I85" i="7"/>
  <c r="J85" i="7"/>
  <c r="K85" i="7"/>
  <c r="L85" i="7"/>
  <c r="M85" i="7"/>
  <c r="N85" i="7"/>
  <c r="O85" i="7"/>
  <c r="G86" i="7"/>
  <c r="H86" i="7"/>
  <c r="I86" i="7"/>
  <c r="J86" i="7"/>
  <c r="K86" i="7"/>
  <c r="L86" i="7"/>
  <c r="M86" i="7"/>
  <c r="N86" i="7"/>
  <c r="G87" i="7"/>
  <c r="H87" i="7"/>
  <c r="I87" i="7"/>
  <c r="J87" i="7"/>
  <c r="K87" i="7"/>
  <c r="L87" i="7"/>
  <c r="M87" i="7"/>
  <c r="G88" i="7"/>
  <c r="H88" i="7"/>
  <c r="I88" i="7"/>
  <c r="J88" i="7"/>
  <c r="K88" i="7"/>
  <c r="L88" i="7"/>
  <c r="G89" i="7"/>
  <c r="H89" i="7"/>
  <c r="I89" i="7"/>
  <c r="J89" i="7"/>
  <c r="K89" i="7"/>
  <c r="G90" i="7"/>
  <c r="H90" i="7"/>
  <c r="I90" i="7"/>
  <c r="J90" i="7"/>
  <c r="G91" i="7"/>
  <c r="H91" i="7"/>
  <c r="I91" i="7"/>
  <c r="G92" i="7"/>
  <c r="H92" i="7"/>
  <c r="G93"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E95" i="7"/>
  <c r="E58" i="7"/>
  <c r="E59" i="7"/>
  <c r="E60" i="7"/>
  <c r="E61" i="7"/>
  <c r="E62" i="7"/>
  <c r="E63" i="7"/>
  <c r="E64" i="7"/>
  <c r="B64" i="7" s="1"/>
  <c r="AJ14" i="7" s="1"/>
  <c r="AK14" i="7" s="1"/>
  <c r="AL14" i="7" s="1"/>
  <c r="AM14" i="7" s="1"/>
  <c r="AN14" i="7" s="1"/>
  <c r="AO14" i="7" s="1"/>
  <c r="AP14" i="7" s="1"/>
  <c r="AQ14" i="7" s="1"/>
  <c r="AR14" i="7" s="1"/>
  <c r="AS14" i="7" s="1"/>
  <c r="AT14" i="7" s="1"/>
  <c r="AU14" i="7" s="1"/>
  <c r="AV14" i="7" s="1"/>
  <c r="E65" i="7"/>
  <c r="E66" i="7"/>
  <c r="E67" i="7"/>
  <c r="E68" i="7"/>
  <c r="E69" i="7"/>
  <c r="E70" i="7"/>
  <c r="E71" i="7"/>
  <c r="E72" i="7"/>
  <c r="E73" i="7"/>
  <c r="E74" i="7"/>
  <c r="E75" i="7"/>
  <c r="E76" i="7"/>
  <c r="B76" i="7" s="1"/>
  <c r="E77" i="7"/>
  <c r="E78" i="7"/>
  <c r="E79" i="7"/>
  <c r="E80" i="7"/>
  <c r="E81" i="7"/>
  <c r="E82" i="7"/>
  <c r="E83" i="7"/>
  <c r="E84" i="7"/>
  <c r="E85" i="7"/>
  <c r="E86" i="7"/>
  <c r="E87" i="7"/>
  <c r="E88" i="7"/>
  <c r="B88" i="7" s="1"/>
  <c r="E89" i="7"/>
  <c r="E90" i="7"/>
  <c r="E91" i="7"/>
  <c r="E92" i="7"/>
  <c r="B92" i="7" s="1"/>
  <c r="E93" i="7"/>
  <c r="B93" i="7" s="1"/>
  <c r="E94" i="7"/>
  <c r="B94" i="7" s="1"/>
  <c r="AL57" i="7"/>
  <c r="AM57" i="7"/>
  <c r="AN57" i="7"/>
  <c r="AO57" i="7"/>
  <c r="AP57" i="7"/>
  <c r="AQ57" i="7"/>
  <c r="U57" i="7"/>
  <c r="V57" i="7"/>
  <c r="W57" i="7"/>
  <c r="X57" i="7"/>
  <c r="Y57" i="7"/>
  <c r="Z57" i="7"/>
  <c r="AA57" i="7"/>
  <c r="AB57" i="7"/>
  <c r="AC57" i="7"/>
  <c r="AD57" i="7"/>
  <c r="AE57" i="7"/>
  <c r="AF57" i="7"/>
  <c r="AG57" i="7"/>
  <c r="AH57" i="7"/>
  <c r="AI57" i="7"/>
  <c r="AJ57" i="7"/>
  <c r="AK57" i="7"/>
  <c r="E57" i="7"/>
  <c r="F57" i="7"/>
  <c r="G57" i="7"/>
  <c r="H57" i="7"/>
  <c r="I57" i="7"/>
  <c r="J57" i="7"/>
  <c r="K57" i="7"/>
  <c r="L57" i="7"/>
  <c r="M57" i="7"/>
  <c r="N57" i="7"/>
  <c r="O57" i="7"/>
  <c r="P57" i="7"/>
  <c r="Q57" i="7"/>
  <c r="R57" i="7"/>
  <c r="S57" i="7"/>
  <c r="T57" i="7"/>
  <c r="AA56" i="7"/>
  <c r="AB56" i="7"/>
  <c r="AC56" i="7"/>
  <c r="AD56" i="7"/>
  <c r="AE56" i="7"/>
  <c r="AF56" i="7"/>
  <c r="AG56" i="7"/>
  <c r="AH56" i="7"/>
  <c r="AI56" i="7"/>
  <c r="AJ56" i="7"/>
  <c r="AK56" i="7"/>
  <c r="AL56" i="7"/>
  <c r="AM56" i="7"/>
  <c r="AN56" i="7"/>
  <c r="AO56" i="7"/>
  <c r="AP56" i="7"/>
  <c r="AQ56" i="7"/>
  <c r="AR56" i="7"/>
  <c r="E56" i="7"/>
  <c r="F56" i="7"/>
  <c r="G56" i="7"/>
  <c r="H56" i="7"/>
  <c r="I56" i="7"/>
  <c r="J56" i="7"/>
  <c r="K56" i="7"/>
  <c r="L56" i="7"/>
  <c r="M56" i="7"/>
  <c r="N56" i="7"/>
  <c r="O56" i="7"/>
  <c r="P56" i="7"/>
  <c r="Q56" i="7"/>
  <c r="R56" i="7"/>
  <c r="S56" i="7"/>
  <c r="T56" i="7"/>
  <c r="U56" i="7"/>
  <c r="V56" i="7"/>
  <c r="W56" i="7"/>
  <c r="X56" i="7"/>
  <c r="Y56" i="7"/>
  <c r="Z56" i="7"/>
  <c r="AM55" i="7"/>
  <c r="AN55" i="7"/>
  <c r="AO55" i="7"/>
  <c r="AP55" i="7"/>
  <c r="AQ55" i="7"/>
  <c r="AR55" i="7"/>
  <c r="AS55" i="7"/>
  <c r="P55" i="7"/>
  <c r="Q55" i="7"/>
  <c r="R55" i="7"/>
  <c r="S55" i="7"/>
  <c r="T55" i="7"/>
  <c r="U55" i="7"/>
  <c r="V55" i="7"/>
  <c r="W55" i="7"/>
  <c r="X55" i="7"/>
  <c r="Y55" i="7"/>
  <c r="Z55" i="7"/>
  <c r="AA55" i="7"/>
  <c r="AB55" i="7"/>
  <c r="AC55" i="7"/>
  <c r="AD55" i="7"/>
  <c r="AE55" i="7"/>
  <c r="AF55" i="7"/>
  <c r="AG55" i="7"/>
  <c r="AH55" i="7"/>
  <c r="AI55" i="7"/>
  <c r="AJ55" i="7"/>
  <c r="AK55" i="7"/>
  <c r="AL55" i="7"/>
  <c r="F55" i="7"/>
  <c r="G55" i="7"/>
  <c r="H55" i="7"/>
  <c r="I55" i="7"/>
  <c r="J55" i="7"/>
  <c r="K55" i="7"/>
  <c r="L55" i="7"/>
  <c r="M55" i="7"/>
  <c r="N55" i="7"/>
  <c r="O55" i="7"/>
  <c r="E55" i="7"/>
  <c r="AE54" i="7"/>
  <c r="AF54" i="7"/>
  <c r="AG54" i="7"/>
  <c r="AH54" i="7"/>
  <c r="AI54" i="7"/>
  <c r="AJ54" i="7"/>
  <c r="AK54" i="7"/>
  <c r="AL54" i="7"/>
  <c r="AM54" i="7"/>
  <c r="AN54" i="7"/>
  <c r="AO54" i="7"/>
  <c r="AP54" i="7"/>
  <c r="AQ54" i="7"/>
  <c r="AR54" i="7"/>
  <c r="AS54" i="7"/>
  <c r="AT54" i="7"/>
  <c r="Q54" i="7"/>
  <c r="R54" i="7"/>
  <c r="S54" i="7"/>
  <c r="T54" i="7"/>
  <c r="U54" i="7"/>
  <c r="V54" i="7"/>
  <c r="W54" i="7"/>
  <c r="X54" i="7"/>
  <c r="Y54" i="7"/>
  <c r="Z54" i="7"/>
  <c r="AA54" i="7"/>
  <c r="AB54" i="7"/>
  <c r="AC54" i="7"/>
  <c r="AD54" i="7"/>
  <c r="J54" i="7"/>
  <c r="K54" i="7"/>
  <c r="L54" i="7"/>
  <c r="M54" i="7"/>
  <c r="N54" i="7"/>
  <c r="O54" i="7"/>
  <c r="P54" i="7"/>
  <c r="E54" i="7"/>
  <c r="F54" i="7"/>
  <c r="G54" i="7"/>
  <c r="H54" i="7"/>
  <c r="I54" i="7"/>
  <c r="D87" i="7"/>
  <c r="D88" i="7"/>
  <c r="D89" i="7"/>
  <c r="D90" i="7"/>
  <c r="D91" i="7"/>
  <c r="D92" i="7"/>
  <c r="D93" i="7"/>
  <c r="D94" i="7"/>
  <c r="D95" i="7"/>
  <c r="D96" i="7"/>
  <c r="D69" i="7"/>
  <c r="D70" i="7"/>
  <c r="D71" i="7"/>
  <c r="D72" i="7"/>
  <c r="D73" i="7"/>
  <c r="D74" i="7"/>
  <c r="D75" i="7"/>
  <c r="D76" i="7"/>
  <c r="D77" i="7"/>
  <c r="D78" i="7"/>
  <c r="D79" i="7"/>
  <c r="D80" i="7"/>
  <c r="D81" i="7"/>
  <c r="D82" i="7"/>
  <c r="D83" i="7"/>
  <c r="D84" i="7"/>
  <c r="D85" i="7"/>
  <c r="D86" i="7"/>
  <c r="D54" i="7"/>
  <c r="D55" i="7"/>
  <c r="D56" i="7"/>
  <c r="D57" i="7"/>
  <c r="D58" i="7"/>
  <c r="D59" i="7"/>
  <c r="D60" i="7"/>
  <c r="D61" i="7"/>
  <c r="D62" i="7"/>
  <c r="D63" i="7"/>
  <c r="D64" i="7"/>
  <c r="D65" i="7"/>
  <c r="D66" i="7"/>
  <c r="D67" i="7"/>
  <c r="D68" i="7"/>
  <c r="U53" i="7"/>
  <c r="V53" i="7"/>
  <c r="W53" i="7"/>
  <c r="X53" i="7"/>
  <c r="Y53" i="7"/>
  <c r="Z53" i="7"/>
  <c r="AA53" i="7"/>
  <c r="AB53" i="7"/>
  <c r="AC53" i="7"/>
  <c r="AD53" i="7"/>
  <c r="AE53" i="7"/>
  <c r="AF53" i="7"/>
  <c r="AG53" i="7"/>
  <c r="AH53" i="7"/>
  <c r="AI53" i="7"/>
  <c r="AJ53" i="7"/>
  <c r="AK53" i="7"/>
  <c r="AL53" i="7"/>
  <c r="AM53" i="7"/>
  <c r="AN53" i="7"/>
  <c r="AO53" i="7"/>
  <c r="AP53" i="7"/>
  <c r="AQ53" i="7"/>
  <c r="AR53" i="7"/>
  <c r="AS53" i="7"/>
  <c r="AT53" i="7"/>
  <c r="AU53" i="7"/>
  <c r="P53" i="7"/>
  <c r="Q53" i="7"/>
  <c r="R53" i="7"/>
  <c r="S53" i="7"/>
  <c r="T53" i="7"/>
  <c r="L53" i="7"/>
  <c r="M53" i="7"/>
  <c r="N53" i="7"/>
  <c r="O53" i="7"/>
  <c r="E53" i="7"/>
  <c r="F53" i="7"/>
  <c r="G53" i="7"/>
  <c r="H53" i="7"/>
  <c r="I53" i="7"/>
  <c r="J53" i="7"/>
  <c r="K53" i="7"/>
  <c r="D53" i="7"/>
  <c r="AT9" i="10"/>
  <c r="AT10" i="10"/>
  <c r="AT11" i="10"/>
  <c r="AT12" i="10"/>
  <c r="AT13" i="10"/>
  <c r="AT14" i="10"/>
  <c r="AT15" i="10"/>
  <c r="AT16" i="10"/>
  <c r="AT17" i="10"/>
  <c r="AT18" i="10"/>
  <c r="AT19" i="10"/>
  <c r="AT20" i="10"/>
  <c r="AT21" i="10"/>
  <c r="AT22" i="10"/>
  <c r="AT23" i="10"/>
  <c r="AT24" i="10"/>
  <c r="AT25" i="10"/>
  <c r="AT26" i="10"/>
  <c r="AT27" i="10"/>
  <c r="AT28" i="10"/>
  <c r="AT29" i="10"/>
  <c r="AT30" i="10"/>
  <c r="AT31" i="10"/>
  <c r="AT32" i="10"/>
  <c r="AT33" i="10"/>
  <c r="AT34" i="10"/>
  <c r="AT35" i="10"/>
  <c r="AT36" i="10"/>
  <c r="AT37" i="10"/>
  <c r="AT38" i="10"/>
  <c r="AT39" i="10"/>
  <c r="AT40" i="10"/>
  <c r="AT41" i="10"/>
  <c r="AT42" i="10"/>
  <c r="AT43" i="10"/>
  <c r="AT44" i="10"/>
  <c r="AT45" i="10"/>
  <c r="AT46" i="10"/>
  <c r="AT47" i="10"/>
  <c r="AT48" i="10"/>
  <c r="AT49" i="10"/>
  <c r="AT50" i="10"/>
  <c r="AT51" i="10"/>
  <c r="AS9" i="10"/>
  <c r="AS10" i="10"/>
  <c r="AS11" i="10"/>
  <c r="AS12" i="10"/>
  <c r="AS13" i="10"/>
  <c r="AS14" i="10"/>
  <c r="AS15" i="10"/>
  <c r="AS16" i="10"/>
  <c r="AS17" i="10"/>
  <c r="AS18" i="10"/>
  <c r="AS19" i="10"/>
  <c r="AS20" i="10"/>
  <c r="AS21" i="10"/>
  <c r="AS22" i="10"/>
  <c r="AS23" i="10"/>
  <c r="AS24" i="10"/>
  <c r="AS25" i="10"/>
  <c r="AS26" i="10"/>
  <c r="AS27" i="10"/>
  <c r="AS28" i="10"/>
  <c r="AS29" i="10"/>
  <c r="AS30" i="10"/>
  <c r="AS31" i="10"/>
  <c r="AS32" i="10"/>
  <c r="AS33" i="10"/>
  <c r="AS34" i="10"/>
  <c r="AS35" i="10"/>
  <c r="AS36" i="10"/>
  <c r="AS37" i="10"/>
  <c r="AS38" i="10"/>
  <c r="AS39" i="10"/>
  <c r="AS40" i="10"/>
  <c r="AS41" i="10"/>
  <c r="AS42" i="10"/>
  <c r="AS43" i="10"/>
  <c r="AS44" i="10"/>
  <c r="AS45" i="10"/>
  <c r="AS46" i="10"/>
  <c r="AS47" i="10"/>
  <c r="AS48" i="10"/>
  <c r="AS49" i="10"/>
  <c r="AS50" i="10"/>
  <c r="AS51" i="10"/>
  <c r="AR9" i="10"/>
  <c r="AR10" i="10"/>
  <c r="AR11" i="10"/>
  <c r="AR12" i="10"/>
  <c r="AR13" i="10"/>
  <c r="AR14" i="10"/>
  <c r="AR15" i="10"/>
  <c r="AR16" i="10"/>
  <c r="AR17" i="10"/>
  <c r="AR18" i="10"/>
  <c r="AR19" i="10"/>
  <c r="AR20" i="10"/>
  <c r="AR21" i="10"/>
  <c r="AR22" i="10"/>
  <c r="AR23" i="10"/>
  <c r="AR24" i="10"/>
  <c r="AR25" i="10"/>
  <c r="AR26" i="10"/>
  <c r="AR27" i="10"/>
  <c r="AR28" i="10"/>
  <c r="AR29" i="10"/>
  <c r="AR30" i="10"/>
  <c r="AR31" i="10"/>
  <c r="AR32" i="10"/>
  <c r="AR33" i="10"/>
  <c r="AR34" i="10"/>
  <c r="AR35" i="10"/>
  <c r="AR36" i="10"/>
  <c r="AR37" i="10"/>
  <c r="AR38" i="10"/>
  <c r="AR39" i="10"/>
  <c r="AR40" i="10"/>
  <c r="AR41" i="10"/>
  <c r="AR42" i="10"/>
  <c r="AR43" i="10"/>
  <c r="AR44" i="10"/>
  <c r="AR45" i="10"/>
  <c r="AR46" i="10"/>
  <c r="AR47" i="10"/>
  <c r="AR48" i="10"/>
  <c r="AR49" i="10"/>
  <c r="AR50" i="10"/>
  <c r="AR51" i="10"/>
  <c r="AQ9" i="10"/>
  <c r="AQ10" i="10"/>
  <c r="AQ11" i="10"/>
  <c r="AQ12" i="10"/>
  <c r="AQ13" i="10"/>
  <c r="AQ14" i="10"/>
  <c r="AQ15" i="10"/>
  <c r="AQ16" i="10"/>
  <c r="AQ17" i="10"/>
  <c r="AQ18" i="10"/>
  <c r="AQ19" i="10"/>
  <c r="AQ20" i="10"/>
  <c r="AQ21" i="10"/>
  <c r="AQ22" i="10"/>
  <c r="AQ23" i="10"/>
  <c r="AQ24" i="10"/>
  <c r="AQ25" i="10"/>
  <c r="AQ26" i="10"/>
  <c r="AQ27" i="10"/>
  <c r="AQ28" i="10"/>
  <c r="AQ29" i="10"/>
  <c r="AQ30" i="10"/>
  <c r="AQ31" i="10"/>
  <c r="AQ32" i="10"/>
  <c r="AQ33" i="10"/>
  <c r="AQ34" i="10"/>
  <c r="AQ35" i="10"/>
  <c r="AQ36" i="10"/>
  <c r="AQ37" i="10"/>
  <c r="AQ38" i="10"/>
  <c r="AQ39" i="10"/>
  <c r="AQ40" i="10"/>
  <c r="AQ41" i="10"/>
  <c r="AQ42" i="10"/>
  <c r="AQ43" i="10"/>
  <c r="AQ44" i="10"/>
  <c r="AQ45" i="10"/>
  <c r="AQ46" i="10"/>
  <c r="AQ47" i="10"/>
  <c r="AQ48" i="10"/>
  <c r="AQ49" i="10"/>
  <c r="AQ50" i="10"/>
  <c r="AQ51" i="10"/>
  <c r="AP9" i="10"/>
  <c r="AP10" i="10"/>
  <c r="AP11" i="10"/>
  <c r="AP12" i="10"/>
  <c r="AP13" i="10"/>
  <c r="AP14" i="10"/>
  <c r="AP15" i="10"/>
  <c r="AP16" i="10"/>
  <c r="AP17" i="10"/>
  <c r="AP18" i="10"/>
  <c r="AP19" i="10"/>
  <c r="AP20" i="10"/>
  <c r="AP21" i="10"/>
  <c r="AP22" i="10"/>
  <c r="AP23" i="10"/>
  <c r="AP24" i="10"/>
  <c r="AP25" i="10"/>
  <c r="AP26" i="10"/>
  <c r="AP27" i="10"/>
  <c r="AP28" i="10"/>
  <c r="AP29" i="10"/>
  <c r="AP30" i="10"/>
  <c r="AP31" i="10"/>
  <c r="AP32" i="10"/>
  <c r="AP33" i="10"/>
  <c r="AP34" i="10"/>
  <c r="AP35" i="10"/>
  <c r="AP36" i="10"/>
  <c r="AP37" i="10"/>
  <c r="AP38" i="10"/>
  <c r="AP39" i="10"/>
  <c r="AP40" i="10"/>
  <c r="AP41" i="10"/>
  <c r="AP42" i="10"/>
  <c r="AP43" i="10"/>
  <c r="AP44" i="10"/>
  <c r="AP45" i="10"/>
  <c r="AP46" i="10"/>
  <c r="AP47" i="10"/>
  <c r="AP48" i="10"/>
  <c r="AP49" i="10"/>
  <c r="AP50" i="10"/>
  <c r="AP51" i="10"/>
  <c r="AO9" i="10"/>
  <c r="AO10" i="10"/>
  <c r="AO11" i="10"/>
  <c r="AO12" i="10"/>
  <c r="AO13" i="10"/>
  <c r="AO14" i="10"/>
  <c r="AO15" i="10"/>
  <c r="AO16" i="10"/>
  <c r="AO17" i="10"/>
  <c r="AO18" i="10"/>
  <c r="AO19" i="10"/>
  <c r="AO20" i="10"/>
  <c r="AO21" i="10"/>
  <c r="AO22" i="10"/>
  <c r="AO23" i="10"/>
  <c r="AO24" i="10"/>
  <c r="AO25" i="10"/>
  <c r="AO26" i="10"/>
  <c r="AO27" i="10"/>
  <c r="AO28" i="10"/>
  <c r="AO29" i="10"/>
  <c r="AO30" i="10"/>
  <c r="AO31" i="10"/>
  <c r="AO32" i="10"/>
  <c r="AO33" i="10"/>
  <c r="AO34" i="10"/>
  <c r="AO35" i="10"/>
  <c r="AO36" i="10"/>
  <c r="AO37" i="10"/>
  <c r="AO38" i="10"/>
  <c r="AO39" i="10"/>
  <c r="AO40" i="10"/>
  <c r="AO41" i="10"/>
  <c r="AO42" i="10"/>
  <c r="AO43" i="10"/>
  <c r="AO44" i="10"/>
  <c r="AO45" i="10"/>
  <c r="AO46" i="10"/>
  <c r="AO47" i="10"/>
  <c r="AO48" i="10"/>
  <c r="AO49" i="10"/>
  <c r="AO50" i="10"/>
  <c r="AO51" i="10"/>
  <c r="AN9" i="10"/>
  <c r="AN10" i="10"/>
  <c r="AN11" i="10"/>
  <c r="AN12" i="10"/>
  <c r="AN13" i="10"/>
  <c r="AN14" i="10"/>
  <c r="AN15" i="10"/>
  <c r="AN16" i="10"/>
  <c r="AN17" i="10"/>
  <c r="AN18" i="10"/>
  <c r="AN19" i="10"/>
  <c r="AN20" i="10"/>
  <c r="AN21" i="10"/>
  <c r="AN22" i="10"/>
  <c r="AN23" i="10"/>
  <c r="AN24" i="10"/>
  <c r="AN25" i="10"/>
  <c r="AN26" i="10"/>
  <c r="AN27" i="10"/>
  <c r="AN28" i="10"/>
  <c r="AN29" i="10"/>
  <c r="AN30" i="10"/>
  <c r="AN31" i="10"/>
  <c r="AN32" i="10"/>
  <c r="AN33" i="10"/>
  <c r="AN34" i="10"/>
  <c r="AN35" i="10"/>
  <c r="AN36" i="10"/>
  <c r="AN37" i="10"/>
  <c r="AN38" i="10"/>
  <c r="AN39" i="10"/>
  <c r="AN40" i="10"/>
  <c r="AN41" i="10"/>
  <c r="AN42" i="10"/>
  <c r="AN43" i="10"/>
  <c r="AN44" i="10"/>
  <c r="AN45" i="10"/>
  <c r="AN46" i="10"/>
  <c r="AN47" i="10"/>
  <c r="AN48" i="10"/>
  <c r="AN49" i="10"/>
  <c r="AN50" i="10"/>
  <c r="AN51" i="10"/>
  <c r="AM9" i="10"/>
  <c r="AM10" i="10"/>
  <c r="AM11" i="10"/>
  <c r="AM12" i="10"/>
  <c r="AM13" i="10"/>
  <c r="AM14" i="10"/>
  <c r="AM15" i="10"/>
  <c r="AM16" i="10"/>
  <c r="AM17" i="10"/>
  <c r="AM18" i="10"/>
  <c r="AM19" i="10"/>
  <c r="AM20" i="10"/>
  <c r="AM21" i="10"/>
  <c r="AM22" i="10"/>
  <c r="AM23" i="10"/>
  <c r="AM24" i="10"/>
  <c r="AM25" i="10"/>
  <c r="AM26" i="10"/>
  <c r="AM27" i="10"/>
  <c r="AM28" i="10"/>
  <c r="AM29" i="10"/>
  <c r="AM30" i="10"/>
  <c r="AM31" i="10"/>
  <c r="AM32" i="10"/>
  <c r="AM33" i="10"/>
  <c r="AM34" i="10"/>
  <c r="AM35" i="10"/>
  <c r="AM36" i="10"/>
  <c r="AM37" i="10"/>
  <c r="AM38" i="10"/>
  <c r="AM39" i="10"/>
  <c r="AM40" i="10"/>
  <c r="AM41" i="10"/>
  <c r="AM42" i="10"/>
  <c r="AM43" i="10"/>
  <c r="AM44" i="10"/>
  <c r="AM45" i="10"/>
  <c r="AM46" i="10"/>
  <c r="AM47" i="10"/>
  <c r="AM48" i="10"/>
  <c r="AM49" i="10"/>
  <c r="AM50" i="10"/>
  <c r="AM51" i="10"/>
  <c r="AL9" i="10"/>
  <c r="AL10" i="10"/>
  <c r="AL11" i="10"/>
  <c r="AL12" i="10"/>
  <c r="AL13" i="10"/>
  <c r="AL14" i="10"/>
  <c r="AL15" i="10"/>
  <c r="AL16" i="10"/>
  <c r="AL17" i="10"/>
  <c r="AL18" i="10"/>
  <c r="AL19" i="10"/>
  <c r="AL20" i="10"/>
  <c r="AL21" i="10"/>
  <c r="AL22" i="10"/>
  <c r="AL23" i="10"/>
  <c r="AL24" i="10"/>
  <c r="AL25" i="10"/>
  <c r="AL26" i="10"/>
  <c r="AL27" i="10"/>
  <c r="AL28" i="10"/>
  <c r="AL29" i="10"/>
  <c r="AL30" i="10"/>
  <c r="AL31" i="10"/>
  <c r="AL32" i="10"/>
  <c r="AL33" i="10"/>
  <c r="AL34" i="10"/>
  <c r="AL35" i="10"/>
  <c r="AL36" i="10"/>
  <c r="AL37" i="10"/>
  <c r="AL38" i="10"/>
  <c r="AL39" i="10"/>
  <c r="AL40" i="10"/>
  <c r="AL41" i="10"/>
  <c r="AL42" i="10"/>
  <c r="AL43" i="10"/>
  <c r="AL44" i="10"/>
  <c r="AL45" i="10"/>
  <c r="AL46" i="10"/>
  <c r="AL47" i="10"/>
  <c r="AL48" i="10"/>
  <c r="AL49" i="10"/>
  <c r="AL50" i="10"/>
  <c r="AL51" i="10"/>
  <c r="AK9" i="10"/>
  <c r="AK10" i="10"/>
  <c r="AK11" i="10"/>
  <c r="AK12" i="10"/>
  <c r="AK13" i="10"/>
  <c r="AK14" i="10"/>
  <c r="AK15" i="10"/>
  <c r="AK16" i="10"/>
  <c r="AK17" i="10"/>
  <c r="AK18" i="10"/>
  <c r="AK19" i="10"/>
  <c r="AK20" i="10"/>
  <c r="AK21" i="10"/>
  <c r="AK22" i="10"/>
  <c r="AK23" i="10"/>
  <c r="AK24" i="10"/>
  <c r="AK25" i="10"/>
  <c r="AK26" i="10"/>
  <c r="AK27" i="10"/>
  <c r="AK28" i="10"/>
  <c r="AK29" i="10"/>
  <c r="AK30" i="10"/>
  <c r="AK31" i="10"/>
  <c r="AK32" i="10"/>
  <c r="AK33" i="10"/>
  <c r="AK34" i="10"/>
  <c r="AK35" i="10"/>
  <c r="AK36" i="10"/>
  <c r="AK37" i="10"/>
  <c r="AK38" i="10"/>
  <c r="AK39" i="10"/>
  <c r="AK40" i="10"/>
  <c r="AK41" i="10"/>
  <c r="AK42" i="10"/>
  <c r="AK43" i="10"/>
  <c r="AK44" i="10"/>
  <c r="AK45" i="10"/>
  <c r="AK46" i="10"/>
  <c r="AK47" i="10"/>
  <c r="AK48" i="10"/>
  <c r="AK49" i="10"/>
  <c r="AK50" i="10"/>
  <c r="AK51" i="10"/>
  <c r="AJ9" i="10"/>
  <c r="AJ10" i="10"/>
  <c r="AJ11" i="10"/>
  <c r="AJ12" i="10"/>
  <c r="AJ13" i="10"/>
  <c r="AJ14" i="10"/>
  <c r="AJ15" i="10"/>
  <c r="AJ16" i="10"/>
  <c r="AJ17" i="10"/>
  <c r="AJ18" i="10"/>
  <c r="AJ19" i="10"/>
  <c r="AJ20" i="10"/>
  <c r="AJ21" i="10"/>
  <c r="AJ22" i="10"/>
  <c r="AJ23" i="10"/>
  <c r="AJ24" i="10"/>
  <c r="AJ25" i="10"/>
  <c r="AJ26" i="10"/>
  <c r="AJ27" i="10"/>
  <c r="AJ28" i="10"/>
  <c r="AJ29" i="10"/>
  <c r="AJ30" i="10"/>
  <c r="AJ31" i="10"/>
  <c r="AJ32" i="10"/>
  <c r="AJ33" i="10"/>
  <c r="AJ34" i="10"/>
  <c r="AJ35" i="10"/>
  <c r="AJ36" i="10"/>
  <c r="AJ37" i="10"/>
  <c r="AJ38" i="10"/>
  <c r="AJ39" i="10"/>
  <c r="AJ40" i="10"/>
  <c r="AJ41" i="10"/>
  <c r="AJ42" i="10"/>
  <c r="AJ43" i="10"/>
  <c r="AJ44" i="10"/>
  <c r="AJ45" i="10"/>
  <c r="AJ46" i="10"/>
  <c r="AJ47" i="10"/>
  <c r="AJ48" i="10"/>
  <c r="AJ49" i="10"/>
  <c r="AJ50" i="10"/>
  <c r="AJ51" i="10"/>
  <c r="AI9" i="10"/>
  <c r="AI10" i="10"/>
  <c r="AI11" i="10"/>
  <c r="AI12" i="10"/>
  <c r="AI13" i="10"/>
  <c r="AI14" i="10"/>
  <c r="AI15" i="10"/>
  <c r="AI16" i="10"/>
  <c r="AI17" i="10"/>
  <c r="AI18" i="10"/>
  <c r="AI19" i="10"/>
  <c r="AI20" i="10"/>
  <c r="AI21" i="10"/>
  <c r="AI22" i="10"/>
  <c r="AI23" i="10"/>
  <c r="AI24" i="10"/>
  <c r="AI25" i="10"/>
  <c r="AI26" i="10"/>
  <c r="AI27" i="10"/>
  <c r="AI28" i="10"/>
  <c r="AI29" i="10"/>
  <c r="AI30" i="10"/>
  <c r="AI31" i="10"/>
  <c r="AI32" i="10"/>
  <c r="AI33" i="10"/>
  <c r="AI34" i="10"/>
  <c r="AI35" i="10"/>
  <c r="AI36" i="10"/>
  <c r="AI37" i="10"/>
  <c r="AI38" i="10"/>
  <c r="AI39" i="10"/>
  <c r="AI40" i="10"/>
  <c r="AI41" i="10"/>
  <c r="AI42" i="10"/>
  <c r="AI43" i="10"/>
  <c r="AI44" i="10"/>
  <c r="AI45" i="10"/>
  <c r="AI46" i="10"/>
  <c r="AI47" i="10"/>
  <c r="AI48" i="10"/>
  <c r="AI49" i="10"/>
  <c r="AI50" i="10"/>
  <c r="AI51" i="10"/>
  <c r="AH9" i="10"/>
  <c r="AH10" i="10"/>
  <c r="AH11" i="10"/>
  <c r="AH12" i="10"/>
  <c r="AH13" i="10"/>
  <c r="AH14" i="10"/>
  <c r="AH15" i="10"/>
  <c r="AH16" i="10"/>
  <c r="AH17" i="10"/>
  <c r="AH18" i="10"/>
  <c r="AH19" i="10"/>
  <c r="AH20" i="10"/>
  <c r="AH21" i="10"/>
  <c r="AH22" i="10"/>
  <c r="AH23" i="10"/>
  <c r="AH24" i="10"/>
  <c r="AH25" i="10"/>
  <c r="AH26" i="10"/>
  <c r="AH27" i="10"/>
  <c r="AH28" i="10"/>
  <c r="AH29" i="10"/>
  <c r="AH30" i="10"/>
  <c r="AH31" i="10"/>
  <c r="AH32" i="10"/>
  <c r="AH33" i="10"/>
  <c r="AH34" i="10"/>
  <c r="AH35" i="10"/>
  <c r="AH36" i="10"/>
  <c r="AH37" i="10"/>
  <c r="AH38" i="10"/>
  <c r="AH39" i="10"/>
  <c r="AH40" i="10"/>
  <c r="AH41" i="10"/>
  <c r="AH42" i="10"/>
  <c r="AH43" i="10"/>
  <c r="AH44" i="10"/>
  <c r="AH45" i="10"/>
  <c r="AH46" i="10"/>
  <c r="AH47" i="10"/>
  <c r="AH48" i="10"/>
  <c r="AH49" i="10"/>
  <c r="AH50" i="10"/>
  <c r="AH51" i="10"/>
  <c r="AG9" i="10"/>
  <c r="AG10" i="10"/>
  <c r="AG11" i="10"/>
  <c r="AG12" i="10"/>
  <c r="AG13" i="10"/>
  <c r="AG14" i="10"/>
  <c r="AG15" i="10"/>
  <c r="AG16" i="10"/>
  <c r="AG17" i="10"/>
  <c r="AG18" i="10"/>
  <c r="AG19" i="10"/>
  <c r="AG20" i="10"/>
  <c r="AG21" i="10"/>
  <c r="AG22" i="10"/>
  <c r="AG23" i="10"/>
  <c r="AG24" i="10"/>
  <c r="AG25" i="10"/>
  <c r="AG26" i="10"/>
  <c r="AG27" i="10"/>
  <c r="AG28" i="10"/>
  <c r="AG29" i="10"/>
  <c r="AG30" i="10"/>
  <c r="AG31" i="10"/>
  <c r="AG32" i="10"/>
  <c r="AG33" i="10"/>
  <c r="AG34" i="10"/>
  <c r="AG35" i="10"/>
  <c r="AG36" i="10"/>
  <c r="AG37" i="10"/>
  <c r="AG38" i="10"/>
  <c r="AG39" i="10"/>
  <c r="AG40" i="10"/>
  <c r="AG41" i="10"/>
  <c r="AG42" i="10"/>
  <c r="AG43" i="10"/>
  <c r="AG44" i="10"/>
  <c r="AG45" i="10"/>
  <c r="AG46" i="10"/>
  <c r="AG47" i="10"/>
  <c r="AG48" i="10"/>
  <c r="AG49" i="10"/>
  <c r="AG50" i="10"/>
  <c r="AG51" i="10"/>
  <c r="AF9" i="10"/>
  <c r="AF10" i="10"/>
  <c r="AF11" i="10"/>
  <c r="AF12" i="10"/>
  <c r="AF13" i="10"/>
  <c r="AF14" i="10"/>
  <c r="AF15" i="10"/>
  <c r="AF16" i="10"/>
  <c r="AF17" i="10"/>
  <c r="AF18" i="10"/>
  <c r="AF19" i="10"/>
  <c r="AF20" i="10"/>
  <c r="AF21" i="10"/>
  <c r="AF22" i="10"/>
  <c r="AF23" i="10"/>
  <c r="AF24" i="10"/>
  <c r="AF25" i="10"/>
  <c r="AF26" i="10"/>
  <c r="AF27" i="10"/>
  <c r="AF28" i="10"/>
  <c r="AF29" i="10"/>
  <c r="AF30" i="10"/>
  <c r="AF31" i="10"/>
  <c r="AF32" i="10"/>
  <c r="AF33" i="10"/>
  <c r="AF34" i="10"/>
  <c r="AF35" i="10"/>
  <c r="AF36" i="10"/>
  <c r="AF37" i="10"/>
  <c r="AF38" i="10"/>
  <c r="AF39" i="10"/>
  <c r="AF40" i="10"/>
  <c r="AF41" i="10"/>
  <c r="AF42" i="10"/>
  <c r="AF43" i="10"/>
  <c r="AF44" i="10"/>
  <c r="AF45" i="10"/>
  <c r="AF46" i="10"/>
  <c r="AF47" i="10"/>
  <c r="AF48" i="10"/>
  <c r="AF49" i="10"/>
  <c r="AF50" i="10"/>
  <c r="AF51" i="10"/>
  <c r="AE9" i="10"/>
  <c r="AE10" i="10"/>
  <c r="AE11" i="10"/>
  <c r="AE12" i="10"/>
  <c r="AE13" i="10"/>
  <c r="AE14" i="10"/>
  <c r="AE15" i="10"/>
  <c r="AE16" i="10"/>
  <c r="AE17" i="10"/>
  <c r="AE18" i="10"/>
  <c r="AE19" i="10"/>
  <c r="AE20" i="10"/>
  <c r="AE21" i="10"/>
  <c r="AE22" i="10"/>
  <c r="AE23" i="10"/>
  <c r="AE24" i="10"/>
  <c r="AE25" i="10"/>
  <c r="AE26" i="10"/>
  <c r="AE27" i="10"/>
  <c r="AE28" i="10"/>
  <c r="AE29" i="10"/>
  <c r="AE30" i="10"/>
  <c r="AE31" i="10"/>
  <c r="AE32" i="10"/>
  <c r="AE33" i="10"/>
  <c r="AE34" i="10"/>
  <c r="AE35" i="10"/>
  <c r="AE36" i="10"/>
  <c r="AE37" i="10"/>
  <c r="AE38" i="10"/>
  <c r="AE39" i="10"/>
  <c r="AE40" i="10"/>
  <c r="AE41" i="10"/>
  <c r="AE42" i="10"/>
  <c r="AE43" i="10"/>
  <c r="AE44" i="10"/>
  <c r="AE45" i="10"/>
  <c r="AE46" i="10"/>
  <c r="AE47" i="10"/>
  <c r="AE48" i="10"/>
  <c r="AE49" i="10"/>
  <c r="AE50" i="10"/>
  <c r="AE51" i="10"/>
  <c r="AD9" i="10"/>
  <c r="AD10" i="10"/>
  <c r="AD11" i="10"/>
  <c r="AD12" i="10"/>
  <c r="AD13" i="10"/>
  <c r="AD14" i="10"/>
  <c r="AD15" i="10"/>
  <c r="AD16" i="10"/>
  <c r="AD17" i="10"/>
  <c r="AD18" i="10"/>
  <c r="AD19" i="10"/>
  <c r="AD20" i="10"/>
  <c r="AD21" i="10"/>
  <c r="AD22" i="10"/>
  <c r="AD23" i="10"/>
  <c r="AD24" i="10"/>
  <c r="AD25" i="10"/>
  <c r="AD26" i="10"/>
  <c r="AD27" i="10"/>
  <c r="AD28" i="10"/>
  <c r="AD29" i="10"/>
  <c r="AD30" i="10"/>
  <c r="AD31" i="10"/>
  <c r="AD32" i="10"/>
  <c r="AD33" i="10"/>
  <c r="AD34" i="10"/>
  <c r="AD35" i="10"/>
  <c r="AD36" i="10"/>
  <c r="AD37" i="10"/>
  <c r="AD38" i="10"/>
  <c r="AD39" i="10"/>
  <c r="AD40" i="10"/>
  <c r="AD41" i="10"/>
  <c r="AD42" i="10"/>
  <c r="AD43" i="10"/>
  <c r="AD44" i="10"/>
  <c r="AD45" i="10"/>
  <c r="AD46" i="10"/>
  <c r="AD47" i="10"/>
  <c r="AD48" i="10"/>
  <c r="AD49" i="10"/>
  <c r="AD50" i="10"/>
  <c r="AD51" i="10"/>
  <c r="AC9" i="10"/>
  <c r="AC10" i="10"/>
  <c r="AC11" i="10"/>
  <c r="AC12" i="10"/>
  <c r="AC13" i="10"/>
  <c r="AC14" i="10"/>
  <c r="AC15" i="10"/>
  <c r="AC16" i="10"/>
  <c r="AC17" i="10"/>
  <c r="AC18" i="10"/>
  <c r="AC19" i="10"/>
  <c r="AC20" i="10"/>
  <c r="AC21" i="10"/>
  <c r="AC22" i="10"/>
  <c r="AC23" i="10"/>
  <c r="AC24" i="10"/>
  <c r="AC25" i="10"/>
  <c r="AC26" i="10"/>
  <c r="AC27" i="10"/>
  <c r="AC28" i="10"/>
  <c r="AC29" i="10"/>
  <c r="AC30" i="10"/>
  <c r="AC31" i="10"/>
  <c r="AC32" i="10"/>
  <c r="AC33" i="10"/>
  <c r="AC34" i="10"/>
  <c r="AC35" i="10"/>
  <c r="AC36" i="10"/>
  <c r="AC37" i="10"/>
  <c r="AC38" i="10"/>
  <c r="AC39" i="10"/>
  <c r="AC40" i="10"/>
  <c r="AC41" i="10"/>
  <c r="AC42" i="10"/>
  <c r="AC43" i="10"/>
  <c r="AC44" i="10"/>
  <c r="AC45" i="10"/>
  <c r="AC46" i="10"/>
  <c r="AC47" i="10"/>
  <c r="AC48" i="10"/>
  <c r="AC49" i="10"/>
  <c r="AC50" i="10"/>
  <c r="AC51" i="10"/>
  <c r="AB9" i="10"/>
  <c r="AB10" i="10"/>
  <c r="AB11" i="10"/>
  <c r="AB12" i="10"/>
  <c r="AB13" i="10"/>
  <c r="AB14" i="10"/>
  <c r="AB15" i="10"/>
  <c r="AB16" i="10"/>
  <c r="AB17" i="10"/>
  <c r="AB18" i="10"/>
  <c r="AB19" i="10"/>
  <c r="AB20" i="10"/>
  <c r="AB21" i="10"/>
  <c r="AB22" i="10"/>
  <c r="AB23" i="10"/>
  <c r="AB24" i="10"/>
  <c r="AB25" i="10"/>
  <c r="AB26" i="10"/>
  <c r="AB27" i="10"/>
  <c r="AB28" i="10"/>
  <c r="AB29" i="10"/>
  <c r="AB30" i="10"/>
  <c r="AB31" i="10"/>
  <c r="AB32" i="10"/>
  <c r="AB33" i="10"/>
  <c r="AB34" i="10"/>
  <c r="AB35" i="10"/>
  <c r="AB36" i="10"/>
  <c r="AB37" i="10"/>
  <c r="AB38" i="10"/>
  <c r="AB39" i="10"/>
  <c r="AB40" i="10"/>
  <c r="AB41" i="10"/>
  <c r="AB42" i="10"/>
  <c r="AB43" i="10"/>
  <c r="AB44" i="10"/>
  <c r="AB45" i="10"/>
  <c r="AB46" i="10"/>
  <c r="AB47" i="10"/>
  <c r="AB48" i="10"/>
  <c r="AB49" i="10"/>
  <c r="AB50" i="10"/>
  <c r="AB51" i="10"/>
  <c r="AA9" i="10"/>
  <c r="AA10" i="10"/>
  <c r="AA11" i="10"/>
  <c r="AA12" i="10"/>
  <c r="AA13" i="10"/>
  <c r="AA14" i="10"/>
  <c r="AA15" i="10"/>
  <c r="AA16" i="10"/>
  <c r="AA17" i="10"/>
  <c r="AA18" i="10"/>
  <c r="AA19" i="10"/>
  <c r="AA20" i="10"/>
  <c r="AA21" i="10"/>
  <c r="AA22" i="10"/>
  <c r="AA23" i="10"/>
  <c r="AA24" i="10"/>
  <c r="AA25" i="10"/>
  <c r="AA26" i="10"/>
  <c r="AA27" i="10"/>
  <c r="AA28" i="10"/>
  <c r="AA29" i="10"/>
  <c r="AA30" i="10"/>
  <c r="AA31" i="10"/>
  <c r="AA32" i="10"/>
  <c r="AA33" i="10"/>
  <c r="AA34" i="10"/>
  <c r="AA35" i="10"/>
  <c r="AA36" i="10"/>
  <c r="AA37" i="10"/>
  <c r="AA38" i="10"/>
  <c r="AA39" i="10"/>
  <c r="AA40" i="10"/>
  <c r="AA41" i="10"/>
  <c r="AA42" i="10"/>
  <c r="AA43" i="10"/>
  <c r="AA44" i="10"/>
  <c r="AA45" i="10"/>
  <c r="AA46" i="10"/>
  <c r="AA47" i="10"/>
  <c r="AA48" i="10"/>
  <c r="AA49" i="10"/>
  <c r="AA50" i="10"/>
  <c r="AA51" i="10"/>
  <c r="Z9" i="10"/>
  <c r="Z10" i="10"/>
  <c r="Z11" i="10"/>
  <c r="Z12" i="10"/>
  <c r="Z13" i="10"/>
  <c r="Z14" i="10"/>
  <c r="Z15" i="10"/>
  <c r="Z16" i="10"/>
  <c r="Z17" i="10"/>
  <c r="Z18" i="10"/>
  <c r="Z19" i="10"/>
  <c r="Z20" i="10"/>
  <c r="Z21" i="10"/>
  <c r="Z22" i="10"/>
  <c r="Z23" i="10"/>
  <c r="Z24" i="10"/>
  <c r="Z25" i="10"/>
  <c r="Z26" i="10"/>
  <c r="Z27" i="10"/>
  <c r="Z28" i="10"/>
  <c r="Z29" i="10"/>
  <c r="Z30" i="10"/>
  <c r="Z31" i="10"/>
  <c r="Z32" i="10"/>
  <c r="Z33" i="10"/>
  <c r="Z34" i="10"/>
  <c r="Z35" i="10"/>
  <c r="Z36" i="10"/>
  <c r="Z37" i="10"/>
  <c r="Z38" i="10"/>
  <c r="Z39" i="10"/>
  <c r="Z40" i="10"/>
  <c r="Z41" i="10"/>
  <c r="Z42" i="10"/>
  <c r="Z43" i="10"/>
  <c r="Z44" i="10"/>
  <c r="Z45" i="10"/>
  <c r="Z46" i="10"/>
  <c r="Z47" i="10"/>
  <c r="Z48" i="10"/>
  <c r="Z49" i="10"/>
  <c r="Z50" i="10"/>
  <c r="Z51" i="10"/>
  <c r="Y9" i="10"/>
  <c r="Y10" i="10"/>
  <c r="Y11" i="10"/>
  <c r="Y12" i="10"/>
  <c r="Y13" i="10"/>
  <c r="Y14" i="10"/>
  <c r="Y15" i="10"/>
  <c r="Y16" i="10"/>
  <c r="Y17" i="10"/>
  <c r="Y18" i="10"/>
  <c r="Y19" i="10"/>
  <c r="Y20" i="10"/>
  <c r="Y21" i="10"/>
  <c r="Y22" i="10"/>
  <c r="Y23" i="10"/>
  <c r="Y24" i="10"/>
  <c r="Y25" i="10"/>
  <c r="Y26" i="10"/>
  <c r="Y27" i="10"/>
  <c r="Y28" i="10"/>
  <c r="Y29" i="10"/>
  <c r="Y30" i="10"/>
  <c r="Y31" i="10"/>
  <c r="Y32" i="10"/>
  <c r="Y33" i="10"/>
  <c r="Y34" i="10"/>
  <c r="Y35" i="10"/>
  <c r="Y36" i="10"/>
  <c r="Y37" i="10"/>
  <c r="Y38" i="10"/>
  <c r="Y39" i="10"/>
  <c r="Y40" i="10"/>
  <c r="Y41" i="10"/>
  <c r="Y42" i="10"/>
  <c r="Y43" i="10"/>
  <c r="Y44" i="10"/>
  <c r="Y45" i="10"/>
  <c r="Y46" i="10"/>
  <c r="Y47" i="10"/>
  <c r="Y48" i="10"/>
  <c r="Y49" i="10"/>
  <c r="Y50" i="10"/>
  <c r="Y51" i="10"/>
  <c r="X9" i="10"/>
  <c r="X10" i="10"/>
  <c r="X11" i="10"/>
  <c r="X12" i="10"/>
  <c r="X13" i="10"/>
  <c r="X14" i="10"/>
  <c r="X15" i="10"/>
  <c r="X16" i="10"/>
  <c r="X17" i="10"/>
  <c r="X18" i="10"/>
  <c r="X19" i="10"/>
  <c r="X20" i="10"/>
  <c r="X21" i="10"/>
  <c r="X22" i="10"/>
  <c r="X23" i="10"/>
  <c r="X24" i="10"/>
  <c r="X25" i="10"/>
  <c r="X26" i="10"/>
  <c r="X27" i="10"/>
  <c r="X28" i="10"/>
  <c r="X29" i="10"/>
  <c r="X30" i="10"/>
  <c r="X31" i="10"/>
  <c r="X32" i="10"/>
  <c r="X33" i="10"/>
  <c r="X34" i="10"/>
  <c r="X35" i="10"/>
  <c r="X36" i="10"/>
  <c r="X37" i="10"/>
  <c r="X38" i="10"/>
  <c r="X39" i="10"/>
  <c r="X40" i="10"/>
  <c r="X41" i="10"/>
  <c r="X42" i="10"/>
  <c r="X43" i="10"/>
  <c r="X44" i="10"/>
  <c r="X45" i="10"/>
  <c r="X46" i="10"/>
  <c r="X47" i="10"/>
  <c r="X48" i="10"/>
  <c r="X49" i="10"/>
  <c r="X50" i="10"/>
  <c r="X51" i="10"/>
  <c r="W9" i="10"/>
  <c r="W10" i="10"/>
  <c r="W11" i="10"/>
  <c r="W12" i="10"/>
  <c r="W13" i="10"/>
  <c r="W14" i="10"/>
  <c r="W15" i="10"/>
  <c r="W16" i="10"/>
  <c r="W17" i="10"/>
  <c r="W18" i="10"/>
  <c r="W19" i="10"/>
  <c r="W20" i="10"/>
  <c r="W21" i="10"/>
  <c r="W22" i="10"/>
  <c r="W23" i="10"/>
  <c r="W24" i="10"/>
  <c r="W25" i="10"/>
  <c r="W26" i="10"/>
  <c r="W27" i="10"/>
  <c r="W28" i="10"/>
  <c r="W29" i="10"/>
  <c r="W30" i="10"/>
  <c r="W31" i="10"/>
  <c r="W32" i="10"/>
  <c r="W33" i="10"/>
  <c r="W34" i="10"/>
  <c r="W35" i="10"/>
  <c r="W36" i="10"/>
  <c r="W37" i="10"/>
  <c r="W38" i="10"/>
  <c r="W39" i="10"/>
  <c r="W40" i="10"/>
  <c r="W41" i="10"/>
  <c r="W42" i="10"/>
  <c r="W43" i="10"/>
  <c r="W44" i="10"/>
  <c r="W45" i="10"/>
  <c r="W46" i="10"/>
  <c r="W47" i="10"/>
  <c r="W48" i="10"/>
  <c r="W49" i="10"/>
  <c r="W50" i="10"/>
  <c r="W51"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U9" i="10"/>
  <c r="U10" i="10"/>
  <c r="U11" i="10"/>
  <c r="U12" i="10"/>
  <c r="U13" i="10"/>
  <c r="U14" i="10"/>
  <c r="U15" i="10"/>
  <c r="U16" i="10"/>
  <c r="U17" i="10"/>
  <c r="U18" i="10"/>
  <c r="U19" i="10"/>
  <c r="U20" i="10"/>
  <c r="U21" i="10"/>
  <c r="U22" i="10"/>
  <c r="U23" i="10"/>
  <c r="U24" i="10"/>
  <c r="U25" i="10"/>
  <c r="U26" i="10"/>
  <c r="U27" i="10"/>
  <c r="U28" i="10"/>
  <c r="U29" i="10"/>
  <c r="U30" i="10"/>
  <c r="U31" i="10"/>
  <c r="U32" i="10"/>
  <c r="U33" i="10"/>
  <c r="U34" i="10"/>
  <c r="U35" i="10"/>
  <c r="U36" i="10"/>
  <c r="U37" i="10"/>
  <c r="U38" i="10"/>
  <c r="U39" i="10"/>
  <c r="U40" i="10"/>
  <c r="U41" i="10"/>
  <c r="U42" i="10"/>
  <c r="U43" i="10"/>
  <c r="U44" i="10"/>
  <c r="U45" i="10"/>
  <c r="U46" i="10"/>
  <c r="U47" i="10"/>
  <c r="U48" i="10"/>
  <c r="U49" i="10"/>
  <c r="U50" i="10"/>
  <c r="U51" i="10"/>
  <c r="T9" i="10"/>
  <c r="T10" i="10"/>
  <c r="T11" i="10"/>
  <c r="T12" i="10"/>
  <c r="T13" i="10"/>
  <c r="T14" i="10"/>
  <c r="T15" i="10"/>
  <c r="T16" i="10"/>
  <c r="T17" i="10"/>
  <c r="T18" i="10"/>
  <c r="T19" i="10"/>
  <c r="T20" i="10"/>
  <c r="T21" i="10"/>
  <c r="T22" i="10"/>
  <c r="T23" i="10"/>
  <c r="T24" i="10"/>
  <c r="T25" i="10"/>
  <c r="T26" i="10"/>
  <c r="T27" i="10"/>
  <c r="T28" i="10"/>
  <c r="T29" i="10"/>
  <c r="T30" i="10"/>
  <c r="T31" i="10"/>
  <c r="T32" i="10"/>
  <c r="T33" i="10"/>
  <c r="T34" i="10"/>
  <c r="T35" i="10"/>
  <c r="T36" i="10"/>
  <c r="T37" i="10"/>
  <c r="T38" i="10"/>
  <c r="T39" i="10"/>
  <c r="T40" i="10"/>
  <c r="T41" i="10"/>
  <c r="T42" i="10"/>
  <c r="T43" i="10"/>
  <c r="T44" i="10"/>
  <c r="T45" i="10"/>
  <c r="T46" i="10"/>
  <c r="T47" i="10"/>
  <c r="T48" i="10"/>
  <c r="T49" i="10"/>
  <c r="T50" i="10"/>
  <c r="T51" i="10"/>
  <c r="S9" i="10"/>
  <c r="S10" i="10"/>
  <c r="S11" i="10"/>
  <c r="S12" i="10"/>
  <c r="S13" i="10"/>
  <c r="S14" i="10"/>
  <c r="S15" i="10"/>
  <c r="S16" i="10"/>
  <c r="S17" i="10"/>
  <c r="S18" i="10"/>
  <c r="S19" i="10"/>
  <c r="S20" i="10"/>
  <c r="S21" i="10"/>
  <c r="S22" i="10"/>
  <c r="S23" i="10"/>
  <c r="S24" i="10"/>
  <c r="S25" i="10"/>
  <c r="S26" i="10"/>
  <c r="S27" i="10"/>
  <c r="S28" i="10"/>
  <c r="S29" i="10"/>
  <c r="S30" i="10"/>
  <c r="S31" i="10"/>
  <c r="S32" i="10"/>
  <c r="S33" i="10"/>
  <c r="S34" i="10"/>
  <c r="S35" i="10"/>
  <c r="S36" i="10"/>
  <c r="S37" i="10"/>
  <c r="S38" i="10"/>
  <c r="S39" i="10"/>
  <c r="S40" i="10"/>
  <c r="S41" i="10"/>
  <c r="S42" i="10"/>
  <c r="S43" i="10"/>
  <c r="S44" i="10"/>
  <c r="S45" i="10"/>
  <c r="S46" i="10"/>
  <c r="S47" i="10"/>
  <c r="S48" i="10"/>
  <c r="S49" i="10"/>
  <c r="S50" i="10"/>
  <c r="S51" i="10"/>
  <c r="R9" i="10"/>
  <c r="R10" i="10"/>
  <c r="R11" i="10"/>
  <c r="R12" i="10"/>
  <c r="R13" i="10"/>
  <c r="R14" i="10"/>
  <c r="R15" i="10"/>
  <c r="R16" i="10"/>
  <c r="R17" i="10"/>
  <c r="R18" i="10"/>
  <c r="R19" i="10"/>
  <c r="R20" i="10"/>
  <c r="R21" i="10"/>
  <c r="R22" i="10"/>
  <c r="R23" i="10"/>
  <c r="R24" i="10"/>
  <c r="R25" i="10"/>
  <c r="R26" i="10"/>
  <c r="R27" i="10"/>
  <c r="R28" i="10"/>
  <c r="R29" i="10"/>
  <c r="R30" i="10"/>
  <c r="R31" i="10"/>
  <c r="R32" i="10"/>
  <c r="R33" i="10"/>
  <c r="R34" i="10"/>
  <c r="R35" i="10"/>
  <c r="R36" i="10"/>
  <c r="R37" i="10"/>
  <c r="R38" i="10"/>
  <c r="R39" i="10"/>
  <c r="R40" i="10"/>
  <c r="R41" i="10"/>
  <c r="R42" i="10"/>
  <c r="R43" i="10"/>
  <c r="R44" i="10"/>
  <c r="R45" i="10"/>
  <c r="R46" i="10"/>
  <c r="R47" i="10"/>
  <c r="R48" i="10"/>
  <c r="R49" i="10"/>
  <c r="R50" i="10"/>
  <c r="R51"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O8" i="10"/>
  <c r="P8" i="10"/>
  <c r="Q8" i="10"/>
  <c r="R8" i="10"/>
  <c r="S8" i="10"/>
  <c r="T8" i="10"/>
  <c r="U8" i="10"/>
  <c r="V8" i="10"/>
  <c r="W8" i="10"/>
  <c r="X8" i="10"/>
  <c r="Y8" i="10"/>
  <c r="Z8" i="10"/>
  <c r="AA8" i="10"/>
  <c r="AB8" i="10"/>
  <c r="AC8" i="10"/>
  <c r="AD8" i="10"/>
  <c r="AE8" i="10"/>
  <c r="AF8" i="10"/>
  <c r="AG8" i="10"/>
  <c r="AH8" i="10"/>
  <c r="AI8" i="10"/>
  <c r="AJ8" i="10"/>
  <c r="AK8" i="10"/>
  <c r="AL8" i="10"/>
  <c r="AM8" i="10"/>
  <c r="AN8" i="10"/>
  <c r="AO8" i="10"/>
  <c r="AP8" i="10"/>
  <c r="AQ8" i="10"/>
  <c r="AR8" i="10"/>
  <c r="AS8" i="10"/>
  <c r="C8" i="10"/>
  <c r="D8" i="10"/>
  <c r="E8" i="10"/>
  <c r="F8" i="10"/>
  <c r="G8" i="10"/>
  <c r="H8" i="10"/>
  <c r="I8" i="10"/>
  <c r="J8" i="10"/>
  <c r="K8" i="10"/>
  <c r="L8" i="10"/>
  <c r="M8" i="10"/>
  <c r="N8" i="10"/>
  <c r="B9" i="10"/>
  <c r="B58" i="10" s="1"/>
  <c r="B10" i="10"/>
  <c r="B59" i="10" s="1"/>
  <c r="B11" i="10"/>
  <c r="B126" i="10" s="1"/>
  <c r="B12" i="10"/>
  <c r="B61" i="10" s="1"/>
  <c r="B13" i="10"/>
  <c r="B14" i="10"/>
  <c r="B63" i="10" s="1"/>
  <c r="B15" i="10"/>
  <c r="B64" i="10" s="1"/>
  <c r="B16" i="10"/>
  <c r="B65" i="10" s="1"/>
  <c r="B17" i="10"/>
  <c r="B66" i="10" s="1"/>
  <c r="B18" i="10"/>
  <c r="B106" i="10" s="1"/>
  <c r="B19" i="10"/>
  <c r="B68" i="10" s="1"/>
  <c r="B20" i="10"/>
  <c r="B69" i="10" s="1"/>
  <c r="B21" i="10"/>
  <c r="B70" i="10" s="1"/>
  <c r="B22" i="10"/>
  <c r="B71" i="10" s="1"/>
  <c r="B23" i="10"/>
  <c r="B72" i="10" s="1"/>
  <c r="B24" i="10"/>
  <c r="B73" i="10" s="1"/>
  <c r="B25" i="10"/>
  <c r="B113" i="10" s="1"/>
  <c r="B26" i="10"/>
  <c r="B114" i="10" s="1"/>
  <c r="B27" i="10"/>
  <c r="B76" i="10" s="1"/>
  <c r="B28" i="10"/>
  <c r="B77" i="10" s="1"/>
  <c r="B29" i="10"/>
  <c r="B78" i="10" s="1"/>
  <c r="B30" i="10"/>
  <c r="B31" i="10"/>
  <c r="B80" i="10" s="1"/>
  <c r="B32" i="10"/>
  <c r="B81" i="10" s="1"/>
  <c r="B33" i="10"/>
  <c r="B82" i="10" s="1"/>
  <c r="B34" i="10"/>
  <c r="B35" i="10"/>
  <c r="B84" i="10" s="1"/>
  <c r="B36" i="10"/>
  <c r="B85" i="10" s="1"/>
  <c r="B37" i="10"/>
  <c r="B38" i="10"/>
  <c r="B39" i="10"/>
  <c r="B88" i="10" s="1"/>
  <c r="B40" i="10"/>
  <c r="B89" i="10" s="1"/>
  <c r="B41" i="10"/>
  <c r="B42" i="10"/>
  <c r="B43" i="10"/>
  <c r="B44" i="10"/>
  <c r="B45" i="10"/>
  <c r="B46" i="10"/>
  <c r="B47" i="10"/>
  <c r="B48" i="10"/>
  <c r="B49" i="10"/>
  <c r="B50" i="10"/>
  <c r="B51" i="10"/>
  <c r="B8" i="10"/>
  <c r="B57" i="10" s="1"/>
  <c r="F55" i="11" l="1"/>
  <c r="F54" i="11"/>
  <c r="F53" i="11"/>
  <c r="F52" i="11"/>
  <c r="F49" i="11"/>
  <c r="F48" i="11"/>
  <c r="F47" i="11"/>
  <c r="B32" i="11"/>
  <c r="B33" i="11"/>
  <c r="B29" i="11"/>
  <c r="B34" i="11"/>
  <c r="B35" i="11"/>
  <c r="B31" i="11"/>
  <c r="B25" i="11"/>
  <c r="B28" i="11"/>
  <c r="B26" i="11"/>
  <c r="B27" i="11"/>
  <c r="B62" i="10"/>
  <c r="B83" i="10"/>
  <c r="B99" i="10"/>
  <c r="B107" i="10"/>
  <c r="B124" i="10"/>
  <c r="B98" i="10"/>
  <c r="B97" i="10"/>
  <c r="B105" i="10"/>
  <c r="B87" i="10"/>
  <c r="B75" i="10"/>
  <c r="B116" i="10"/>
  <c r="B104" i="10"/>
  <c r="B60" i="10"/>
  <c r="B90" i="10" s="1"/>
  <c r="B86" i="10"/>
  <c r="B74" i="10"/>
  <c r="B115" i="10"/>
  <c r="B103" i="10"/>
  <c r="B79" i="10"/>
  <c r="B67" i="10"/>
  <c r="B112" i="10"/>
  <c r="B129" i="10"/>
  <c r="B96" i="10"/>
  <c r="B111" i="10"/>
  <c r="B128" i="10"/>
  <c r="B102" i="10"/>
  <c r="B110" i="10"/>
  <c r="B127" i="10"/>
  <c r="B101" i="10"/>
  <c r="B109" i="10"/>
  <c r="B100" i="10"/>
  <c r="B108" i="10"/>
  <c r="B125" i="10"/>
  <c r="B123" i="10"/>
  <c r="B130" i="10" s="1"/>
  <c r="C80" i="7"/>
  <c r="C76" i="7"/>
  <c r="C74" i="7"/>
  <c r="C73" i="7"/>
  <c r="B74" i="7"/>
  <c r="B85" i="7"/>
  <c r="B73" i="7"/>
  <c r="B61" i="7"/>
  <c r="AM11" i="7" s="1"/>
  <c r="AN11" i="7" s="1"/>
  <c r="AO11" i="7" s="1"/>
  <c r="AP11" i="7" s="1"/>
  <c r="AQ11" i="7" s="1"/>
  <c r="AR11" i="7" s="1"/>
  <c r="AS11" i="7" s="1"/>
  <c r="AT11" i="7" s="1"/>
  <c r="AU11" i="7" s="1"/>
  <c r="B86" i="7"/>
  <c r="B62" i="7"/>
  <c r="AL12" i="7" s="1"/>
  <c r="AM12" i="7" s="1"/>
  <c r="AN12" i="7" s="1"/>
  <c r="AO12" i="7" s="1"/>
  <c r="AP12" i="7" s="1"/>
  <c r="AQ12" i="7" s="1"/>
  <c r="AR12" i="7" s="1"/>
  <c r="AS12" i="7" s="1"/>
  <c r="AT12" i="7" s="1"/>
  <c r="AU12" i="7" s="1"/>
  <c r="B53" i="7"/>
  <c r="AU3" i="7" s="1"/>
  <c r="AV3" i="7" s="1"/>
  <c r="AW3" i="7" s="1"/>
  <c r="AX3" i="7" s="1"/>
  <c r="AY3" i="7" s="1"/>
  <c r="AZ3" i="7" s="1"/>
  <c r="BA3" i="7" s="1"/>
  <c r="BB3" i="7" s="1"/>
  <c r="BC3" i="7" s="1"/>
  <c r="BD3" i="7" s="1"/>
  <c r="B54" i="7"/>
  <c r="AT4" i="7" s="1"/>
  <c r="AU4" i="7" s="1"/>
  <c r="AV4" i="7" s="1"/>
  <c r="AW4" i="7" s="1"/>
  <c r="AX4" i="7" s="1"/>
  <c r="AY4" i="7" s="1"/>
  <c r="AZ4" i="7" s="1"/>
  <c r="BA4" i="7" s="1"/>
  <c r="BB4" i="7" s="1"/>
  <c r="BC4" i="7" s="1"/>
  <c r="BD4" i="7" s="1"/>
  <c r="B84" i="7"/>
  <c r="B72" i="7"/>
  <c r="AB22" i="7" s="1"/>
  <c r="AC22" i="7" s="1"/>
  <c r="AD22" i="7" s="1"/>
  <c r="AE22" i="7" s="1"/>
  <c r="AF22" i="7" s="1"/>
  <c r="AG22" i="7" s="1"/>
  <c r="AH22" i="7" s="1"/>
  <c r="AI22" i="7" s="1"/>
  <c r="AJ22" i="7" s="1"/>
  <c r="AK22" i="7" s="1"/>
  <c r="B60" i="7"/>
  <c r="AN10" i="7" s="1"/>
  <c r="AO10" i="7" s="1"/>
  <c r="AP10" i="7" s="1"/>
  <c r="AQ10" i="7" s="1"/>
  <c r="AR10" i="7" s="1"/>
  <c r="AS10" i="7" s="1"/>
  <c r="AT10" i="7" s="1"/>
  <c r="AU10" i="7" s="1"/>
  <c r="AV10" i="7" s="1"/>
  <c r="AW10" i="7" s="1"/>
  <c r="B55" i="7"/>
  <c r="AS5" i="7" s="1"/>
  <c r="AT5" i="7" s="1"/>
  <c r="AU5" i="7" s="1"/>
  <c r="AV5" i="7" s="1"/>
  <c r="AW5" i="7" s="1"/>
  <c r="AX5" i="7" s="1"/>
  <c r="AY5" i="7" s="1"/>
  <c r="AZ5" i="7" s="1"/>
  <c r="BA5" i="7" s="1"/>
  <c r="BB5" i="7" s="1"/>
  <c r="B57" i="7"/>
  <c r="AQ7" i="7" s="1"/>
  <c r="AR7" i="7" s="1"/>
  <c r="AS7" i="7" s="1"/>
  <c r="AT7" i="7" s="1"/>
  <c r="AU7" i="7" s="1"/>
  <c r="AV7" i="7" s="1"/>
  <c r="AW7" i="7" s="1"/>
  <c r="AX7" i="7" s="1"/>
  <c r="AY7" i="7" s="1"/>
  <c r="AZ7" i="7" s="1"/>
  <c r="BA7" i="7" s="1"/>
  <c r="B82" i="7"/>
  <c r="B70" i="7"/>
  <c r="AD20" i="7" s="1"/>
  <c r="AE20" i="7" s="1"/>
  <c r="AF20" i="7" s="1"/>
  <c r="AG20" i="7" s="1"/>
  <c r="AH20" i="7" s="1"/>
  <c r="AI20" i="7" s="1"/>
  <c r="AJ20" i="7" s="1"/>
  <c r="AK20" i="7" s="1"/>
  <c r="AL20" i="7" s="1"/>
  <c r="B58" i="7"/>
  <c r="AP8" i="7" s="1"/>
  <c r="AQ8" i="7" s="1"/>
  <c r="AR8" i="7" s="1"/>
  <c r="AS8" i="7" s="1"/>
  <c r="AT8" i="7" s="1"/>
  <c r="AU8" i="7" s="1"/>
  <c r="AV8" i="7" s="1"/>
  <c r="AW8" i="7" s="1"/>
  <c r="AX8" i="7" s="1"/>
  <c r="AY8" i="7" s="1"/>
  <c r="AZ8" i="7" s="1"/>
  <c r="B87" i="7"/>
  <c r="B71" i="7"/>
  <c r="AC21" i="7" s="1"/>
  <c r="AD21" i="7" s="1"/>
  <c r="AE21" i="7" s="1"/>
  <c r="AF21" i="7" s="1"/>
  <c r="AG21" i="7" s="1"/>
  <c r="AH21" i="7" s="1"/>
  <c r="AI21" i="7" s="1"/>
  <c r="AJ21" i="7" s="1"/>
  <c r="AK21" i="7" s="1"/>
  <c r="AL21" i="7" s="1"/>
  <c r="AM21" i="7" s="1"/>
  <c r="B81" i="7"/>
  <c r="B69" i="7"/>
  <c r="AE19" i="7" s="1"/>
  <c r="B56" i="7"/>
  <c r="AR6" i="7" s="1"/>
  <c r="AS6" i="7" s="1"/>
  <c r="AT6" i="7" s="1"/>
  <c r="AU6" i="7" s="1"/>
  <c r="AV6" i="7" s="1"/>
  <c r="AW6" i="7" s="1"/>
  <c r="AX6" i="7" s="1"/>
  <c r="AY6" i="7" s="1"/>
  <c r="AZ6" i="7" s="1"/>
  <c r="BA6" i="7" s="1"/>
  <c r="B80" i="7"/>
  <c r="B68" i="7"/>
  <c r="AF18" i="7" s="1"/>
  <c r="B83" i="7"/>
  <c r="B91" i="7"/>
  <c r="B79" i="7"/>
  <c r="B67" i="7"/>
  <c r="AG17" i="7" s="1"/>
  <c r="AH17" i="7" s="1"/>
  <c r="AI17" i="7" s="1"/>
  <c r="AJ17" i="7" s="1"/>
  <c r="AK17" i="7" s="1"/>
  <c r="AL17" i="7" s="1"/>
  <c r="AM17" i="7" s="1"/>
  <c r="AN17" i="7" s="1"/>
  <c r="AO17" i="7" s="1"/>
  <c r="AP17" i="7" s="1"/>
  <c r="AQ17" i="7" s="1"/>
  <c r="AR17" i="7" s="1"/>
  <c r="AS17" i="7" s="1"/>
  <c r="AT17" i="7" s="1"/>
  <c r="AU17" i="7" s="1"/>
  <c r="AV17" i="7" s="1"/>
  <c r="AW17" i="7" s="1"/>
  <c r="AX17" i="7" s="1"/>
  <c r="AY17" i="7" s="1"/>
  <c r="AZ17" i="7" s="1"/>
  <c r="BA17" i="7" s="1"/>
  <c r="BB17" i="7" s="1"/>
  <c r="BC17" i="7" s="1"/>
  <c r="BD17" i="7" s="1"/>
  <c r="BE17" i="7" s="1"/>
  <c r="BF17" i="7" s="1"/>
  <c r="BG17" i="7" s="1"/>
  <c r="BH17" i="7" s="1"/>
  <c r="B63" i="7"/>
  <c r="AK13" i="7" s="1"/>
  <c r="AL13" i="7" s="1"/>
  <c r="AM13" i="7" s="1"/>
  <c r="AN13" i="7" s="1"/>
  <c r="AO13" i="7" s="1"/>
  <c r="AP13" i="7" s="1"/>
  <c r="AQ13" i="7" s="1"/>
  <c r="AR13" i="7" s="1"/>
  <c r="AS13" i="7" s="1"/>
  <c r="AT13" i="7" s="1"/>
  <c r="AU13" i="7" s="1"/>
  <c r="AV13" i="7" s="1"/>
  <c r="AW13" i="7" s="1"/>
  <c r="B90" i="7"/>
  <c r="B78" i="7"/>
  <c r="B66" i="7"/>
  <c r="AH16" i="7" s="1"/>
  <c r="AI16" i="7" s="1"/>
  <c r="AJ16" i="7" s="1"/>
  <c r="AK16" i="7" s="1"/>
  <c r="AL16" i="7" s="1"/>
  <c r="AM16" i="7" s="1"/>
  <c r="AN16" i="7" s="1"/>
  <c r="AO16" i="7" s="1"/>
  <c r="AP16" i="7" s="1"/>
  <c r="AQ16" i="7" s="1"/>
  <c r="AR16" i="7" s="1"/>
  <c r="B75" i="7"/>
  <c r="B59" i="7"/>
  <c r="AO9" i="7" s="1"/>
  <c r="AP9" i="7" s="1"/>
  <c r="AQ9" i="7" s="1"/>
  <c r="AR9" i="7" s="1"/>
  <c r="AS9" i="7" s="1"/>
  <c r="AT9" i="7" s="1"/>
  <c r="AU9" i="7" s="1"/>
  <c r="AV9" i="7" s="1"/>
  <c r="AW9" i="7" s="1"/>
  <c r="AX9" i="7" s="1"/>
  <c r="B89" i="7"/>
  <c r="B77" i="7"/>
  <c r="B65" i="7"/>
  <c r="AI15" i="7" s="1"/>
  <c r="AJ15" i="7" s="1"/>
  <c r="AK15" i="7" s="1"/>
  <c r="AL15" i="7" s="1"/>
  <c r="AM15" i="7" s="1"/>
  <c r="AN15" i="7" s="1"/>
  <c r="AO15" i="7" s="1"/>
  <c r="AP15" i="7" s="1"/>
  <c r="AQ15" i="7" s="1"/>
  <c r="G55" i="11" l="1"/>
  <c r="H55" i="11" s="1"/>
  <c r="G54" i="11"/>
  <c r="H54" i="11" s="1"/>
  <c r="G53" i="11"/>
  <c r="H53" i="11" s="1"/>
  <c r="G52" i="11"/>
  <c r="G49" i="11"/>
  <c r="H49" i="11" s="1"/>
  <c r="G48" i="11"/>
  <c r="H48" i="11" s="1"/>
  <c r="G47" i="11"/>
  <c r="H47" i="11" s="1"/>
  <c r="F46" i="11"/>
  <c r="B117" i="10"/>
  <c r="C70" i="7"/>
  <c r="AG18" i="7"/>
  <c r="AH18" i="7" s="1"/>
  <c r="AI18" i="7" s="1"/>
  <c r="AJ18" i="7" s="1"/>
  <c r="AK18" i="7" s="1"/>
  <c r="AL18" i="7" s="1"/>
  <c r="AM18" i="7" s="1"/>
  <c r="AN18" i="7" s="1"/>
  <c r="AF19" i="7"/>
  <c r="AG19" i="7" s="1"/>
  <c r="AH19" i="7" s="1"/>
  <c r="AI19" i="7" s="1"/>
  <c r="AJ19" i="7" s="1"/>
  <c r="AK19" i="7" s="1"/>
  <c r="AL19" i="7" s="1"/>
  <c r="AM19" i="7" s="1"/>
  <c r="C69" i="7"/>
  <c r="C75" i="7"/>
  <c r="C77" i="7"/>
  <c r="C78" i="7"/>
  <c r="C71" i="7"/>
  <c r="C79" i="7"/>
  <c r="C72" i="7"/>
  <c r="G56" i="11" l="1"/>
  <c r="H52" i="11"/>
  <c r="G46" i="11"/>
  <c r="G50" i="11" s="1"/>
  <c r="F40" i="11"/>
  <c r="C68" i="7"/>
  <c r="C97" i="7" s="1"/>
  <c r="H46" i="11" l="1"/>
  <c r="G40" i="11"/>
  <c r="H40" i="11" s="1"/>
  <c r="F42" i="11"/>
  <c r="F41" i="11"/>
  <c r="F43" i="11"/>
  <c r="G43" i="11" l="1"/>
  <c r="H43" i="11" s="1"/>
  <c r="G41" i="11"/>
  <c r="H41" i="11" s="1"/>
  <c r="G42" i="11"/>
  <c r="H42" i="11" s="1"/>
  <c r="G44" i="11" l="1"/>
</calcChain>
</file>

<file path=xl/sharedStrings.xml><?xml version="1.0" encoding="utf-8"?>
<sst xmlns="http://schemas.openxmlformats.org/spreadsheetml/2006/main" count="107" uniqueCount="74">
  <si>
    <t>Нужно на основе описанной структуры базы данных (MySQL) написать SQL-запросы.</t>
  </si>
  <si>
    <t>Week of installs, №</t>
  </si>
  <si>
    <t>Компания разрабатывает мобильное приложение, которое монетизируется через внутрение покупки.</t>
  </si>
  <si>
    <t>Таблицы в базе, их описание:</t>
  </si>
  <si>
    <r>
      <t>a.</t>
    </r>
    <r>
      <rPr>
        <sz val="7"/>
        <color theme="1"/>
        <rFont val="Times New Roman"/>
      </rPr>
      <t xml:space="preserve">           </t>
    </r>
    <r>
      <rPr>
        <sz val="11"/>
        <color theme="1"/>
        <rFont val="Calibri"/>
      </rPr>
      <t>`id` — уникальный идентификатор пользователя</t>
    </r>
  </si>
  <si>
    <r>
      <t>b.</t>
    </r>
    <r>
      <rPr>
        <sz val="7"/>
        <color theme="1"/>
        <rFont val="Times New Roman"/>
      </rPr>
      <t xml:space="preserve">           </t>
    </r>
    <r>
      <rPr>
        <sz val="11"/>
        <color theme="1"/>
        <rFont val="Calibri"/>
      </rPr>
      <t>`email` — строковое поле с имейлом пользователя (например, «kirill.bondarev@victoriabrides.com»)</t>
    </r>
  </si>
  <si>
    <r>
      <t>c.</t>
    </r>
    <r>
      <rPr>
        <sz val="7"/>
        <color theme="1"/>
        <rFont val="Times New Roman"/>
      </rPr>
      <t xml:space="preserve">            </t>
    </r>
    <r>
      <rPr>
        <sz val="11"/>
        <color theme="1"/>
        <rFont val="Calibri"/>
      </rPr>
      <t>`id_country` — уникальный идентификатор страны (соответствует `countries`.`id `)</t>
    </r>
  </si>
  <si>
    <r>
      <t>d.</t>
    </r>
    <r>
      <rPr>
        <sz val="7"/>
        <color theme="1"/>
        <rFont val="Times New Roman"/>
      </rPr>
      <t xml:space="preserve">           </t>
    </r>
    <r>
      <rPr>
        <sz val="11"/>
        <color theme="1"/>
        <rFont val="Calibri"/>
      </rPr>
      <t>`date_reg` — дата и время регистрации пользователя (например, «2017-02-27 10:58:05»)</t>
    </r>
  </si>
  <si>
    <t xml:space="preserve">Посчитайте, используя данные из вкладок c префиксом Part 2, такие показатели: </t>
  </si>
  <si>
    <t>Number of installs</t>
  </si>
  <si>
    <r>
      <t>a.</t>
    </r>
    <r>
      <rPr>
        <sz val="7"/>
        <color theme="1"/>
        <rFont val="Times New Roman"/>
      </rPr>
      <t xml:space="preserve">           </t>
    </r>
    <r>
      <rPr>
        <sz val="11"/>
        <color theme="1"/>
        <rFont val="Calibri"/>
      </rPr>
      <t>`id` — айди отправленного письма</t>
    </r>
  </si>
  <si>
    <r>
      <t>b.</t>
    </r>
    <r>
      <rPr>
        <sz val="7"/>
        <color theme="1"/>
        <rFont val="Times New Roman"/>
      </rPr>
      <t xml:space="preserve">           </t>
    </r>
    <r>
      <rPr>
        <sz val="11"/>
        <color theme="1"/>
        <rFont val="Calibri"/>
      </rPr>
      <t>`id_user` — пользователь, которому отправили письмо (соответствует `users`.`id`)</t>
    </r>
  </si>
  <si>
    <r>
      <t>c.</t>
    </r>
    <r>
      <rPr>
        <sz val="7"/>
        <color theme="1"/>
        <rFont val="Times New Roman"/>
      </rPr>
      <t xml:space="preserve">            </t>
    </r>
    <r>
      <rPr>
        <sz val="11"/>
        <color theme="1"/>
        <rFont val="Calibri"/>
      </rPr>
      <t>`id_type` — тип письма</t>
    </r>
  </si>
  <si>
    <t>1.</t>
  </si>
  <si>
    <r>
      <t>d.</t>
    </r>
    <r>
      <rPr>
        <sz val="7"/>
        <color theme="1"/>
        <rFont val="Times New Roman"/>
      </rPr>
      <t xml:space="preserve">           </t>
    </r>
    <r>
      <rPr>
        <sz val="11"/>
        <color theme="1"/>
        <rFont val="Calibri"/>
      </rPr>
      <t>`date_sent` — дата и время отправки письма</t>
    </r>
  </si>
  <si>
    <t>Сколько компания зарабатывает с одного пользователя за 3 месяца с момента установки приложения?</t>
  </si>
  <si>
    <t>Сколько компания зарабатывает с одного пользователя за 6 месяцев с момента установки приложения?</t>
  </si>
  <si>
    <t>Сколько компания зарабатывает с одного пользователя за 1 год с момента установки приложения?</t>
  </si>
  <si>
    <t>2.</t>
  </si>
  <si>
    <r>
      <t>a.</t>
    </r>
    <r>
      <rPr>
        <sz val="7"/>
        <color theme="1"/>
        <rFont val="Times New Roman"/>
      </rPr>
      <t xml:space="preserve">           </t>
    </r>
    <r>
      <rPr>
        <sz val="11"/>
        <color theme="1"/>
        <rFont val="Calibri"/>
      </rPr>
      <t>`id` — айди клика по письму</t>
    </r>
  </si>
  <si>
    <t>Сколько в среднем "живёт" один пользователь приложения?</t>
  </si>
  <si>
    <t>3.</t>
  </si>
  <si>
    <t>Сколько компании в среднем стоит платить за привлечение нового пользователя? Исходите из периода окупаемости в 1 год.</t>
  </si>
  <si>
    <r>
      <t>b.</t>
    </r>
    <r>
      <rPr>
        <sz val="7"/>
        <color theme="1"/>
        <rFont val="Times New Roman"/>
      </rPr>
      <t xml:space="preserve">           </t>
    </r>
    <r>
      <rPr>
        <sz val="11"/>
        <color theme="1"/>
        <rFont val="Calibri"/>
      </rPr>
      <t>`id_email` — айди письма, по которому был клик (соответствует `emails_sent`.`id`)</t>
    </r>
  </si>
  <si>
    <t>4.</t>
  </si>
  <si>
    <t>Сколько компания заработает за год с пользователей, которые пришли на сайт в промежуток с 17 по 20 неделю?</t>
  </si>
  <si>
    <t>Сколько компания заработает за год с пользователей, которые пришли на сайт в промежуток с 21 по 24 неделю?</t>
  </si>
  <si>
    <t>Сколько компания заработает за год с пользователей, которые пришли на сайт в промежуток с 25 по 28 неделю?</t>
  </si>
  <si>
    <r>
      <t>c.</t>
    </r>
    <r>
      <rPr>
        <sz val="7"/>
        <color theme="1"/>
        <rFont val="Times New Roman"/>
      </rPr>
      <t xml:space="preserve">            </t>
    </r>
    <r>
      <rPr>
        <sz val="11"/>
        <color theme="1"/>
        <rFont val="Calibri"/>
      </rPr>
      <t>`date_click` — дата и время клика по письму</t>
    </r>
  </si>
  <si>
    <r>
      <t>a.</t>
    </r>
    <r>
      <rPr>
        <sz val="7"/>
        <color theme="1"/>
        <rFont val="Times New Roman"/>
      </rPr>
      <t xml:space="preserve">           </t>
    </r>
    <r>
      <rPr>
        <sz val="11"/>
        <color theme="1"/>
        <rFont val="Calibri"/>
      </rPr>
      <t xml:space="preserve">`id` — идентификатор страны </t>
    </r>
  </si>
  <si>
    <r>
      <t>b.</t>
    </r>
    <r>
      <rPr>
        <sz val="7"/>
        <color theme="1"/>
        <rFont val="Times New Roman"/>
      </rPr>
      <t xml:space="preserve">           </t>
    </r>
    <r>
      <rPr>
        <sz val="11"/>
        <color theme="1"/>
        <rFont val="Calibri"/>
      </rPr>
      <t>`name` — название страны в человекочитаемом виде</t>
    </r>
  </si>
  <si>
    <r>
      <t>c.</t>
    </r>
    <r>
      <rPr>
        <sz val="7"/>
        <color theme="1"/>
        <rFont val="Times New Roman"/>
      </rPr>
      <t xml:space="preserve">            </t>
    </r>
    <r>
      <rPr>
        <sz val="11"/>
        <color theme="1"/>
        <rFont val="Calibri"/>
      </rPr>
      <t>`group` — к какой группе стран относится страна</t>
    </r>
  </si>
  <si>
    <t>Из этих таблиц надо вытянуть такие данные:</t>
  </si>
  <si>
    <r>
      <t>1.</t>
    </r>
    <r>
      <rPr>
        <sz val="7"/>
        <color theme="1"/>
        <rFont val="Times New Roman"/>
      </rPr>
      <t xml:space="preserve">           </t>
    </r>
    <r>
      <rPr>
        <sz val="11"/>
        <color theme="1"/>
        <rFont val="Calibri"/>
      </rPr>
      <t>Количество регистраций новых пользователей по дням по группам стран;</t>
    </r>
  </si>
  <si>
    <r>
      <t>2.</t>
    </r>
    <r>
      <rPr>
        <sz val="7"/>
        <color theme="1"/>
        <rFont val="Times New Roman"/>
      </rPr>
      <t xml:space="preserve">           </t>
    </r>
    <r>
      <rPr>
        <sz val="11"/>
        <color theme="1"/>
        <rFont val="Calibri"/>
      </rPr>
      <t>CTR разных типов писем по дням;</t>
    </r>
  </si>
  <si>
    <r>
      <t>3.</t>
    </r>
    <r>
      <rPr>
        <sz val="7"/>
        <color theme="1"/>
        <rFont val="Times New Roman"/>
      </rPr>
      <t xml:space="preserve">           </t>
    </r>
    <r>
      <rPr>
        <sz val="11"/>
        <color theme="1"/>
        <rFont val="Calibri"/>
      </rPr>
      <t>% писем, кликнутых в течение 10 минут после отправки, по типам писем суммарно за последние 7 суток;</t>
    </r>
  </si>
  <si>
    <t xml:space="preserve"> </t>
  </si>
  <si>
    <t>Weeks Since Install</t>
  </si>
  <si>
    <t>Задание</t>
  </si>
  <si>
    <t>На проекте, где пользователь может отправить лайк другому пользователю, для увеличения количества лайков провели тест на замену сердца на галочку. При нажатии на крестик пользователю предлагается следующий пользователь. Тестовый вариант внедрили на пользователях с нечетным sender_id 24 марта в 16:00, на четных пользователях оставили базовый вариант.</t>
  </si>
  <si>
    <t>Вопрос</t>
  </si>
  <si>
    <t>Нужно ли внедрить нововведение для всех или отклонить его?</t>
  </si>
  <si>
    <t>Подкрепите выводы графиками. Также прикрепите ваши расчеты.</t>
  </si>
  <si>
    <t>Базовый вариант</t>
  </si>
  <si>
    <t>Тестовый вариант</t>
  </si>
  <si>
    <t>Данные в файле Test_AB.rar</t>
  </si>
  <si>
    <t>sender_id</t>
  </si>
  <si>
    <t>уникальный идентификатор отправителя</t>
  </si>
  <si>
    <t>platform_id</t>
  </si>
  <si>
    <t>id платформы, 6 - декстоп, 7 - мобильная версия</t>
  </si>
  <si>
    <t>time_stamp</t>
  </si>
  <si>
    <t>Дата и время отправки</t>
  </si>
  <si>
    <t>gender</t>
  </si>
  <si>
    <t>Гендер отправителя</t>
  </si>
  <si>
    <t>reg_date</t>
  </si>
  <si>
    <t>Дата регистрации пользователя</t>
  </si>
  <si>
    <r>
      <t>2.</t>
    </r>
    <r>
      <rPr>
        <b/>
        <sz val="7"/>
        <color theme="1"/>
        <rFont val="Times New Roman"/>
        <family val="1"/>
      </rPr>
      <t xml:space="preserve">           </t>
    </r>
    <r>
      <rPr>
        <b/>
        <sz val="11"/>
        <color theme="1"/>
        <rFont val="Calibri"/>
        <family val="2"/>
      </rPr>
      <t xml:space="preserve">`emails_sent` — таблица отправленных писем в рассылке: </t>
    </r>
  </si>
  <si>
    <r>
      <t>1.</t>
    </r>
    <r>
      <rPr>
        <b/>
        <sz val="7"/>
        <color theme="1"/>
        <rFont val="Times New Roman"/>
        <family val="1"/>
      </rPr>
      <t xml:space="preserve">           </t>
    </r>
    <r>
      <rPr>
        <b/>
        <sz val="11"/>
        <color theme="1"/>
        <rFont val="Calibri"/>
        <family val="2"/>
      </rPr>
      <t xml:space="preserve">`users` — таблица с пользователями сайта: </t>
    </r>
  </si>
  <si>
    <r>
      <t>3.</t>
    </r>
    <r>
      <rPr>
        <b/>
        <sz val="7"/>
        <color theme="1"/>
        <rFont val="Times New Roman"/>
        <family val="1"/>
      </rPr>
      <t xml:space="preserve">           </t>
    </r>
    <r>
      <rPr>
        <b/>
        <sz val="11"/>
        <color theme="1"/>
        <rFont val="Calibri"/>
        <family val="2"/>
      </rPr>
      <t>`emails_clicks` — таблица кликов по письмам:</t>
    </r>
  </si>
  <si>
    <r>
      <t>4.</t>
    </r>
    <r>
      <rPr>
        <b/>
        <sz val="7"/>
        <color theme="1"/>
        <rFont val="Times New Roman"/>
        <family val="1"/>
      </rPr>
      <t xml:space="preserve">           </t>
    </r>
    <r>
      <rPr>
        <b/>
        <sz val="11"/>
        <color theme="1"/>
        <rFont val="Calibri"/>
        <family val="2"/>
      </rPr>
      <t>`countries` — список стран:</t>
    </r>
  </si>
  <si>
    <t xml:space="preserve">Revenue per install </t>
  </si>
  <si>
    <t>Revenue</t>
  </si>
  <si>
    <t>Average</t>
  </si>
  <si>
    <t>Churn per cohort</t>
  </si>
  <si>
    <t>Average Churn</t>
  </si>
  <si>
    <t>LT</t>
  </si>
  <si>
    <t>Если предположить, что компания не нисет никаких переменных издержок на одоного привлеченного клиента. То компании стоит платить не больше $0.70 за привличение одного клиента.</t>
  </si>
  <si>
    <t>Пользователь первой когорты проживет 54 недели. Но учитывая что Retention последующих когорт ухудшается то LT пользователей следующих когорт будет меньше. Так например LT (Life time) полоьзователя из 10 когорты составит 45 недель. 
Средний LT первых 28-ми когорт 48 недель</t>
  </si>
  <si>
    <t>Average Revenue Churn from 9 Period</t>
  </si>
  <si>
    <t>Revenue sum</t>
  </si>
  <si>
    <t>Received revenue</t>
  </si>
  <si>
    <t>Future revenue</t>
  </si>
  <si>
    <t>Installs</t>
  </si>
  <si>
    <t>LTV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</si>
</sst>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00"/>
    <numFmt numFmtId="165" formatCode="m/d/yyyy\ h:mm:ss"/>
    <numFmt numFmtId="170" formatCode="[$$-409]#,##0.0000"/>
  </numFmts>
  <fonts count="22" x14ac:knownFonts="1">
    <font>
      <sz val="11"/>
      <color theme="1"/>
      <name val="Arial"/>
    </font>
    <font>
      <sz val="11"/>
      <color theme="1"/>
      <name val="Calibri"/>
    </font>
    <font>
      <sz val="11"/>
      <color theme="1"/>
      <name val="Calibri"/>
    </font>
    <font>
      <b/>
      <sz val="10"/>
      <color theme="1"/>
      <name val="Arial"/>
    </font>
    <font>
      <b/>
      <sz val="11"/>
      <color theme="1"/>
      <name val="Calibri"/>
    </font>
    <font>
      <sz val="10"/>
      <color rgb="FF000000"/>
      <name val="Arial"/>
    </font>
    <font>
      <sz val="10"/>
      <name val="Arial"/>
    </font>
    <font>
      <sz val="10"/>
      <color theme="1"/>
      <name val="Arial"/>
    </font>
    <font>
      <sz val="11"/>
      <color theme="1"/>
      <name val="Arial"/>
    </font>
    <font>
      <b/>
      <i/>
      <sz val="11"/>
      <color theme="1"/>
      <name val="Calibri"/>
    </font>
    <font>
      <sz val="11"/>
      <name val="Calibri"/>
    </font>
    <font>
      <sz val="7"/>
      <color theme="1"/>
      <name val="Times New Roman"/>
    </font>
    <font>
      <sz val="11"/>
      <color theme="1"/>
      <name val="Arial"/>
      <family val="2"/>
    </font>
    <font>
      <b/>
      <sz val="11"/>
      <color theme="1"/>
      <name val="Calibri"/>
      <family val="2"/>
    </font>
    <font>
      <b/>
      <sz val="7"/>
      <color theme="1"/>
      <name val="Times New Roman"/>
      <family val="1"/>
    </font>
    <font>
      <b/>
      <sz val="11"/>
      <color theme="1"/>
      <name val="Arial"/>
      <family val="2"/>
    </font>
    <font>
      <sz val="11"/>
      <color theme="1"/>
      <name val="Calibri"/>
      <family val="2"/>
    </font>
    <font>
      <sz val="10"/>
      <color theme="1"/>
      <name val="Arial"/>
      <family val="2"/>
    </font>
    <font>
      <b/>
      <sz val="10"/>
      <color theme="1"/>
      <name val="Arial"/>
      <family val="2"/>
    </font>
    <font>
      <sz val="11"/>
      <color rgb="FF000000"/>
      <name val="Calibri"/>
      <family val="2"/>
    </font>
    <font>
      <sz val="11"/>
      <color rgb="FF000000"/>
      <name val="Arial"/>
      <family val="2"/>
    </font>
    <font>
      <sz val="10"/>
      <color rgb="FF000000"/>
      <name val="Arial"/>
      <family val="2"/>
    </font>
  </fonts>
  <fills count="4">
    <fill>
      <patternFill patternType="none"/>
    </fill>
    <fill>
      <patternFill patternType="gray125"/>
    </fill>
    <fill>
      <patternFill patternType="solid">
        <fgColor rgb="FFC9DAF8"/>
        <bgColor rgb="FFC9DAF8"/>
      </patternFill>
    </fill>
    <fill>
      <patternFill patternType="solid">
        <fgColor theme="2" tint="-0.14999847407452621"/>
        <bgColor indexed="64"/>
      </patternFill>
    </fill>
  </fills>
  <borders count="3">
    <border>
      <left/>
      <right/>
      <top/>
      <bottom/>
      <diagonal/>
    </border>
    <border>
      <left/>
      <right/>
      <top/>
      <bottom/>
      <diagonal/>
    </border>
    <border>
      <left/>
      <right/>
      <top/>
      <bottom/>
      <diagonal/>
    </border>
  </borders>
  <cellStyleXfs count="2">
    <xf numFmtId="0" fontId="0" fillId="0" borderId="0"/>
    <xf numFmtId="9" fontId="8" fillId="0" borderId="0" applyFont="0" applyFill="0" applyBorder="0" applyAlignment="0" applyProtection="0"/>
  </cellStyleXfs>
  <cellXfs count="53">
    <xf numFmtId="0" fontId="0" fillId="0" borderId="0" xfId="0" applyFont="1" applyAlignment="1"/>
    <xf numFmtId="0" fontId="1" fillId="0" borderId="0" xfId="0" applyFont="1" applyAlignment="1">
      <alignment vertical="center"/>
    </xf>
    <xf numFmtId="0" fontId="1" fillId="0" borderId="0" xfId="0" applyFont="1" applyAlignment="1">
      <alignment horizontal="left" vertical="center"/>
    </xf>
    <xf numFmtId="0" fontId="2" fillId="0" borderId="0" xfId="0" applyFont="1"/>
    <xf numFmtId="0" fontId="3" fillId="0" borderId="0" xfId="0" applyFont="1" applyAlignment="1">
      <alignment horizontal="center"/>
    </xf>
    <xf numFmtId="0" fontId="5" fillId="0" borderId="0" xfId="0" applyFont="1"/>
    <xf numFmtId="0" fontId="6" fillId="0" borderId="0" xfId="0" applyFont="1" applyAlignment="1"/>
    <xf numFmtId="0" fontId="1" fillId="0" borderId="0" xfId="0" applyFont="1"/>
    <xf numFmtId="0" fontId="7" fillId="0" borderId="0" xfId="0" applyFont="1" applyAlignment="1">
      <alignment horizontal="center"/>
    </xf>
    <xf numFmtId="0" fontId="8" fillId="0" borderId="0" xfId="0" applyFont="1"/>
    <xf numFmtId="0" fontId="9" fillId="0" borderId="0" xfId="0" applyFont="1"/>
    <xf numFmtId="0" fontId="7" fillId="2" borderId="1" xfId="0" applyFont="1" applyFill="1" applyBorder="1" applyAlignment="1">
      <alignment horizontal="center"/>
    </xf>
    <xf numFmtId="0" fontId="7" fillId="2" borderId="1" xfId="0" applyFont="1" applyFill="1" applyBorder="1"/>
    <xf numFmtId="0" fontId="7" fillId="2" borderId="1" xfId="0" applyFont="1" applyFill="1" applyBorder="1" applyAlignment="1">
      <alignment horizontal="center" wrapText="1"/>
    </xf>
    <xf numFmtId="10" fontId="7" fillId="0" borderId="0" xfId="0" applyNumberFormat="1" applyFont="1"/>
    <xf numFmtId="0" fontId="7" fillId="0" borderId="0" xfId="0" applyFont="1" applyAlignment="1">
      <alignment horizontal="center" wrapText="1"/>
    </xf>
    <xf numFmtId="164" fontId="7" fillId="0" borderId="0" xfId="0" applyNumberFormat="1" applyFont="1" applyAlignment="1">
      <alignment horizontal="center"/>
    </xf>
    <xf numFmtId="9" fontId="7" fillId="0" borderId="0" xfId="0" applyNumberFormat="1" applyFont="1"/>
    <xf numFmtId="165" fontId="7" fillId="0" borderId="0" xfId="0" applyNumberFormat="1" applyFont="1" applyAlignment="1">
      <alignment horizontal="center"/>
    </xf>
    <xf numFmtId="0" fontId="4" fillId="0" borderId="0" xfId="0" applyFont="1" applyAlignment="1"/>
    <xf numFmtId="0" fontId="1" fillId="0" borderId="0" xfId="0" applyFont="1" applyAlignment="1"/>
    <xf numFmtId="0" fontId="1" fillId="0" borderId="2" xfId="0" applyFont="1" applyBorder="1" applyAlignment="1"/>
    <xf numFmtId="0" fontId="1" fillId="0" borderId="2" xfId="0" applyFont="1" applyBorder="1" applyAlignment="1"/>
    <xf numFmtId="0" fontId="10" fillId="0" borderId="2" xfId="0" applyFont="1" applyBorder="1" applyAlignment="1"/>
    <xf numFmtId="0" fontId="4" fillId="0" borderId="2" xfId="0" applyFont="1" applyBorder="1" applyAlignment="1"/>
    <xf numFmtId="0" fontId="10" fillId="0" borderId="0" xfId="0" applyFont="1"/>
    <xf numFmtId="0" fontId="1" fillId="0" borderId="0" xfId="0" applyFont="1" applyAlignment="1">
      <alignment horizontal="left" vertical="top"/>
    </xf>
    <xf numFmtId="0" fontId="0" fillId="0" borderId="0" xfId="0" applyFont="1" applyAlignment="1"/>
    <xf numFmtId="0" fontId="1" fillId="0" borderId="0" xfId="0" applyFont="1" applyAlignment="1">
      <alignment wrapText="1"/>
    </xf>
    <xf numFmtId="0" fontId="13" fillId="0" borderId="0" xfId="0" applyFont="1" applyAlignment="1">
      <alignment horizontal="left" vertical="center"/>
    </xf>
    <xf numFmtId="0" fontId="13" fillId="0" borderId="0" xfId="0" applyFont="1"/>
    <xf numFmtId="0" fontId="15" fillId="0" borderId="0" xfId="0" applyFont="1" applyAlignment="1"/>
    <xf numFmtId="0" fontId="16" fillId="0" borderId="0" xfId="0" applyFont="1" applyAlignment="1">
      <alignment horizontal="left" vertical="center"/>
    </xf>
    <xf numFmtId="164" fontId="0" fillId="0" borderId="0" xfId="0" applyNumberFormat="1" applyFont="1" applyAlignment="1"/>
    <xf numFmtId="0" fontId="12" fillId="0" borderId="0" xfId="0" applyFont="1" applyAlignment="1"/>
    <xf numFmtId="0" fontId="18" fillId="0" borderId="0" xfId="0" applyFont="1" applyAlignment="1">
      <alignment horizontal="center"/>
    </xf>
    <xf numFmtId="164" fontId="15" fillId="0" borderId="0" xfId="0" applyNumberFormat="1" applyFont="1" applyAlignment="1"/>
    <xf numFmtId="0" fontId="7" fillId="2" borderId="2" xfId="0" applyFont="1" applyFill="1" applyBorder="1" applyAlignment="1">
      <alignment horizontal="center"/>
    </xf>
    <xf numFmtId="10" fontId="5" fillId="0" borderId="0" xfId="0" applyNumberFormat="1" applyFont="1"/>
    <xf numFmtId="10" fontId="7" fillId="0" borderId="0" xfId="0" applyNumberFormat="1" applyFont="1" applyAlignment="1">
      <alignment horizontal="center"/>
    </xf>
    <xf numFmtId="10" fontId="7" fillId="3" borderId="0" xfId="0" applyNumberFormat="1" applyFont="1" applyFill="1"/>
    <xf numFmtId="0" fontId="12" fillId="0" borderId="0" xfId="0" applyFont="1"/>
    <xf numFmtId="0" fontId="15" fillId="0" borderId="0" xfId="0" applyFont="1"/>
    <xf numFmtId="10" fontId="17" fillId="0" borderId="0" xfId="0" applyNumberFormat="1" applyFont="1" applyAlignment="1">
      <alignment horizontal="center"/>
    </xf>
    <xf numFmtId="0" fontId="5" fillId="0" borderId="0" xfId="0" applyNumberFormat="1" applyFont="1"/>
    <xf numFmtId="170" fontId="0" fillId="0" borderId="0" xfId="0" applyNumberFormat="1" applyFont="1" applyAlignment="1"/>
    <xf numFmtId="0" fontId="20" fillId="0" borderId="2" xfId="0" applyFont="1" applyBorder="1" applyAlignment="1"/>
    <xf numFmtId="0" fontId="19" fillId="0" borderId="0" xfId="0" applyFont="1" applyAlignment="1">
      <alignment horizontal="left" vertical="top"/>
    </xf>
    <xf numFmtId="164" fontId="5" fillId="3" borderId="0" xfId="0" applyNumberFormat="1" applyFont="1" applyFill="1"/>
    <xf numFmtId="9" fontId="0" fillId="0" borderId="0" xfId="1" applyFont="1" applyAlignment="1"/>
    <xf numFmtId="0" fontId="21" fillId="0" borderId="2" xfId="0" applyFont="1" applyBorder="1" applyAlignment="1">
      <alignment horizontal="center"/>
    </xf>
    <xf numFmtId="164" fontId="21" fillId="0" borderId="2" xfId="0" applyNumberFormat="1" applyFont="1" applyBorder="1" applyAlignment="1">
      <alignment horizontal="center"/>
    </xf>
    <xf numFmtId="0" fontId="13" fillId="0" borderId="2" xfId="0" applyFont="1" applyBorder="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lotArea>
      <c:layout>
        <c:manualLayout>
          <c:layoutTarget val="inner"/>
          <c:xMode val="edge"/>
          <c:yMode val="edge"/>
          <c:x val="6.2208515119602827E-2"/>
          <c:y val="9.3014896839926628E-2"/>
          <c:w val="0.91372047540243717"/>
          <c:h val="0.79145905294569552"/>
        </c:manualLayout>
      </c:layout>
      <c:lineChart>
        <c:grouping val="standard"/>
        <c:varyColors val="0"/>
        <c:ser>
          <c:idx val="0"/>
          <c:order val="0"/>
          <c:spPr>
            <a:ln w="28575" cap="rnd">
              <a:solidFill>
                <a:schemeClr val="accent1"/>
              </a:solidFill>
              <a:round/>
            </a:ln>
            <a:effectLst/>
          </c:spPr>
          <c:marker>
            <c:symbol val="none"/>
          </c:marker>
          <c:cat>
            <c:numRef>
              <c:f>'Part 2. Retention Rate_Solution'!$B$2:$BD$2</c:f>
              <c:numCache>
                <c:formatCode>General</c:formatCode>
                <c:ptCount val="5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numCache>
            </c:numRef>
          </c:cat>
          <c:val>
            <c:numRef>
              <c:f>'Part 2. Retention Rate_Solution'!$B$3:$BD$3</c:f>
              <c:numCache>
                <c:formatCode>0.00%</c:formatCode>
                <c:ptCount val="55"/>
                <c:pt idx="0">
                  <c:v>1</c:v>
                </c:pt>
                <c:pt idx="1">
                  <c:v>0.65029999999999999</c:v>
                </c:pt>
                <c:pt idx="2">
                  <c:v>0.60599999999999998</c:v>
                </c:pt>
                <c:pt idx="3">
                  <c:v>0.56299999999999994</c:v>
                </c:pt>
                <c:pt idx="4">
                  <c:v>0.53480000000000005</c:v>
                </c:pt>
                <c:pt idx="5">
                  <c:v>0.50639999999999996</c:v>
                </c:pt>
                <c:pt idx="6">
                  <c:v>0.4839</c:v>
                </c:pt>
                <c:pt idx="7">
                  <c:v>0.4647</c:v>
                </c:pt>
                <c:pt idx="8">
                  <c:v>0.45100000000000001</c:v>
                </c:pt>
                <c:pt idx="9">
                  <c:v>0.46310000000000001</c:v>
                </c:pt>
                <c:pt idx="10">
                  <c:v>0.42649999999999999</c:v>
                </c:pt>
                <c:pt idx="11">
                  <c:v>0.40989999999999999</c:v>
                </c:pt>
                <c:pt idx="12">
                  <c:v>0.38319999999999999</c:v>
                </c:pt>
                <c:pt idx="13">
                  <c:v>0.3725</c:v>
                </c:pt>
                <c:pt idx="14">
                  <c:v>0.35859999999999997</c:v>
                </c:pt>
                <c:pt idx="15">
                  <c:v>0.34279999999999999</c:v>
                </c:pt>
                <c:pt idx="16">
                  <c:v>0.33069999999999999</c:v>
                </c:pt>
                <c:pt idx="17">
                  <c:v>0.3236</c:v>
                </c:pt>
                <c:pt idx="18">
                  <c:v>0.31879999999999997</c:v>
                </c:pt>
                <c:pt idx="19">
                  <c:v>0.30909999999999999</c:v>
                </c:pt>
                <c:pt idx="20">
                  <c:v>0.29880000000000001</c:v>
                </c:pt>
                <c:pt idx="21">
                  <c:v>0.2923</c:v>
                </c:pt>
                <c:pt idx="22">
                  <c:v>0.28149999999999997</c:v>
                </c:pt>
                <c:pt idx="23">
                  <c:v>0.2747</c:v>
                </c:pt>
                <c:pt idx="24">
                  <c:v>0.26590000000000003</c:v>
                </c:pt>
                <c:pt idx="25">
                  <c:v>0.249</c:v>
                </c:pt>
                <c:pt idx="26">
                  <c:v>0.2442</c:v>
                </c:pt>
                <c:pt idx="27">
                  <c:v>0.23430000000000001</c:v>
                </c:pt>
                <c:pt idx="28">
                  <c:v>0.23180000000000001</c:v>
                </c:pt>
                <c:pt idx="29">
                  <c:v>0.22600000000000001</c:v>
                </c:pt>
                <c:pt idx="30">
                  <c:v>0.2175</c:v>
                </c:pt>
                <c:pt idx="31">
                  <c:v>0.21279999999999999</c:v>
                </c:pt>
                <c:pt idx="32">
                  <c:v>0.20699999999999999</c:v>
                </c:pt>
                <c:pt idx="33">
                  <c:v>0.1991</c:v>
                </c:pt>
                <c:pt idx="34">
                  <c:v>0.19120000000000001</c:v>
                </c:pt>
                <c:pt idx="35">
                  <c:v>0.1857</c:v>
                </c:pt>
                <c:pt idx="36">
                  <c:v>0.18490000000000001</c:v>
                </c:pt>
                <c:pt idx="37">
                  <c:v>0.18310000000000001</c:v>
                </c:pt>
                <c:pt idx="38">
                  <c:v>0.17710000000000001</c:v>
                </c:pt>
                <c:pt idx="39">
                  <c:v>0.1661</c:v>
                </c:pt>
                <c:pt idx="40">
                  <c:v>0.159</c:v>
                </c:pt>
                <c:pt idx="41">
                  <c:v>0.15479999999999999</c:v>
                </c:pt>
                <c:pt idx="42" formatCode="0%">
                  <c:v>0.15</c:v>
                </c:pt>
                <c:pt idx="43">
                  <c:v>0.14829999999999999</c:v>
                </c:pt>
                <c:pt idx="44">
                  <c:v>0.13020000000000001</c:v>
                </c:pt>
                <c:pt idx="45">
                  <c:v>0.1181046511627907</c:v>
                </c:pt>
                <c:pt idx="46">
                  <c:v>0.10600930232558139</c:v>
                </c:pt>
                <c:pt idx="47">
                  <c:v>9.3913953488372087E-2</c:v>
                </c:pt>
                <c:pt idx="48">
                  <c:v>8.181860465116278E-2</c:v>
                </c:pt>
                <c:pt idx="49">
                  <c:v>6.9723255813953472E-2</c:v>
                </c:pt>
                <c:pt idx="50">
                  <c:v>5.7627906976744164E-2</c:v>
                </c:pt>
                <c:pt idx="51">
                  <c:v>4.5532558139534857E-2</c:v>
                </c:pt>
                <c:pt idx="52">
                  <c:v>3.3437209302325549E-2</c:v>
                </c:pt>
                <c:pt idx="53">
                  <c:v>2.1341860465116241E-2</c:v>
                </c:pt>
                <c:pt idx="54">
                  <c:v>9.2465116279069354E-3</c:v>
                </c:pt>
              </c:numCache>
            </c:numRef>
          </c:val>
          <c:smooth val="0"/>
          <c:extLst>
            <c:ext xmlns:c16="http://schemas.microsoft.com/office/drawing/2014/chart" uri="{C3380CC4-5D6E-409C-BE32-E72D297353CC}">
              <c16:uniqueId val="{00000000-C4CE-6D40-8033-C0CD589789BB}"/>
            </c:ext>
          </c:extLst>
        </c:ser>
        <c:ser>
          <c:idx val="1"/>
          <c:order val="1"/>
          <c:spPr>
            <a:ln w="28575" cap="rnd">
              <a:solidFill>
                <a:schemeClr val="accent2"/>
              </a:solidFill>
              <a:round/>
            </a:ln>
            <a:effectLst/>
          </c:spPr>
          <c:marker>
            <c:symbol val="none"/>
          </c:marker>
          <c:cat>
            <c:numRef>
              <c:f>'Part 2. Retention Rate_Solution'!$B$2:$BD$2</c:f>
              <c:numCache>
                <c:formatCode>General</c:formatCode>
                <c:ptCount val="5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numCache>
            </c:numRef>
          </c:cat>
          <c:val>
            <c:numRef>
              <c:f>'Part 2. Retention Rate_Solution'!$B$4:$AT$4</c:f>
              <c:numCache>
                <c:formatCode>0.00%</c:formatCode>
                <c:ptCount val="45"/>
                <c:pt idx="0">
                  <c:v>1</c:v>
                </c:pt>
                <c:pt idx="1">
                  <c:v>0.62670000000000003</c:v>
                </c:pt>
                <c:pt idx="2">
                  <c:v>0.56799999999999995</c:v>
                </c:pt>
                <c:pt idx="3">
                  <c:v>0.53420000000000001</c:v>
                </c:pt>
                <c:pt idx="4">
                  <c:v>0.50329999999999997</c:v>
                </c:pt>
                <c:pt idx="5">
                  <c:v>0.4738</c:v>
                </c:pt>
                <c:pt idx="6">
                  <c:v>0.45350000000000001</c:v>
                </c:pt>
                <c:pt idx="7">
                  <c:v>0.43930000000000002</c:v>
                </c:pt>
                <c:pt idx="8">
                  <c:v>0.45019999999999999</c:v>
                </c:pt>
                <c:pt idx="9">
                  <c:v>0.41610000000000003</c:v>
                </c:pt>
                <c:pt idx="10">
                  <c:v>0.39950000000000002</c:v>
                </c:pt>
                <c:pt idx="11">
                  <c:v>0.37169999999999997</c:v>
                </c:pt>
                <c:pt idx="12">
                  <c:v>0.3594</c:v>
                </c:pt>
                <c:pt idx="13">
                  <c:v>0.34379999999999999</c:v>
                </c:pt>
                <c:pt idx="14">
                  <c:v>0.33079999999999998</c:v>
                </c:pt>
                <c:pt idx="15">
                  <c:v>0.32640000000000002</c:v>
                </c:pt>
                <c:pt idx="16">
                  <c:v>0.31490000000000001</c:v>
                </c:pt>
                <c:pt idx="17">
                  <c:v>0.3095</c:v>
                </c:pt>
                <c:pt idx="18" formatCode="0%">
                  <c:v>0.3</c:v>
                </c:pt>
                <c:pt idx="19">
                  <c:v>0.28560000000000002</c:v>
                </c:pt>
                <c:pt idx="20">
                  <c:v>0.28110000000000002</c:v>
                </c:pt>
                <c:pt idx="21">
                  <c:v>0.27510000000000001</c:v>
                </c:pt>
                <c:pt idx="22">
                  <c:v>0.27260000000000001</c:v>
                </c:pt>
                <c:pt idx="23">
                  <c:v>0.26490000000000002</c:v>
                </c:pt>
                <c:pt idx="24">
                  <c:v>0.25180000000000002</c:v>
                </c:pt>
                <c:pt idx="25">
                  <c:v>0.24160000000000001</c:v>
                </c:pt>
                <c:pt idx="26">
                  <c:v>0.23719999999999999</c:v>
                </c:pt>
                <c:pt idx="27">
                  <c:v>0.2369</c:v>
                </c:pt>
                <c:pt idx="28">
                  <c:v>0.23300000000000001</c:v>
                </c:pt>
                <c:pt idx="29">
                  <c:v>0.22600000000000001</c:v>
                </c:pt>
                <c:pt idx="30">
                  <c:v>0.22059999999999999</c:v>
                </c:pt>
                <c:pt idx="31">
                  <c:v>0.2135</c:v>
                </c:pt>
                <c:pt idx="32">
                  <c:v>0.2082</c:v>
                </c:pt>
                <c:pt idx="33">
                  <c:v>0.2031</c:v>
                </c:pt>
                <c:pt idx="34">
                  <c:v>0.19500000000000001</c:v>
                </c:pt>
                <c:pt idx="35">
                  <c:v>0.19189999999999999</c:v>
                </c:pt>
                <c:pt idx="36">
                  <c:v>0.18890000000000001</c:v>
                </c:pt>
                <c:pt idx="37">
                  <c:v>0.18229999999999999</c:v>
                </c:pt>
                <c:pt idx="38">
                  <c:v>0.1769</c:v>
                </c:pt>
                <c:pt idx="39">
                  <c:v>0.1696</c:v>
                </c:pt>
                <c:pt idx="40">
                  <c:v>0.1666</c:v>
                </c:pt>
                <c:pt idx="41">
                  <c:v>0.15859999999999999</c:v>
                </c:pt>
                <c:pt idx="42">
                  <c:v>0.1547</c:v>
                </c:pt>
                <c:pt idx="43">
                  <c:v>0.1371</c:v>
                </c:pt>
                <c:pt idx="44">
                  <c:v>0.12544285714285713</c:v>
                </c:pt>
              </c:numCache>
            </c:numRef>
          </c:val>
          <c:smooth val="0"/>
          <c:extLst>
            <c:ext xmlns:c16="http://schemas.microsoft.com/office/drawing/2014/chart" uri="{C3380CC4-5D6E-409C-BE32-E72D297353CC}">
              <c16:uniqueId val="{00000001-C4CE-6D40-8033-C0CD589789BB}"/>
            </c:ext>
          </c:extLst>
        </c:ser>
        <c:dLbls>
          <c:showLegendKey val="0"/>
          <c:showVal val="0"/>
          <c:showCatName val="0"/>
          <c:showSerName val="0"/>
          <c:showPercent val="0"/>
          <c:showBubbleSize val="0"/>
        </c:dLbls>
        <c:smooth val="0"/>
        <c:axId val="1761623744"/>
        <c:axId val="1761625376"/>
      </c:lineChart>
      <c:catAx>
        <c:axId val="176162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61625376"/>
        <c:crosses val="autoZero"/>
        <c:auto val="1"/>
        <c:lblAlgn val="ctr"/>
        <c:lblOffset val="100"/>
        <c:noMultiLvlLbl val="0"/>
      </c:catAx>
      <c:valAx>
        <c:axId val="1761625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61623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lotArea>
      <c:layout/>
      <c:lineChart>
        <c:grouping val="standard"/>
        <c:varyColors val="0"/>
        <c:ser>
          <c:idx val="0"/>
          <c:order val="0"/>
          <c:spPr>
            <a:ln w="28575" cap="rnd">
              <a:solidFill>
                <a:schemeClr val="accent1"/>
              </a:solidFill>
              <a:round/>
            </a:ln>
            <a:effectLst/>
          </c:spPr>
          <c:marker>
            <c:symbol val="none"/>
          </c:marker>
          <c:val>
            <c:numRef>
              <c:f>'Part 2. Retention Rate_Solution'!$C$3:$C$46</c:f>
              <c:numCache>
                <c:formatCode>0.00%</c:formatCode>
                <c:ptCount val="44"/>
                <c:pt idx="0">
                  <c:v>0.65029999999999999</c:v>
                </c:pt>
                <c:pt idx="1">
                  <c:v>0.62670000000000003</c:v>
                </c:pt>
                <c:pt idx="2">
                  <c:v>0.63119999999999998</c:v>
                </c:pt>
                <c:pt idx="3">
                  <c:v>0.63670000000000004</c:v>
                </c:pt>
                <c:pt idx="4">
                  <c:v>0.62380000000000002</c:v>
                </c:pt>
                <c:pt idx="5">
                  <c:v>0.61050000000000004</c:v>
                </c:pt>
                <c:pt idx="6">
                  <c:v>0.62329999999999997</c:v>
                </c:pt>
                <c:pt idx="7">
                  <c:v>0.6361</c:v>
                </c:pt>
                <c:pt idx="8">
                  <c:v>0.66059999999999997</c:v>
                </c:pt>
                <c:pt idx="9">
                  <c:v>0.56220000000000003</c:v>
                </c:pt>
                <c:pt idx="10">
                  <c:v>0.4425</c:v>
                </c:pt>
                <c:pt idx="11">
                  <c:v>0.48380000000000001</c:v>
                </c:pt>
                <c:pt idx="12">
                  <c:v>0.60470000000000002</c:v>
                </c:pt>
                <c:pt idx="13">
                  <c:v>0.63270000000000004</c:v>
                </c:pt>
                <c:pt idx="14">
                  <c:v>0.4677</c:v>
                </c:pt>
                <c:pt idx="15">
                  <c:v>0.55659999999999998</c:v>
                </c:pt>
                <c:pt idx="16">
                  <c:v>0.54859999999999998</c:v>
                </c:pt>
                <c:pt idx="17">
                  <c:v>0.53949999999999998</c:v>
                </c:pt>
                <c:pt idx="18">
                  <c:v>0.5665</c:v>
                </c:pt>
                <c:pt idx="19">
                  <c:v>0.61060000000000003</c:v>
                </c:pt>
                <c:pt idx="20">
                  <c:v>0.58260000000000001</c:v>
                </c:pt>
                <c:pt idx="21">
                  <c:v>0.57099999999999995</c:v>
                </c:pt>
                <c:pt idx="22">
                  <c:v>0.58499999999999996</c:v>
                </c:pt>
                <c:pt idx="23">
                  <c:v>0.58609999999999995</c:v>
                </c:pt>
                <c:pt idx="24">
                  <c:v>0.54339999999999999</c:v>
                </c:pt>
                <c:pt idx="25">
                  <c:v>0.41849999999999998</c:v>
                </c:pt>
                <c:pt idx="26">
                  <c:v>0.50409999999999999</c:v>
                </c:pt>
                <c:pt idx="27">
                  <c:v>0.5071</c:v>
                </c:pt>
                <c:pt idx="28">
                  <c:v>0.5413</c:v>
                </c:pt>
                <c:pt idx="29">
                  <c:v>0.55740000000000001</c:v>
                </c:pt>
                <c:pt idx="30">
                  <c:v>0.57340000000000002</c:v>
                </c:pt>
                <c:pt idx="31">
                  <c:v>0.58679999999999999</c:v>
                </c:pt>
                <c:pt idx="32">
                  <c:v>0.60509999999999997</c:v>
                </c:pt>
                <c:pt idx="33">
                  <c:v>0.5887</c:v>
                </c:pt>
                <c:pt idx="34">
                  <c:v>0.56720000000000004</c:v>
                </c:pt>
                <c:pt idx="35">
                  <c:v>0.51419999999999999</c:v>
                </c:pt>
                <c:pt idx="36">
                  <c:v>0.45140000000000002</c:v>
                </c:pt>
                <c:pt idx="37">
                  <c:v>0.5524</c:v>
                </c:pt>
                <c:pt idx="38">
                  <c:v>0.55100000000000005</c:v>
                </c:pt>
                <c:pt idx="39">
                  <c:v>0.51849999999999996</c:v>
                </c:pt>
                <c:pt idx="40">
                  <c:v>0.52769999999999995</c:v>
                </c:pt>
                <c:pt idx="41">
                  <c:v>0.53939999999999999</c:v>
                </c:pt>
                <c:pt idx="42">
                  <c:v>0.55859999999999999</c:v>
                </c:pt>
                <c:pt idx="43">
                  <c:v>0.51990000000000003</c:v>
                </c:pt>
              </c:numCache>
            </c:numRef>
          </c:val>
          <c:smooth val="0"/>
          <c:extLst>
            <c:ext xmlns:c16="http://schemas.microsoft.com/office/drawing/2014/chart" uri="{C3380CC4-5D6E-409C-BE32-E72D297353CC}">
              <c16:uniqueId val="{00000000-B4C4-B44F-866C-03F6B4A8EAF6}"/>
            </c:ext>
          </c:extLst>
        </c:ser>
        <c:dLbls>
          <c:showLegendKey val="0"/>
          <c:showVal val="0"/>
          <c:showCatName val="0"/>
          <c:showSerName val="0"/>
          <c:showPercent val="0"/>
          <c:showBubbleSize val="0"/>
        </c:dLbls>
        <c:smooth val="0"/>
        <c:axId val="1786958912"/>
        <c:axId val="1788397568"/>
      </c:lineChart>
      <c:catAx>
        <c:axId val="178695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88397568"/>
        <c:crosses val="autoZero"/>
        <c:auto val="1"/>
        <c:lblAlgn val="ctr"/>
        <c:lblOffset val="100"/>
        <c:noMultiLvlLbl val="0"/>
      </c:catAx>
      <c:valAx>
        <c:axId val="17883975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86958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'Part 2. q1'!$A$57:$A$89</c:f>
              <c:numCache>
                <c:formatCode>General</c:formatCode>
                <c:ptCount val="3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numCache>
            </c:numRef>
          </c:xVal>
          <c:yVal>
            <c:numRef>
              <c:f>'Part 2. q1'!$B$57:$B$89</c:f>
              <c:numCache>
                <c:formatCode>[$$-409]#,##0.00</c:formatCode>
                <c:ptCount val="33"/>
                <c:pt idx="0">
                  <c:v>0.48098793388129835</c:v>
                </c:pt>
                <c:pt idx="1">
                  <c:v>0.45729037149355589</c:v>
                </c:pt>
                <c:pt idx="2">
                  <c:v>0.48014004106776187</c:v>
                </c:pt>
                <c:pt idx="3">
                  <c:v>0.46790864090473866</c:v>
                </c:pt>
                <c:pt idx="4">
                  <c:v>0.47505300937670303</c:v>
                </c:pt>
                <c:pt idx="5">
                  <c:v>0.50045655113515042</c:v>
                </c:pt>
                <c:pt idx="6">
                  <c:v>0.44981069342519092</c:v>
                </c:pt>
                <c:pt idx="7">
                  <c:v>0.48259858545769085</c:v>
                </c:pt>
                <c:pt idx="8">
                  <c:v>0.47523853256307719</c:v>
                </c:pt>
                <c:pt idx="9">
                  <c:v>0.4872603359761839</c:v>
                </c:pt>
                <c:pt idx="10">
                  <c:v>0.44907331587293109</c:v>
                </c:pt>
                <c:pt idx="11">
                  <c:v>0.46338327995172451</c:v>
                </c:pt>
                <c:pt idx="12">
                  <c:v>0.4560832252672834</c:v>
                </c:pt>
                <c:pt idx="13">
                  <c:v>0.49424323946614496</c:v>
                </c:pt>
                <c:pt idx="14">
                  <c:v>0.45882665903890152</c:v>
                </c:pt>
                <c:pt idx="15">
                  <c:v>0.49653627232142855</c:v>
                </c:pt>
                <c:pt idx="16">
                  <c:v>0.46268138230918865</c:v>
                </c:pt>
                <c:pt idx="17">
                  <c:v>0.46736775548403287</c:v>
                </c:pt>
                <c:pt idx="18">
                  <c:v>0.47002764901565142</c:v>
                </c:pt>
                <c:pt idx="19">
                  <c:v>0.46972608034043023</c:v>
                </c:pt>
                <c:pt idx="20">
                  <c:v>0.45683792880792418</c:v>
                </c:pt>
                <c:pt idx="21">
                  <c:v>0.46689341441568855</c:v>
                </c:pt>
                <c:pt idx="22">
                  <c:v>0.47375764789580255</c:v>
                </c:pt>
                <c:pt idx="23">
                  <c:v>0.46164294977470055</c:v>
                </c:pt>
                <c:pt idx="24">
                  <c:v>0.45184376840865104</c:v>
                </c:pt>
                <c:pt idx="25">
                  <c:v>0.45582261574074079</c:v>
                </c:pt>
                <c:pt idx="26">
                  <c:v>0.48194254016832438</c:v>
                </c:pt>
                <c:pt idx="27">
                  <c:v>0.46978173910844778</c:v>
                </c:pt>
                <c:pt idx="28">
                  <c:v>0.47151968864468863</c:v>
                </c:pt>
                <c:pt idx="29">
                  <c:v>0.47171757628053029</c:v>
                </c:pt>
                <c:pt idx="30">
                  <c:v>0.47373172818074322</c:v>
                </c:pt>
                <c:pt idx="31">
                  <c:v>0.48275490523761777</c:v>
                </c:pt>
                <c:pt idx="32">
                  <c:v>0.46395547246395996</c:v>
                </c:pt>
              </c:numCache>
            </c:numRef>
          </c:yVal>
          <c:smooth val="0"/>
          <c:extLst>
            <c:ext xmlns:c16="http://schemas.microsoft.com/office/drawing/2014/chart" uri="{C3380CC4-5D6E-409C-BE32-E72D297353CC}">
              <c16:uniqueId val="{00000000-F86F-1C47-8D87-C1DCB156DFF4}"/>
            </c:ext>
          </c:extLst>
        </c:ser>
        <c:dLbls>
          <c:showLegendKey val="0"/>
          <c:showVal val="0"/>
          <c:showCatName val="0"/>
          <c:showSerName val="0"/>
          <c:showPercent val="0"/>
          <c:showBubbleSize val="0"/>
        </c:dLbls>
        <c:axId val="1736304992"/>
        <c:axId val="1736320128"/>
      </c:scatterChart>
      <c:valAx>
        <c:axId val="1736304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36320128"/>
        <c:crosses val="autoZero"/>
        <c:crossBetween val="midCat"/>
      </c:valAx>
      <c:valAx>
        <c:axId val="1736320128"/>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36304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lotArea>
      <c:layout/>
      <c:scatterChart>
        <c:scatterStyle val="lineMarker"/>
        <c:varyColors val="0"/>
        <c:ser>
          <c:idx val="0"/>
          <c:order val="0"/>
          <c:tx>
            <c:strRef>
              <c:f>'Part 2. q1'!$B$95</c:f>
              <c:strCache>
                <c:ptCount val="1"/>
                <c:pt idx="0">
                  <c:v>Revenue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'Part 2. q1'!$A$96:$A$116</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'Part 2. q1'!$B$96:$B$116</c:f>
              <c:numCache>
                <c:formatCode>[$$-409]#,##0.00</c:formatCode>
                <c:ptCount val="21"/>
                <c:pt idx="0">
                  <c:v>0.6170786384337632</c:v>
                </c:pt>
                <c:pt idx="1">
                  <c:v>0.60046971611490207</c:v>
                </c:pt>
                <c:pt idx="2">
                  <c:v>0.61832830742153122</c:v>
                </c:pt>
                <c:pt idx="3">
                  <c:v>0.60707204668220327</c:v>
                </c:pt>
                <c:pt idx="4">
                  <c:v>0.61802051975872385</c:v>
                </c:pt>
                <c:pt idx="5">
                  <c:v>0.63520987830047648</c:v>
                </c:pt>
                <c:pt idx="6">
                  <c:v>0.58950112325894855</c:v>
                </c:pt>
                <c:pt idx="7">
                  <c:v>0.62420694041622149</c:v>
                </c:pt>
                <c:pt idx="8">
                  <c:v>0.61195768528119288</c:v>
                </c:pt>
                <c:pt idx="9">
                  <c:v>0.62829268811324768</c:v>
                </c:pt>
                <c:pt idx="10">
                  <c:v>0.58725303329948164</c:v>
                </c:pt>
                <c:pt idx="11">
                  <c:v>0.600845796778536</c:v>
                </c:pt>
                <c:pt idx="12">
                  <c:v>0.60375032419815</c:v>
                </c:pt>
                <c:pt idx="13">
                  <c:v>0.63872340623762591</c:v>
                </c:pt>
                <c:pt idx="14">
                  <c:v>0.59858655129672</c:v>
                </c:pt>
                <c:pt idx="15">
                  <c:v>0.6356487630208334</c:v>
                </c:pt>
                <c:pt idx="16">
                  <c:v>0.59886696418354501</c:v>
                </c:pt>
                <c:pt idx="17">
                  <c:v>0.60379673126526501</c:v>
                </c:pt>
                <c:pt idx="18">
                  <c:v>0.6130999436476342</c:v>
                </c:pt>
                <c:pt idx="19">
                  <c:v>0.612342975262258</c:v>
                </c:pt>
                <c:pt idx="20">
                  <c:v>0.59087382708925795</c:v>
                </c:pt>
              </c:numCache>
            </c:numRef>
          </c:yVal>
          <c:smooth val="0"/>
          <c:extLst>
            <c:ext xmlns:c16="http://schemas.microsoft.com/office/drawing/2014/chart" uri="{C3380CC4-5D6E-409C-BE32-E72D297353CC}">
              <c16:uniqueId val="{00000000-6E2F-DA42-BBB3-4A667D4597D2}"/>
            </c:ext>
          </c:extLst>
        </c:ser>
        <c:dLbls>
          <c:showLegendKey val="0"/>
          <c:showVal val="0"/>
          <c:showCatName val="0"/>
          <c:showSerName val="0"/>
          <c:showPercent val="0"/>
          <c:showBubbleSize val="0"/>
        </c:dLbls>
        <c:axId val="1753595520"/>
        <c:axId val="1753966912"/>
      </c:scatterChart>
      <c:valAx>
        <c:axId val="1753595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3966912"/>
        <c:crosses val="autoZero"/>
        <c:crossBetween val="midCat"/>
      </c:valAx>
      <c:valAx>
        <c:axId val="1753966912"/>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3595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lotArea>
      <c:layout/>
      <c:scatterChart>
        <c:scatterStyle val="lineMarker"/>
        <c:varyColors val="0"/>
        <c:ser>
          <c:idx val="0"/>
          <c:order val="0"/>
          <c:tx>
            <c:strRef>
              <c:f>'Part 2. q1'!$B$122</c:f>
              <c:strCache>
                <c:ptCount val="1"/>
                <c:pt idx="0">
                  <c:v>Revenue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'Part 2. q1'!$A$123:$A$129</c:f>
              <c:numCache>
                <c:formatCode>General</c:formatCode>
                <c:ptCount val="7"/>
                <c:pt idx="0">
                  <c:v>1</c:v>
                </c:pt>
                <c:pt idx="1">
                  <c:v>2</c:v>
                </c:pt>
                <c:pt idx="2">
                  <c:v>3</c:v>
                </c:pt>
                <c:pt idx="3">
                  <c:v>4</c:v>
                </c:pt>
                <c:pt idx="4">
                  <c:v>5</c:v>
                </c:pt>
                <c:pt idx="5">
                  <c:v>6</c:v>
                </c:pt>
                <c:pt idx="6">
                  <c:v>7</c:v>
                </c:pt>
              </c:numCache>
            </c:numRef>
          </c:xVal>
          <c:yVal>
            <c:numRef>
              <c:f>'Part 2. q1'!$B$123:$B$129</c:f>
              <c:numCache>
                <c:formatCode>[$$-409]#,##0.00</c:formatCode>
                <c:ptCount val="7"/>
                <c:pt idx="0">
                  <c:v>0.72762353709651051</c:v>
                </c:pt>
                <c:pt idx="1">
                  <c:v>0.7064087271501982</c:v>
                </c:pt>
                <c:pt idx="2">
                  <c:v>0.71604267136012512</c:v>
                </c:pt>
                <c:pt idx="3">
                  <c:v>0.70332430039925575</c:v>
                </c:pt>
                <c:pt idx="4">
                  <c:v>0.71349377078753051</c:v>
                </c:pt>
                <c:pt idx="5">
                  <c:v>0.72675159537873912</c:v>
                </c:pt>
                <c:pt idx="6">
                  <c:v>0.67814367730018443</c:v>
                </c:pt>
              </c:numCache>
            </c:numRef>
          </c:yVal>
          <c:smooth val="0"/>
          <c:extLst>
            <c:ext xmlns:c16="http://schemas.microsoft.com/office/drawing/2014/chart" uri="{C3380CC4-5D6E-409C-BE32-E72D297353CC}">
              <c16:uniqueId val="{00000000-8C02-F749-AB7F-A5F31DB2E789}"/>
            </c:ext>
          </c:extLst>
        </c:ser>
        <c:dLbls>
          <c:showLegendKey val="0"/>
          <c:showVal val="0"/>
          <c:showCatName val="0"/>
          <c:showSerName val="0"/>
          <c:showPercent val="0"/>
          <c:showBubbleSize val="0"/>
        </c:dLbls>
        <c:axId val="1753478144"/>
        <c:axId val="1753479776"/>
      </c:scatterChart>
      <c:valAx>
        <c:axId val="1753478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3479776"/>
        <c:crosses val="autoZero"/>
        <c:crossBetween val="midCat"/>
      </c:valAx>
      <c:valAx>
        <c:axId val="1753479776"/>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3478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lotArea>
      <c:layout/>
      <c:lineChart>
        <c:grouping val="standard"/>
        <c:varyColors val="0"/>
        <c:ser>
          <c:idx val="0"/>
          <c:order val="0"/>
          <c:spPr>
            <a:ln w="28575" cap="rnd">
              <a:solidFill>
                <a:schemeClr val="accent1"/>
              </a:solidFill>
              <a:round/>
            </a:ln>
            <a:effectLst/>
          </c:spPr>
          <c:marker>
            <c:symbol val="none"/>
          </c:marker>
          <c:val>
            <c:numRef>
              <c:f>'Part 2. q1'!$B$154:$AU$154</c:f>
              <c:numCache>
                <c:formatCode>[$$-409]#,##0.00</c:formatCode>
                <c:ptCount val="46"/>
                <c:pt idx="0">
                  <c:v>0</c:v>
                </c:pt>
                <c:pt idx="1">
                  <c:v>0.18708306570137717</c:v>
                </c:pt>
                <c:pt idx="2">
                  <c:v>0.23215466405385299</c:v>
                </c:pt>
                <c:pt idx="3">
                  <c:v>0.26324172155389836</c:v>
                </c:pt>
                <c:pt idx="4">
                  <c:v>0.2903283072959193</c:v>
                </c:pt>
                <c:pt idx="5">
                  <c:v>0.32034685101518701</c:v>
                </c:pt>
                <c:pt idx="6">
                  <c:v>0.35039620416235734</c:v>
                </c:pt>
                <c:pt idx="7">
                  <c:v>0.36957637943860794</c:v>
                </c:pt>
                <c:pt idx="8">
                  <c:v>0.38962326492841975</c:v>
                </c:pt>
                <c:pt idx="9">
                  <c:v>0.40775749823090734</c:v>
                </c:pt>
                <c:pt idx="10">
                  <c:v>0.42486124870720149</c:v>
                </c:pt>
                <c:pt idx="11">
                  <c:v>0.44588991707945486</c:v>
                </c:pt>
                <c:pt idx="12">
                  <c:v>0.46594790702738004</c:v>
                </c:pt>
                <c:pt idx="13">
                  <c:v>0.48098793388129835</c:v>
                </c:pt>
                <c:pt idx="14">
                  <c:v>0.49615624262878077</c:v>
                </c:pt>
                <c:pt idx="15">
                  <c:v>0.50823310289768286</c:v>
                </c:pt>
                <c:pt idx="16">
                  <c:v>0.52140660098343394</c:v>
                </c:pt>
                <c:pt idx="17">
                  <c:v>0.53448019523524382</c:v>
                </c:pt>
                <c:pt idx="18">
                  <c:v>0.54655683776967312</c:v>
                </c:pt>
                <c:pt idx="19">
                  <c:v>0.55859414294268128</c:v>
                </c:pt>
                <c:pt idx="20">
                  <c:v>0.57161526318654388</c:v>
                </c:pt>
                <c:pt idx="21">
                  <c:v>0.58163605682869723</c:v>
                </c:pt>
                <c:pt idx="22">
                  <c:v>0.59374575871391488</c:v>
                </c:pt>
                <c:pt idx="23">
                  <c:v>0.601877705804438</c:v>
                </c:pt>
                <c:pt idx="24">
                  <c:v>0.61002453141726987</c:v>
                </c:pt>
                <c:pt idx="25">
                  <c:v>0.6170786384337632</c:v>
                </c:pt>
                <c:pt idx="26">
                  <c:v>0.62421025892257709</c:v>
                </c:pt>
                <c:pt idx="27">
                  <c:v>0.63221853283254392</c:v>
                </c:pt>
                <c:pt idx="28">
                  <c:v>0.64026628926024698</c:v>
                </c:pt>
                <c:pt idx="29">
                  <c:v>0.64726752308892621</c:v>
                </c:pt>
                <c:pt idx="30">
                  <c:v>0.65439801861629721</c:v>
                </c:pt>
                <c:pt idx="31">
                  <c:v>0.66246141563696381</c:v>
                </c:pt>
                <c:pt idx="32">
                  <c:v>0.6685086640175637</c:v>
                </c:pt>
                <c:pt idx="33">
                  <c:v>0.67361684176147163</c:v>
                </c:pt>
                <c:pt idx="34">
                  <c:v>0.67875252662711127</c:v>
                </c:pt>
                <c:pt idx="35">
                  <c:v>0.6838077586050475</c:v>
                </c:pt>
                <c:pt idx="36">
                  <c:v>0.68881120606753365</c:v>
                </c:pt>
                <c:pt idx="37">
                  <c:v>0.69394220964200792</c:v>
                </c:pt>
                <c:pt idx="38">
                  <c:v>0.69897675684502714</c:v>
                </c:pt>
                <c:pt idx="39">
                  <c:v>0.70402266252971135</c:v>
                </c:pt>
                <c:pt idx="40">
                  <c:v>0.70815210567379716</c:v>
                </c:pt>
                <c:pt idx="41">
                  <c:v>0.71225102970261067</c:v>
                </c:pt>
                <c:pt idx="42">
                  <c:v>0.71628372616261105</c:v>
                </c:pt>
                <c:pt idx="43">
                  <c:v>0.72043287427648617</c:v>
                </c:pt>
                <c:pt idx="44">
                  <c:v>0.72446575218188058</c:v>
                </c:pt>
                <c:pt idx="45">
                  <c:v>0.72762353709651051</c:v>
                </c:pt>
              </c:numCache>
            </c:numRef>
          </c:val>
          <c:smooth val="0"/>
          <c:extLst>
            <c:ext xmlns:c16="http://schemas.microsoft.com/office/drawing/2014/chart" uri="{C3380CC4-5D6E-409C-BE32-E72D297353CC}">
              <c16:uniqueId val="{00000000-B560-A64A-AE36-25551DBF413D}"/>
            </c:ext>
          </c:extLst>
        </c:ser>
        <c:ser>
          <c:idx val="1"/>
          <c:order val="1"/>
          <c:spPr>
            <a:ln w="28575" cap="rnd">
              <a:solidFill>
                <a:schemeClr val="accent2"/>
              </a:solidFill>
              <a:round/>
            </a:ln>
            <a:effectLst/>
          </c:spPr>
          <c:marker>
            <c:symbol val="none"/>
          </c:marker>
          <c:val>
            <c:numRef>
              <c:f>'Part 2. q1'!$B$155:$AU$155</c:f>
              <c:numCache>
                <c:formatCode>[$$-409]#,##0.00</c:formatCode>
                <c:ptCount val="46"/>
                <c:pt idx="0">
                  <c:v>0</c:v>
                </c:pt>
                <c:pt idx="1">
                  <c:v>0.1540254401482605</c:v>
                </c:pt>
                <c:pt idx="2">
                  <c:v>0.20818465167214223</c:v>
                </c:pt>
                <c:pt idx="3">
                  <c:v>0.24024686210091822</c:v>
                </c:pt>
                <c:pt idx="4">
                  <c:v>0.27338316064358525</c:v>
                </c:pt>
                <c:pt idx="5">
                  <c:v>0.30154532052902033</c:v>
                </c:pt>
                <c:pt idx="6">
                  <c:v>0.32462214640721088</c:v>
                </c:pt>
                <c:pt idx="7">
                  <c:v>0.34670604835312951</c:v>
                </c:pt>
                <c:pt idx="8">
                  <c:v>0.36789874484036733</c:v>
                </c:pt>
                <c:pt idx="9">
                  <c:v>0.38595847022154839</c:v>
                </c:pt>
                <c:pt idx="10">
                  <c:v>0.40713701457333007</c:v>
                </c:pt>
                <c:pt idx="11">
                  <c:v>0.42326691095948121</c:v>
                </c:pt>
                <c:pt idx="12">
                  <c:v>0.43926804818465182</c:v>
                </c:pt>
                <c:pt idx="13">
                  <c:v>0.45729037149355589</c:v>
                </c:pt>
                <c:pt idx="14">
                  <c:v>0.47347140089293255</c:v>
                </c:pt>
                <c:pt idx="15">
                  <c:v>0.48860605677701979</c:v>
                </c:pt>
                <c:pt idx="16">
                  <c:v>0.50264889225844511</c:v>
                </c:pt>
                <c:pt idx="17">
                  <c:v>0.51669421278746541</c:v>
                </c:pt>
                <c:pt idx="18">
                  <c:v>0.52975949793614707</c:v>
                </c:pt>
                <c:pt idx="19">
                  <c:v>0.54084222053744435</c:v>
                </c:pt>
                <c:pt idx="20">
                  <c:v>0.55288947856119974</c:v>
                </c:pt>
                <c:pt idx="21">
                  <c:v>0.56300143206132613</c:v>
                </c:pt>
                <c:pt idx="22">
                  <c:v>0.57400581248420546</c:v>
                </c:pt>
                <c:pt idx="23">
                  <c:v>0.58212783253306399</c:v>
                </c:pt>
                <c:pt idx="24">
                  <c:v>0.59133421784179951</c:v>
                </c:pt>
                <c:pt idx="25">
                  <c:v>0.60046971611490207</c:v>
                </c:pt>
                <c:pt idx="26">
                  <c:v>0.60752746188189732</c:v>
                </c:pt>
                <c:pt idx="27">
                  <c:v>0.61567538539297473</c:v>
                </c:pt>
                <c:pt idx="28">
                  <c:v>0.62286429112964392</c:v>
                </c:pt>
                <c:pt idx="29">
                  <c:v>0.63089217420604859</c:v>
                </c:pt>
                <c:pt idx="30">
                  <c:v>0.63792772302249201</c:v>
                </c:pt>
                <c:pt idx="31">
                  <c:v>0.64603554881644365</c:v>
                </c:pt>
                <c:pt idx="32">
                  <c:v>0.65323582680481873</c:v>
                </c:pt>
                <c:pt idx="33">
                  <c:v>0.65843846348243651</c:v>
                </c:pt>
                <c:pt idx="34">
                  <c:v>0.66361127958891453</c:v>
                </c:pt>
                <c:pt idx="35">
                  <c:v>0.6687034790666333</c:v>
                </c:pt>
                <c:pt idx="36">
                  <c:v>0.67273805913570917</c:v>
                </c:pt>
                <c:pt idx="37">
                  <c:v>0.67686176396259823</c:v>
                </c:pt>
                <c:pt idx="38">
                  <c:v>0.68092932356162106</c:v>
                </c:pt>
                <c:pt idx="39">
                  <c:v>0.68600716030662989</c:v>
                </c:pt>
                <c:pt idx="40">
                  <c:v>0.69003917108920931</c:v>
                </c:pt>
                <c:pt idx="41">
                  <c:v>0.69410849970516419</c:v>
                </c:pt>
                <c:pt idx="42">
                  <c:v>0.69825351697413895</c:v>
                </c:pt>
                <c:pt idx="43">
                  <c:v>0.70239583859826493</c:v>
                </c:pt>
                <c:pt idx="44">
                  <c:v>0.7064087271501982</c:v>
                </c:pt>
              </c:numCache>
            </c:numRef>
          </c:val>
          <c:smooth val="0"/>
          <c:extLst>
            <c:ext xmlns:c16="http://schemas.microsoft.com/office/drawing/2014/chart" uri="{C3380CC4-5D6E-409C-BE32-E72D297353CC}">
              <c16:uniqueId val="{00000014-B560-A64A-AE36-25551DBF413D}"/>
            </c:ext>
          </c:extLst>
        </c:ser>
        <c:dLbls>
          <c:showLegendKey val="0"/>
          <c:showVal val="0"/>
          <c:showCatName val="0"/>
          <c:showSerName val="0"/>
          <c:showPercent val="0"/>
          <c:showBubbleSize val="0"/>
        </c:dLbls>
        <c:smooth val="0"/>
        <c:axId val="1755794640"/>
        <c:axId val="1756097840"/>
      </c:lineChart>
      <c:catAx>
        <c:axId val="175579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6097840"/>
        <c:crosses val="autoZero"/>
        <c:auto val="1"/>
        <c:lblAlgn val="ctr"/>
        <c:lblOffset val="100"/>
        <c:noMultiLvlLbl val="0"/>
      </c:catAx>
      <c:valAx>
        <c:axId val="1756097840"/>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5794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17 -</a:t>
            </a:r>
            <a:r>
              <a:rPr lang="ru-RU" baseline="0"/>
              <a:t> 20 </a:t>
            </a:r>
            <a:r>
              <a:rPr lang="en-US" baseline="0"/>
              <a:t>Cohort</a:t>
            </a:r>
            <a:endParaRPr lang="en-US"/>
          </a:p>
        </c:rich>
      </c:tx>
      <c:overlay val="0"/>
      <c:spPr>
        <a:noFill/>
        <a:ln>
          <a:noFill/>
        </a:ln>
        <a:effectLst/>
      </c:spPr>
    </c:title>
    <c:autoTitleDeleted val="0"/>
    <c:plotArea>
      <c:layout/>
      <c:lineChart>
        <c:grouping val="standard"/>
        <c:varyColors val="0"/>
        <c:ser>
          <c:idx val="8"/>
          <c:order val="0"/>
          <c:marker>
            <c:symbol val="none"/>
          </c:marker>
          <c:val>
            <c:numRef>
              <c:f>'Part 2. q4'!$C$8:$BC$8</c:f>
              <c:numCache>
                <c:formatCode>[$$-409]#,##0.00</c:formatCode>
                <c:ptCount val="53"/>
                <c:pt idx="0">
                  <c:v>2361.3760000000002</c:v>
                </c:pt>
                <c:pt idx="1">
                  <c:v>715.55033333333336</c:v>
                </c:pt>
                <c:pt idx="2">
                  <c:v>393.54366666666664</c:v>
                </c:pt>
                <c:pt idx="3">
                  <c:v>454.185</c:v>
                </c:pt>
                <c:pt idx="4">
                  <c:v>424.31500000000005</c:v>
                </c:pt>
                <c:pt idx="5">
                  <c:v>367.13566666666668</c:v>
                </c:pt>
                <c:pt idx="6">
                  <c:v>349.94400000000002</c:v>
                </c:pt>
                <c:pt idx="7">
                  <c:v>308.18833333333333</c:v>
                </c:pt>
                <c:pt idx="8">
                  <c:v>280.01499999999999</c:v>
                </c:pt>
                <c:pt idx="9">
                  <c:v>308.00166666666667</c:v>
                </c:pt>
                <c:pt idx="10">
                  <c:v>292.42733333333337</c:v>
                </c:pt>
                <c:pt idx="11">
                  <c:v>250.27566666666669</c:v>
                </c:pt>
                <c:pt idx="12">
                  <c:v>233.99666666666667</c:v>
                </c:pt>
                <c:pt idx="13">
                  <c:v>218.98233333333332</c:v>
                </c:pt>
                <c:pt idx="14">
                  <c:v>189.685</c:v>
                </c:pt>
                <c:pt idx="15">
                  <c:v>192.27633333333333</c:v>
                </c:pt>
                <c:pt idx="16">
                  <c:v>206.18199999999999</c:v>
                </c:pt>
                <c:pt idx="17">
                  <c:v>174.93</c:v>
                </c:pt>
                <c:pt idx="18">
                  <c:v>175.87866666666667</c:v>
                </c:pt>
                <c:pt idx="19">
                  <c:v>160.77033333333333</c:v>
                </c:pt>
                <c:pt idx="20">
                  <c:v>148.90066666666667</c:v>
                </c:pt>
                <c:pt idx="21">
                  <c:v>177.54333333333332</c:v>
                </c:pt>
                <c:pt idx="22">
                  <c:v>117.14999999999999</c:v>
                </c:pt>
                <c:pt idx="23">
                  <c:v>117.11266666666667</c:v>
                </c:pt>
                <c:pt idx="24">
                  <c:v>104.13166666666666</c:v>
                </c:pt>
                <c:pt idx="25">
                  <c:v>102.96366666666667</c:v>
                </c:pt>
                <c:pt idx="26">
                  <c:v>104.65833333333333</c:v>
                </c:pt>
                <c:pt idx="27">
                  <c:v>118.62866666666666</c:v>
                </c:pt>
                <c:pt idx="28">
                  <c:v>102.80499999999999</c:v>
                </c:pt>
                <c:pt idx="29">
                  <c:v>98.531996798378501</c:v>
                </c:pt>
                <c:pt idx="30">
                  <c:v>94.436597374404656</c:v>
                </c:pt>
                <c:pt idx="31">
                  <c:v>90.511419776709289</c:v>
                </c:pt>
                <c:pt idx="32">
                  <c:v>86.749388878511866</c:v>
                </c:pt>
                <c:pt idx="33">
                  <c:v>83.143723624714966</c:v>
                </c:pt>
                <c:pt idx="34">
                  <c:v>79.687924809062608</c:v>
                </c:pt>
                <c:pt idx="35">
                  <c:v>76.37576335933062</c:v>
                </c:pt>
                <c:pt idx="36">
                  <c:v>73.201269109433184</c:v>
                </c:pt>
                <c:pt idx="37">
                  <c:v>70.15872003820742</c:v>
                </c:pt>
                <c:pt idx="38">
                  <c:v>67.2426319554787</c:v>
                </c:pt>
                <c:pt idx="39">
                  <c:v>64.447748616816028</c:v>
                </c:pt>
                <c:pt idx="40">
                  <c:v>61.769032249159274</c:v>
                </c:pt>
                <c:pt idx="41">
                  <c:v>59.201654470240747</c:v>
                </c:pt>
                <c:pt idx="42">
                  <c:v>56.740987585433309</c:v>
                </c:pt>
                <c:pt idx="43">
                  <c:v>54.382596246337719</c:v>
                </c:pt>
                <c:pt idx="44">
                  <c:v>52.122229456073718</c:v>
                </c:pt>
                <c:pt idx="45">
                  <c:v>49.955812906864502</c:v>
                </c:pt>
                <c:pt idx="46">
                  <c:v>47.879441636102996</c:v>
                </c:pt>
                <c:pt idx="47">
                  <c:v>45.889372987662576</c:v>
                </c:pt>
                <c:pt idx="48">
                  <c:v>43.982019865764954</c:v>
                </c:pt>
                <c:pt idx="49">
                  <c:v>42.153944269245386</c:v>
                </c:pt>
                <c:pt idx="50">
                  <c:v>40.401851094560698</c:v>
                </c:pt>
                <c:pt idx="51">
                  <c:v>38.72258219637002</c:v>
                </c:pt>
                <c:pt idx="52">
                  <c:v>37.113110694982531</c:v>
                </c:pt>
              </c:numCache>
            </c:numRef>
          </c:val>
          <c:smooth val="0"/>
          <c:extLst>
            <c:ext xmlns:c16="http://schemas.microsoft.com/office/drawing/2014/chart" uri="{C3380CC4-5D6E-409C-BE32-E72D297353CC}">
              <c16:uniqueId val="{00000020-44AB-5541-9FA9-7BC0FF260A4D}"/>
            </c:ext>
          </c:extLst>
        </c:ser>
        <c:ser>
          <c:idx val="9"/>
          <c:order val="1"/>
          <c:marker>
            <c:symbol val="none"/>
          </c:marker>
          <c:val>
            <c:numRef>
              <c:f>'Part 2. q4'!$C$9:$BC$9</c:f>
              <c:numCache>
                <c:formatCode>[$$-409]#,##0.00</c:formatCode>
                <c:ptCount val="53"/>
                <c:pt idx="0">
                  <c:v>2456.0026666666668</c:v>
                </c:pt>
                <c:pt idx="1">
                  <c:v>657.81100000000004</c:v>
                </c:pt>
                <c:pt idx="2">
                  <c:v>453.04566666666665</c:v>
                </c:pt>
                <c:pt idx="3">
                  <c:v>453.37166666666667</c:v>
                </c:pt>
                <c:pt idx="4">
                  <c:v>425.73833333333334</c:v>
                </c:pt>
                <c:pt idx="5">
                  <c:v>426.197</c:v>
                </c:pt>
                <c:pt idx="6">
                  <c:v>294.67333333333335</c:v>
                </c:pt>
                <c:pt idx="7">
                  <c:v>277.81366666666668</c:v>
                </c:pt>
                <c:pt idx="8">
                  <c:v>292.11333333333334</c:v>
                </c:pt>
                <c:pt idx="9">
                  <c:v>263.87466666666666</c:v>
                </c:pt>
                <c:pt idx="10">
                  <c:v>264.9253333333333</c:v>
                </c:pt>
                <c:pt idx="11">
                  <c:v>293.75266666666664</c:v>
                </c:pt>
                <c:pt idx="12">
                  <c:v>265.65199999999999</c:v>
                </c:pt>
                <c:pt idx="13">
                  <c:v>233.756</c:v>
                </c:pt>
                <c:pt idx="14">
                  <c:v>175.77466666666666</c:v>
                </c:pt>
                <c:pt idx="15">
                  <c:v>178.45133333333331</c:v>
                </c:pt>
                <c:pt idx="16">
                  <c:v>191.93366666666665</c:v>
                </c:pt>
                <c:pt idx="17">
                  <c:v>192.66366666666667</c:v>
                </c:pt>
                <c:pt idx="18">
                  <c:v>163.52233333333331</c:v>
                </c:pt>
                <c:pt idx="19">
                  <c:v>148.85400000000001</c:v>
                </c:pt>
                <c:pt idx="20">
                  <c:v>177.43733333333333</c:v>
                </c:pt>
                <c:pt idx="21">
                  <c:v>177.47133333333332</c:v>
                </c:pt>
                <c:pt idx="22">
                  <c:v>132.11966666666666</c:v>
                </c:pt>
                <c:pt idx="23">
                  <c:v>117.946</c:v>
                </c:pt>
                <c:pt idx="24">
                  <c:v>102.34233333333334</c:v>
                </c:pt>
                <c:pt idx="25">
                  <c:v>103.83033333333334</c:v>
                </c:pt>
                <c:pt idx="26">
                  <c:v>118.932</c:v>
                </c:pt>
                <c:pt idx="27">
                  <c:v>118.51933333333334</c:v>
                </c:pt>
                <c:pt idx="28">
                  <c:v>113.9007737389711</c:v>
                </c:pt>
                <c:pt idx="29">
                  <c:v>109.46219400212865</c:v>
                </c:pt>
                <c:pt idx="30">
                  <c:v>105.19658051857486</c:v>
                </c:pt>
                <c:pt idx="31">
                  <c:v>101.0971929960202</c:v>
                </c:pt>
                <c:pt idx="32">
                  <c:v>97.157553803470506</c:v>
                </c:pt>
                <c:pt idx="33">
                  <c:v>93.371437735624042</c:v>
                </c:pt>
                <c:pt idx="34">
                  <c:v>89.732862176137857</c:v>
                </c:pt>
                <c:pt idx="35">
                  <c:v>86.236077644220259</c:v>
                </c:pt>
                <c:pt idx="36">
                  <c:v>82.87555870961144</c:v>
                </c:pt>
                <c:pt idx="37">
                  <c:v>79.64599526159671</c:v>
                </c:pt>
                <c:pt idx="38">
                  <c:v>76.542284118256006</c:v>
                </c:pt>
                <c:pt idx="39">
                  <c:v>73.559520962691181</c:v>
                </c:pt>
                <c:pt idx="40">
                  <c:v>70.692992593489009</c:v>
                </c:pt>
                <c:pt idx="41">
                  <c:v>67.938169477174611</c:v>
                </c:pt>
                <c:pt idx="42">
                  <c:v>65.290698590887033</c:v>
                </c:pt>
                <c:pt idx="43">
                  <c:v>62.746396543967364</c:v>
                </c:pt>
                <c:pt idx="44">
                  <c:v>60.301242967590525</c:v>
                </c:pt>
                <c:pt idx="45">
                  <c:v>57.951374161995368</c:v>
                </c:pt>
                <c:pt idx="46">
                  <c:v>55.693076991274758</c:v>
                </c:pt>
                <c:pt idx="47">
                  <c:v>53.522783016078527</c:v>
                </c:pt>
                <c:pt idx="48">
                  <c:v>51.437062854958164</c:v>
                </c:pt>
                <c:pt idx="49">
                  <c:v>49.432620765443254</c:v>
                </c:pt>
                <c:pt idx="50">
                  <c:v>47.506289436287041</c:v>
                </c:pt>
                <c:pt idx="51">
                  <c:v>45.65502498265208</c:v>
                </c:pt>
                <c:pt idx="52">
                  <c:v>43.875902136327632</c:v>
                </c:pt>
              </c:numCache>
            </c:numRef>
          </c:val>
          <c:smooth val="0"/>
          <c:extLst>
            <c:ext xmlns:c16="http://schemas.microsoft.com/office/drawing/2014/chart" uri="{C3380CC4-5D6E-409C-BE32-E72D297353CC}">
              <c16:uniqueId val="{00000021-44AB-5541-9FA9-7BC0FF260A4D}"/>
            </c:ext>
          </c:extLst>
        </c:ser>
        <c:ser>
          <c:idx val="10"/>
          <c:order val="2"/>
          <c:marker>
            <c:symbol val="none"/>
          </c:marker>
          <c:val>
            <c:numRef>
              <c:f>'Part 2. q4'!$C$10:$BC$10</c:f>
              <c:numCache>
                <c:formatCode>[$$-409]#,##0.00</c:formatCode>
                <c:ptCount val="53"/>
                <c:pt idx="0">
                  <c:v>3082.6086666666665</c:v>
                </c:pt>
                <c:pt idx="1">
                  <c:v>900.7596666666667</c:v>
                </c:pt>
                <c:pt idx="2">
                  <c:v>495.60966666666667</c:v>
                </c:pt>
                <c:pt idx="3">
                  <c:v>606.50699999999995</c:v>
                </c:pt>
                <c:pt idx="4">
                  <c:v>533.65766666666673</c:v>
                </c:pt>
                <c:pt idx="5">
                  <c:v>478.95333333333332</c:v>
                </c:pt>
                <c:pt idx="6">
                  <c:v>442.41466666666668</c:v>
                </c:pt>
                <c:pt idx="7">
                  <c:v>368.45600000000002</c:v>
                </c:pt>
                <c:pt idx="8">
                  <c:v>330.29733333333331</c:v>
                </c:pt>
                <c:pt idx="9">
                  <c:v>367.55</c:v>
                </c:pt>
                <c:pt idx="10">
                  <c:v>331.73733333333331</c:v>
                </c:pt>
                <c:pt idx="11">
                  <c:v>366.76600000000002</c:v>
                </c:pt>
                <c:pt idx="12">
                  <c:v>313.5796666666667</c:v>
                </c:pt>
                <c:pt idx="13">
                  <c:v>314.03900000000004</c:v>
                </c:pt>
                <c:pt idx="14">
                  <c:v>275.76366666666667</c:v>
                </c:pt>
                <c:pt idx="15">
                  <c:v>258.67666666666668</c:v>
                </c:pt>
                <c:pt idx="16">
                  <c:v>240.50566666666666</c:v>
                </c:pt>
                <c:pt idx="17">
                  <c:v>221.66200000000001</c:v>
                </c:pt>
                <c:pt idx="18">
                  <c:v>240.98166666666665</c:v>
                </c:pt>
                <c:pt idx="19">
                  <c:v>222.33066666666667</c:v>
                </c:pt>
                <c:pt idx="20">
                  <c:v>221.15266666666668</c:v>
                </c:pt>
                <c:pt idx="21">
                  <c:v>183.53733333333335</c:v>
                </c:pt>
                <c:pt idx="22">
                  <c:v>146.92533333333333</c:v>
                </c:pt>
                <c:pt idx="23">
                  <c:v>168.19966666666664</c:v>
                </c:pt>
                <c:pt idx="24">
                  <c:v>129.74233333333333</c:v>
                </c:pt>
                <c:pt idx="25">
                  <c:v>131.19033333333334</c:v>
                </c:pt>
                <c:pt idx="26">
                  <c:v>129.91500000000002</c:v>
                </c:pt>
                <c:pt idx="27">
                  <c:v>124.12254687165846</c:v>
                </c:pt>
                <c:pt idx="28">
                  <c:v>118.58835886469652</c:v>
                </c:pt>
                <c:pt idx="29">
                  <c:v>113.3009208452938</c:v>
                </c:pt>
                <c:pt idx="30">
                  <c:v>108.24923109896504</c:v>
                </c:pt>
                <c:pt idx="31">
                  <c:v>103.42277843899684</c:v>
                </c:pt>
                <c:pt idx="32">
                  <c:v>98.811520335538859</c:v>
                </c:pt>
                <c:pt idx="33">
                  <c:v>94.405862019841834</c:v>
                </c:pt>
                <c:pt idx="34">
                  <c:v>90.196636520164233</c:v>
                </c:pt>
                <c:pt idx="35">
                  <c:v>86.175085587807601</c:v>
                </c:pt>
                <c:pt idx="36">
                  <c:v>82.332841473592936</c:v>
                </c:pt>
                <c:pt idx="37">
                  <c:v>78.661909516859964</c:v>
                </c:pt>
                <c:pt idx="38">
                  <c:v>75.154651510761695</c:v>
                </c:pt>
                <c:pt idx="39">
                  <c:v>71.803769809241999</c:v>
                </c:pt>
                <c:pt idx="40">
                  <c:v>68.602292142627206</c:v>
                </c:pt>
                <c:pt idx="41">
                  <c:v>65.543557110237089</c:v>
                </c:pt>
                <c:pt idx="42">
                  <c:v>62.621200319829306</c:v>
                </c:pt>
                <c:pt idx="43">
                  <c:v>59.829141145037333</c:v>
                </c:pt>
                <c:pt idx="44">
                  <c:v>57.161570073247624</c:v>
                </c:pt>
                <c:pt idx="45">
                  <c:v>54.612936617590471</c:v>
                </c:pt>
                <c:pt idx="46">
                  <c:v>52.177937767892736</c:v>
                </c:pt>
                <c:pt idx="47">
                  <c:v>49.851506956561927</c:v>
                </c:pt>
                <c:pt idx="48">
                  <c:v>47.628803516442787</c:v>
                </c:pt>
                <c:pt idx="49">
                  <c:v>45.505202608710924</c:v>
                </c:pt>
                <c:pt idx="50">
                  <c:v>43.476285599846328</c:v>
                </c:pt>
                <c:pt idx="51">
                  <c:v>41.537830867663736</c:v>
                </c:pt>
                <c:pt idx="52">
                  <c:v>39.68580501726985</c:v>
                </c:pt>
              </c:numCache>
            </c:numRef>
          </c:val>
          <c:smooth val="0"/>
          <c:extLst>
            <c:ext xmlns:c16="http://schemas.microsoft.com/office/drawing/2014/chart" uri="{C3380CC4-5D6E-409C-BE32-E72D297353CC}">
              <c16:uniqueId val="{00000022-44AB-5541-9FA9-7BC0FF260A4D}"/>
            </c:ext>
          </c:extLst>
        </c:ser>
        <c:ser>
          <c:idx val="11"/>
          <c:order val="3"/>
          <c:marker>
            <c:symbol val="none"/>
          </c:marker>
          <c:val>
            <c:numRef>
              <c:f>'Part 2. q4'!$C$11:$BC$11</c:f>
              <c:numCache>
                <c:formatCode>[$$-409]#,##0.00</c:formatCode>
                <c:ptCount val="53"/>
                <c:pt idx="0">
                  <c:v>4184.2323333333343</c:v>
                </c:pt>
                <c:pt idx="1">
                  <c:v>1240.008</c:v>
                </c:pt>
                <c:pt idx="2">
                  <c:v>743.4946666666666</c:v>
                </c:pt>
                <c:pt idx="3">
                  <c:v>669.33366666666666</c:v>
                </c:pt>
                <c:pt idx="4">
                  <c:v>744.14066666666656</c:v>
                </c:pt>
                <c:pt idx="5">
                  <c:v>693.09133333333341</c:v>
                </c:pt>
                <c:pt idx="6">
                  <c:v>570.08299999999997</c:v>
                </c:pt>
                <c:pt idx="7">
                  <c:v>497.64866666666666</c:v>
                </c:pt>
                <c:pt idx="8">
                  <c:v>423.39833333333337</c:v>
                </c:pt>
                <c:pt idx="9">
                  <c:v>498.21533333333332</c:v>
                </c:pt>
                <c:pt idx="10">
                  <c:v>496.40533333333332</c:v>
                </c:pt>
                <c:pt idx="11">
                  <c:v>470.51166666666666</c:v>
                </c:pt>
                <c:pt idx="12">
                  <c:v>396.56666666666666</c:v>
                </c:pt>
                <c:pt idx="13">
                  <c:v>445.69266666666664</c:v>
                </c:pt>
                <c:pt idx="14">
                  <c:v>348.00866666666667</c:v>
                </c:pt>
                <c:pt idx="15">
                  <c:v>347.37200000000001</c:v>
                </c:pt>
                <c:pt idx="16">
                  <c:v>349.11933333333337</c:v>
                </c:pt>
                <c:pt idx="17">
                  <c:v>297.75799999999998</c:v>
                </c:pt>
                <c:pt idx="18">
                  <c:v>298.06400000000002</c:v>
                </c:pt>
                <c:pt idx="19">
                  <c:v>322.27766666666668</c:v>
                </c:pt>
                <c:pt idx="20">
                  <c:v>248.02199999999999</c:v>
                </c:pt>
                <c:pt idx="21">
                  <c:v>248.40466666666666</c:v>
                </c:pt>
                <c:pt idx="22">
                  <c:v>225.36499999999998</c:v>
                </c:pt>
                <c:pt idx="23">
                  <c:v>225.55366666666666</c:v>
                </c:pt>
                <c:pt idx="24">
                  <c:v>174.55833333333334</c:v>
                </c:pt>
                <c:pt idx="25">
                  <c:v>200.75666666666666</c:v>
                </c:pt>
                <c:pt idx="26">
                  <c:v>193.78945680794905</c:v>
                </c:pt>
                <c:pt idx="27">
                  <c:v>187.06404222318869</c:v>
                </c:pt>
                <c:pt idx="28">
                  <c:v>180.57203146793458</c:v>
                </c:pt>
                <c:pt idx="29">
                  <c:v>174.30532432071459</c:v>
                </c:pt>
                <c:pt idx="30">
                  <c:v>168.25610167621502</c:v>
                </c:pt>
                <c:pt idx="31">
                  <c:v>162.41681578921458</c:v>
                </c:pt>
                <c:pt idx="32">
                  <c:v>156.78018085710039</c:v>
                </c:pt>
                <c:pt idx="33">
                  <c:v>151.33916392921529</c:v>
                </c:pt>
                <c:pt idx="34">
                  <c:v>146.08697613169403</c:v>
                </c:pt>
                <c:pt idx="35">
                  <c:v>141.01706419683933</c:v>
                </c:pt>
                <c:pt idx="36">
                  <c:v>136.12310228646874</c:v>
                </c:pt>
                <c:pt idx="37">
                  <c:v>131.39898409903034</c:v>
                </c:pt>
                <c:pt idx="38">
                  <c:v>126.83881525063889</c:v>
                </c:pt>
                <c:pt idx="39">
                  <c:v>122.43690592052626</c:v>
                </c:pt>
                <c:pt idx="40">
                  <c:v>118.18776375172969</c:v>
                </c:pt>
                <c:pt idx="41">
                  <c:v>114.08608699815984</c:v>
                </c:pt>
                <c:pt idx="42">
                  <c:v>110.12675790949815</c:v>
                </c:pt>
                <c:pt idx="43">
                  <c:v>106.30483634566966</c:v>
                </c:pt>
                <c:pt idx="44">
                  <c:v>102.61555361292399</c:v>
                </c:pt>
                <c:pt idx="45">
                  <c:v>99.054306513833566</c:v>
                </c:pt>
                <c:pt idx="46">
                  <c:v>95.616651603785172</c:v>
                </c:pt>
                <c:pt idx="47">
                  <c:v>92.298299646798483</c:v>
                </c:pt>
                <c:pt idx="48">
                  <c:v>89.095110263754108</c:v>
                </c:pt>
                <c:pt idx="49">
                  <c:v>86.003086766353476</c:v>
                </c:pt>
                <c:pt idx="50">
                  <c:v>83.018371170364887</c:v>
                </c:pt>
                <c:pt idx="51">
                  <c:v>80.137239381933568</c:v>
                </c:pt>
                <c:pt idx="52">
                  <c:v>77.356096550949687</c:v>
                </c:pt>
              </c:numCache>
            </c:numRef>
          </c:val>
          <c:smooth val="0"/>
          <c:extLst>
            <c:ext xmlns:c16="http://schemas.microsoft.com/office/drawing/2014/chart" uri="{C3380CC4-5D6E-409C-BE32-E72D297353CC}">
              <c16:uniqueId val="{00000023-44AB-5541-9FA9-7BC0FF260A4D}"/>
            </c:ext>
          </c:extLst>
        </c:ser>
        <c:ser>
          <c:idx val="12"/>
          <c:order val="4"/>
          <c:spPr>
            <a:ln w="28575" cap="rnd">
              <a:solidFill>
                <a:schemeClr val="accent1"/>
              </a:solidFill>
              <a:round/>
            </a:ln>
            <a:effectLst/>
          </c:spPr>
          <c:marker>
            <c:symbol val="none"/>
          </c:marker>
          <c:val>
            <c:numRef>
              <c:f>'Part 2. q4'!$C$8:$BC$8</c:f>
              <c:numCache>
                <c:formatCode>[$$-409]#,##0.00</c:formatCode>
                <c:ptCount val="53"/>
                <c:pt idx="0">
                  <c:v>2361.3760000000002</c:v>
                </c:pt>
                <c:pt idx="1">
                  <c:v>715.55033333333336</c:v>
                </c:pt>
                <c:pt idx="2">
                  <c:v>393.54366666666664</c:v>
                </c:pt>
                <c:pt idx="3">
                  <c:v>454.185</c:v>
                </c:pt>
                <c:pt idx="4">
                  <c:v>424.31500000000005</c:v>
                </c:pt>
                <c:pt idx="5">
                  <c:v>367.13566666666668</c:v>
                </c:pt>
                <c:pt idx="6">
                  <c:v>349.94400000000002</c:v>
                </c:pt>
                <c:pt idx="7">
                  <c:v>308.18833333333333</c:v>
                </c:pt>
                <c:pt idx="8">
                  <c:v>280.01499999999999</c:v>
                </c:pt>
                <c:pt idx="9">
                  <c:v>308.00166666666667</c:v>
                </c:pt>
                <c:pt idx="10">
                  <c:v>292.42733333333337</c:v>
                </c:pt>
                <c:pt idx="11">
                  <c:v>250.27566666666669</c:v>
                </c:pt>
                <c:pt idx="12">
                  <c:v>233.99666666666667</c:v>
                </c:pt>
                <c:pt idx="13">
                  <c:v>218.98233333333332</c:v>
                </c:pt>
                <c:pt idx="14">
                  <c:v>189.685</c:v>
                </c:pt>
                <c:pt idx="15">
                  <c:v>192.27633333333333</c:v>
                </c:pt>
                <c:pt idx="16">
                  <c:v>206.18199999999999</c:v>
                </c:pt>
                <c:pt idx="17">
                  <c:v>174.93</c:v>
                </c:pt>
                <c:pt idx="18">
                  <c:v>175.87866666666667</c:v>
                </c:pt>
                <c:pt idx="19">
                  <c:v>160.77033333333333</c:v>
                </c:pt>
                <c:pt idx="20">
                  <c:v>148.90066666666667</c:v>
                </c:pt>
                <c:pt idx="21">
                  <c:v>177.54333333333332</c:v>
                </c:pt>
                <c:pt idx="22">
                  <c:v>117.14999999999999</c:v>
                </c:pt>
                <c:pt idx="23">
                  <c:v>117.11266666666667</c:v>
                </c:pt>
                <c:pt idx="24">
                  <c:v>104.13166666666666</c:v>
                </c:pt>
                <c:pt idx="25">
                  <c:v>102.96366666666667</c:v>
                </c:pt>
                <c:pt idx="26">
                  <c:v>104.65833333333333</c:v>
                </c:pt>
                <c:pt idx="27">
                  <c:v>118.62866666666666</c:v>
                </c:pt>
                <c:pt idx="28">
                  <c:v>102.80499999999999</c:v>
                </c:pt>
                <c:pt idx="29">
                  <c:v>98.531996798378501</c:v>
                </c:pt>
                <c:pt idx="30">
                  <c:v>94.436597374404656</c:v>
                </c:pt>
                <c:pt idx="31">
                  <c:v>90.511419776709289</c:v>
                </c:pt>
                <c:pt idx="32">
                  <c:v>86.749388878511866</c:v>
                </c:pt>
                <c:pt idx="33">
                  <c:v>83.143723624714966</c:v>
                </c:pt>
                <c:pt idx="34">
                  <c:v>79.687924809062608</c:v>
                </c:pt>
                <c:pt idx="35">
                  <c:v>76.37576335933062</c:v>
                </c:pt>
                <c:pt idx="36">
                  <c:v>73.201269109433184</c:v>
                </c:pt>
                <c:pt idx="37">
                  <c:v>70.15872003820742</c:v>
                </c:pt>
                <c:pt idx="38">
                  <c:v>67.2426319554787</c:v>
                </c:pt>
                <c:pt idx="39">
                  <c:v>64.447748616816028</c:v>
                </c:pt>
                <c:pt idx="40">
                  <c:v>61.769032249159274</c:v>
                </c:pt>
                <c:pt idx="41">
                  <c:v>59.201654470240747</c:v>
                </c:pt>
                <c:pt idx="42">
                  <c:v>56.740987585433309</c:v>
                </c:pt>
                <c:pt idx="43">
                  <c:v>54.382596246337719</c:v>
                </c:pt>
                <c:pt idx="44">
                  <c:v>52.122229456073718</c:v>
                </c:pt>
                <c:pt idx="45">
                  <c:v>49.955812906864502</c:v>
                </c:pt>
                <c:pt idx="46">
                  <c:v>47.879441636102996</c:v>
                </c:pt>
                <c:pt idx="47">
                  <c:v>45.889372987662576</c:v>
                </c:pt>
                <c:pt idx="48">
                  <c:v>43.982019865764954</c:v>
                </c:pt>
                <c:pt idx="49">
                  <c:v>42.153944269245386</c:v>
                </c:pt>
                <c:pt idx="50">
                  <c:v>40.401851094560698</c:v>
                </c:pt>
                <c:pt idx="51">
                  <c:v>38.72258219637002</c:v>
                </c:pt>
                <c:pt idx="52">
                  <c:v>37.113110694982531</c:v>
                </c:pt>
              </c:numCache>
            </c:numRef>
          </c:val>
          <c:smooth val="0"/>
          <c:extLst>
            <c:ext xmlns:c16="http://schemas.microsoft.com/office/drawing/2014/chart" uri="{C3380CC4-5D6E-409C-BE32-E72D297353CC}">
              <c16:uniqueId val="{00000024-44AB-5541-9FA9-7BC0FF260A4D}"/>
            </c:ext>
          </c:extLst>
        </c:ser>
        <c:ser>
          <c:idx val="13"/>
          <c:order val="5"/>
          <c:spPr>
            <a:ln w="28575" cap="rnd">
              <a:solidFill>
                <a:schemeClr val="accent2"/>
              </a:solidFill>
              <a:round/>
            </a:ln>
            <a:effectLst/>
          </c:spPr>
          <c:marker>
            <c:symbol val="none"/>
          </c:marker>
          <c:val>
            <c:numRef>
              <c:f>'Part 2. q4'!$C$9:$BC$9</c:f>
              <c:numCache>
                <c:formatCode>[$$-409]#,##0.00</c:formatCode>
                <c:ptCount val="53"/>
                <c:pt idx="0">
                  <c:v>2456.0026666666668</c:v>
                </c:pt>
                <c:pt idx="1">
                  <c:v>657.81100000000004</c:v>
                </c:pt>
                <c:pt idx="2">
                  <c:v>453.04566666666665</c:v>
                </c:pt>
                <c:pt idx="3">
                  <c:v>453.37166666666667</c:v>
                </c:pt>
                <c:pt idx="4">
                  <c:v>425.73833333333334</c:v>
                </c:pt>
                <c:pt idx="5">
                  <c:v>426.197</c:v>
                </c:pt>
                <c:pt idx="6">
                  <c:v>294.67333333333335</c:v>
                </c:pt>
                <c:pt idx="7">
                  <c:v>277.81366666666668</c:v>
                </c:pt>
                <c:pt idx="8">
                  <c:v>292.11333333333334</c:v>
                </c:pt>
                <c:pt idx="9">
                  <c:v>263.87466666666666</c:v>
                </c:pt>
                <c:pt idx="10">
                  <c:v>264.9253333333333</c:v>
                </c:pt>
                <c:pt idx="11">
                  <c:v>293.75266666666664</c:v>
                </c:pt>
                <c:pt idx="12">
                  <c:v>265.65199999999999</c:v>
                </c:pt>
                <c:pt idx="13">
                  <c:v>233.756</c:v>
                </c:pt>
                <c:pt idx="14">
                  <c:v>175.77466666666666</c:v>
                </c:pt>
                <c:pt idx="15">
                  <c:v>178.45133333333331</c:v>
                </c:pt>
                <c:pt idx="16">
                  <c:v>191.93366666666665</c:v>
                </c:pt>
                <c:pt idx="17">
                  <c:v>192.66366666666667</c:v>
                </c:pt>
                <c:pt idx="18">
                  <c:v>163.52233333333331</c:v>
                </c:pt>
                <c:pt idx="19">
                  <c:v>148.85400000000001</c:v>
                </c:pt>
                <c:pt idx="20">
                  <c:v>177.43733333333333</c:v>
                </c:pt>
                <c:pt idx="21">
                  <c:v>177.47133333333332</c:v>
                </c:pt>
                <c:pt idx="22">
                  <c:v>132.11966666666666</c:v>
                </c:pt>
                <c:pt idx="23">
                  <c:v>117.946</c:v>
                </c:pt>
                <c:pt idx="24">
                  <c:v>102.34233333333334</c:v>
                </c:pt>
                <c:pt idx="25">
                  <c:v>103.83033333333334</c:v>
                </c:pt>
                <c:pt idx="26">
                  <c:v>118.932</c:v>
                </c:pt>
                <c:pt idx="27">
                  <c:v>118.51933333333334</c:v>
                </c:pt>
                <c:pt idx="28">
                  <c:v>113.9007737389711</c:v>
                </c:pt>
                <c:pt idx="29">
                  <c:v>109.46219400212865</c:v>
                </c:pt>
                <c:pt idx="30">
                  <c:v>105.19658051857486</c:v>
                </c:pt>
                <c:pt idx="31">
                  <c:v>101.0971929960202</c:v>
                </c:pt>
                <c:pt idx="32">
                  <c:v>97.157553803470506</c:v>
                </c:pt>
                <c:pt idx="33">
                  <c:v>93.371437735624042</c:v>
                </c:pt>
                <c:pt idx="34">
                  <c:v>89.732862176137857</c:v>
                </c:pt>
                <c:pt idx="35">
                  <c:v>86.236077644220259</c:v>
                </c:pt>
                <c:pt idx="36">
                  <c:v>82.87555870961144</c:v>
                </c:pt>
                <c:pt idx="37">
                  <c:v>79.64599526159671</c:v>
                </c:pt>
                <c:pt idx="38">
                  <c:v>76.542284118256006</c:v>
                </c:pt>
                <c:pt idx="39">
                  <c:v>73.559520962691181</c:v>
                </c:pt>
                <c:pt idx="40">
                  <c:v>70.692992593489009</c:v>
                </c:pt>
                <c:pt idx="41">
                  <c:v>67.938169477174611</c:v>
                </c:pt>
                <c:pt idx="42">
                  <c:v>65.290698590887033</c:v>
                </c:pt>
                <c:pt idx="43">
                  <c:v>62.746396543967364</c:v>
                </c:pt>
                <c:pt idx="44">
                  <c:v>60.301242967590525</c:v>
                </c:pt>
                <c:pt idx="45">
                  <c:v>57.951374161995368</c:v>
                </c:pt>
                <c:pt idx="46">
                  <c:v>55.693076991274758</c:v>
                </c:pt>
                <c:pt idx="47">
                  <c:v>53.522783016078527</c:v>
                </c:pt>
                <c:pt idx="48">
                  <c:v>51.437062854958164</c:v>
                </c:pt>
                <c:pt idx="49">
                  <c:v>49.432620765443254</c:v>
                </c:pt>
                <c:pt idx="50">
                  <c:v>47.506289436287041</c:v>
                </c:pt>
                <c:pt idx="51">
                  <c:v>45.65502498265208</c:v>
                </c:pt>
                <c:pt idx="52">
                  <c:v>43.875902136327632</c:v>
                </c:pt>
              </c:numCache>
            </c:numRef>
          </c:val>
          <c:smooth val="0"/>
          <c:extLst>
            <c:ext xmlns:c16="http://schemas.microsoft.com/office/drawing/2014/chart" uri="{C3380CC4-5D6E-409C-BE32-E72D297353CC}">
              <c16:uniqueId val="{00000025-44AB-5541-9FA9-7BC0FF260A4D}"/>
            </c:ext>
          </c:extLst>
        </c:ser>
        <c:ser>
          <c:idx val="14"/>
          <c:order val="6"/>
          <c:spPr>
            <a:ln w="28575" cap="rnd">
              <a:solidFill>
                <a:schemeClr val="accent3"/>
              </a:solidFill>
              <a:round/>
            </a:ln>
            <a:effectLst/>
          </c:spPr>
          <c:marker>
            <c:symbol val="none"/>
          </c:marker>
          <c:val>
            <c:numRef>
              <c:f>'Part 2. q4'!$C$10:$BC$10</c:f>
              <c:numCache>
                <c:formatCode>[$$-409]#,##0.00</c:formatCode>
                <c:ptCount val="53"/>
                <c:pt idx="0">
                  <c:v>3082.6086666666665</c:v>
                </c:pt>
                <c:pt idx="1">
                  <c:v>900.7596666666667</c:v>
                </c:pt>
                <c:pt idx="2">
                  <c:v>495.60966666666667</c:v>
                </c:pt>
                <c:pt idx="3">
                  <c:v>606.50699999999995</c:v>
                </c:pt>
                <c:pt idx="4">
                  <c:v>533.65766666666673</c:v>
                </c:pt>
                <c:pt idx="5">
                  <c:v>478.95333333333332</c:v>
                </c:pt>
                <c:pt idx="6">
                  <c:v>442.41466666666668</c:v>
                </c:pt>
                <c:pt idx="7">
                  <c:v>368.45600000000002</c:v>
                </c:pt>
                <c:pt idx="8">
                  <c:v>330.29733333333331</c:v>
                </c:pt>
                <c:pt idx="9">
                  <c:v>367.55</c:v>
                </c:pt>
                <c:pt idx="10">
                  <c:v>331.73733333333331</c:v>
                </c:pt>
                <c:pt idx="11">
                  <c:v>366.76600000000002</c:v>
                </c:pt>
                <c:pt idx="12">
                  <c:v>313.5796666666667</c:v>
                </c:pt>
                <c:pt idx="13">
                  <c:v>314.03900000000004</c:v>
                </c:pt>
                <c:pt idx="14">
                  <c:v>275.76366666666667</c:v>
                </c:pt>
                <c:pt idx="15">
                  <c:v>258.67666666666668</c:v>
                </c:pt>
                <c:pt idx="16">
                  <c:v>240.50566666666666</c:v>
                </c:pt>
                <c:pt idx="17">
                  <c:v>221.66200000000001</c:v>
                </c:pt>
                <c:pt idx="18">
                  <c:v>240.98166666666665</c:v>
                </c:pt>
                <c:pt idx="19">
                  <c:v>222.33066666666667</c:v>
                </c:pt>
                <c:pt idx="20">
                  <c:v>221.15266666666668</c:v>
                </c:pt>
                <c:pt idx="21">
                  <c:v>183.53733333333335</c:v>
                </c:pt>
                <c:pt idx="22">
                  <c:v>146.92533333333333</c:v>
                </c:pt>
                <c:pt idx="23">
                  <c:v>168.19966666666664</c:v>
                </c:pt>
                <c:pt idx="24">
                  <c:v>129.74233333333333</c:v>
                </c:pt>
                <c:pt idx="25">
                  <c:v>131.19033333333334</c:v>
                </c:pt>
                <c:pt idx="26">
                  <c:v>129.91500000000002</c:v>
                </c:pt>
                <c:pt idx="27">
                  <c:v>124.12254687165846</c:v>
                </c:pt>
                <c:pt idx="28">
                  <c:v>118.58835886469652</c:v>
                </c:pt>
                <c:pt idx="29">
                  <c:v>113.3009208452938</c:v>
                </c:pt>
                <c:pt idx="30">
                  <c:v>108.24923109896504</c:v>
                </c:pt>
                <c:pt idx="31">
                  <c:v>103.42277843899684</c:v>
                </c:pt>
                <c:pt idx="32">
                  <c:v>98.811520335538859</c:v>
                </c:pt>
                <c:pt idx="33">
                  <c:v>94.405862019841834</c:v>
                </c:pt>
                <c:pt idx="34">
                  <c:v>90.196636520164233</c:v>
                </c:pt>
                <c:pt idx="35">
                  <c:v>86.175085587807601</c:v>
                </c:pt>
                <c:pt idx="36">
                  <c:v>82.332841473592936</c:v>
                </c:pt>
                <c:pt idx="37">
                  <c:v>78.661909516859964</c:v>
                </c:pt>
                <c:pt idx="38">
                  <c:v>75.154651510761695</c:v>
                </c:pt>
                <c:pt idx="39">
                  <c:v>71.803769809241999</c:v>
                </c:pt>
                <c:pt idx="40">
                  <c:v>68.602292142627206</c:v>
                </c:pt>
                <c:pt idx="41">
                  <c:v>65.543557110237089</c:v>
                </c:pt>
                <c:pt idx="42">
                  <c:v>62.621200319829306</c:v>
                </c:pt>
                <c:pt idx="43">
                  <c:v>59.829141145037333</c:v>
                </c:pt>
                <c:pt idx="44">
                  <c:v>57.161570073247624</c:v>
                </c:pt>
                <c:pt idx="45">
                  <c:v>54.612936617590471</c:v>
                </c:pt>
                <c:pt idx="46">
                  <c:v>52.177937767892736</c:v>
                </c:pt>
                <c:pt idx="47">
                  <c:v>49.851506956561927</c:v>
                </c:pt>
                <c:pt idx="48">
                  <c:v>47.628803516442787</c:v>
                </c:pt>
                <c:pt idx="49">
                  <c:v>45.505202608710924</c:v>
                </c:pt>
                <c:pt idx="50">
                  <c:v>43.476285599846328</c:v>
                </c:pt>
                <c:pt idx="51">
                  <c:v>41.537830867663736</c:v>
                </c:pt>
                <c:pt idx="52">
                  <c:v>39.68580501726985</c:v>
                </c:pt>
              </c:numCache>
            </c:numRef>
          </c:val>
          <c:smooth val="0"/>
          <c:extLst>
            <c:ext xmlns:c16="http://schemas.microsoft.com/office/drawing/2014/chart" uri="{C3380CC4-5D6E-409C-BE32-E72D297353CC}">
              <c16:uniqueId val="{00000026-44AB-5541-9FA9-7BC0FF260A4D}"/>
            </c:ext>
          </c:extLst>
        </c:ser>
        <c:ser>
          <c:idx val="15"/>
          <c:order val="7"/>
          <c:spPr>
            <a:ln w="28575" cap="rnd">
              <a:solidFill>
                <a:schemeClr val="accent4"/>
              </a:solidFill>
              <a:round/>
            </a:ln>
            <a:effectLst/>
          </c:spPr>
          <c:marker>
            <c:symbol val="none"/>
          </c:marker>
          <c:val>
            <c:numRef>
              <c:f>'Part 2. q4'!$C$11:$BC$11</c:f>
              <c:numCache>
                <c:formatCode>[$$-409]#,##0.00</c:formatCode>
                <c:ptCount val="53"/>
                <c:pt idx="0">
                  <c:v>4184.2323333333343</c:v>
                </c:pt>
                <c:pt idx="1">
                  <c:v>1240.008</c:v>
                </c:pt>
                <c:pt idx="2">
                  <c:v>743.4946666666666</c:v>
                </c:pt>
                <c:pt idx="3">
                  <c:v>669.33366666666666</c:v>
                </c:pt>
                <c:pt idx="4">
                  <c:v>744.14066666666656</c:v>
                </c:pt>
                <c:pt idx="5">
                  <c:v>693.09133333333341</c:v>
                </c:pt>
                <c:pt idx="6">
                  <c:v>570.08299999999997</c:v>
                </c:pt>
                <c:pt idx="7">
                  <c:v>497.64866666666666</c:v>
                </c:pt>
                <c:pt idx="8">
                  <c:v>423.39833333333337</c:v>
                </c:pt>
                <c:pt idx="9">
                  <c:v>498.21533333333332</c:v>
                </c:pt>
                <c:pt idx="10">
                  <c:v>496.40533333333332</c:v>
                </c:pt>
                <c:pt idx="11">
                  <c:v>470.51166666666666</c:v>
                </c:pt>
                <c:pt idx="12">
                  <c:v>396.56666666666666</c:v>
                </c:pt>
                <c:pt idx="13">
                  <c:v>445.69266666666664</c:v>
                </c:pt>
                <c:pt idx="14">
                  <c:v>348.00866666666667</c:v>
                </c:pt>
                <c:pt idx="15">
                  <c:v>347.37200000000001</c:v>
                </c:pt>
                <c:pt idx="16">
                  <c:v>349.11933333333337</c:v>
                </c:pt>
                <c:pt idx="17">
                  <c:v>297.75799999999998</c:v>
                </c:pt>
                <c:pt idx="18">
                  <c:v>298.06400000000002</c:v>
                </c:pt>
                <c:pt idx="19">
                  <c:v>322.27766666666668</c:v>
                </c:pt>
                <c:pt idx="20">
                  <c:v>248.02199999999999</c:v>
                </c:pt>
                <c:pt idx="21">
                  <c:v>248.40466666666666</c:v>
                </c:pt>
                <c:pt idx="22">
                  <c:v>225.36499999999998</c:v>
                </c:pt>
                <c:pt idx="23">
                  <c:v>225.55366666666666</c:v>
                </c:pt>
                <c:pt idx="24">
                  <c:v>174.55833333333334</c:v>
                </c:pt>
                <c:pt idx="25">
                  <c:v>200.75666666666666</c:v>
                </c:pt>
                <c:pt idx="26">
                  <c:v>193.78945680794905</c:v>
                </c:pt>
                <c:pt idx="27">
                  <c:v>187.06404222318869</c:v>
                </c:pt>
                <c:pt idx="28">
                  <c:v>180.57203146793458</c:v>
                </c:pt>
                <c:pt idx="29">
                  <c:v>174.30532432071459</c:v>
                </c:pt>
                <c:pt idx="30">
                  <c:v>168.25610167621502</c:v>
                </c:pt>
                <c:pt idx="31">
                  <c:v>162.41681578921458</c:v>
                </c:pt>
                <c:pt idx="32">
                  <c:v>156.78018085710039</c:v>
                </c:pt>
                <c:pt idx="33">
                  <c:v>151.33916392921529</c:v>
                </c:pt>
                <c:pt idx="34">
                  <c:v>146.08697613169403</c:v>
                </c:pt>
                <c:pt idx="35">
                  <c:v>141.01706419683933</c:v>
                </c:pt>
                <c:pt idx="36">
                  <c:v>136.12310228646874</c:v>
                </c:pt>
                <c:pt idx="37">
                  <c:v>131.39898409903034</c:v>
                </c:pt>
                <c:pt idx="38">
                  <c:v>126.83881525063889</c:v>
                </c:pt>
                <c:pt idx="39">
                  <c:v>122.43690592052626</c:v>
                </c:pt>
                <c:pt idx="40">
                  <c:v>118.18776375172969</c:v>
                </c:pt>
                <c:pt idx="41">
                  <c:v>114.08608699815984</c:v>
                </c:pt>
                <c:pt idx="42">
                  <c:v>110.12675790949815</c:v>
                </c:pt>
                <c:pt idx="43">
                  <c:v>106.30483634566966</c:v>
                </c:pt>
                <c:pt idx="44">
                  <c:v>102.61555361292399</c:v>
                </c:pt>
                <c:pt idx="45">
                  <c:v>99.054306513833566</c:v>
                </c:pt>
                <c:pt idx="46">
                  <c:v>95.616651603785172</c:v>
                </c:pt>
                <c:pt idx="47">
                  <c:v>92.298299646798483</c:v>
                </c:pt>
                <c:pt idx="48">
                  <c:v>89.095110263754108</c:v>
                </c:pt>
                <c:pt idx="49">
                  <c:v>86.003086766353476</c:v>
                </c:pt>
                <c:pt idx="50">
                  <c:v>83.018371170364887</c:v>
                </c:pt>
                <c:pt idx="51">
                  <c:v>80.137239381933568</c:v>
                </c:pt>
                <c:pt idx="52">
                  <c:v>77.356096550949687</c:v>
                </c:pt>
              </c:numCache>
            </c:numRef>
          </c:val>
          <c:smooth val="0"/>
          <c:extLst>
            <c:ext xmlns:c16="http://schemas.microsoft.com/office/drawing/2014/chart" uri="{C3380CC4-5D6E-409C-BE32-E72D297353CC}">
              <c16:uniqueId val="{00000027-44AB-5541-9FA9-7BC0FF260A4D}"/>
            </c:ext>
          </c:extLst>
        </c:ser>
        <c:ser>
          <c:idx val="4"/>
          <c:order val="8"/>
          <c:marker>
            <c:symbol val="none"/>
          </c:marker>
          <c:val>
            <c:numRef>
              <c:f>'Part 2. q4'!$C$8:$BC$8</c:f>
              <c:numCache>
                <c:formatCode>[$$-409]#,##0.00</c:formatCode>
                <c:ptCount val="53"/>
                <c:pt idx="0">
                  <c:v>2361.3760000000002</c:v>
                </c:pt>
                <c:pt idx="1">
                  <c:v>715.55033333333336</c:v>
                </c:pt>
                <c:pt idx="2">
                  <c:v>393.54366666666664</c:v>
                </c:pt>
                <c:pt idx="3">
                  <c:v>454.185</c:v>
                </c:pt>
                <c:pt idx="4">
                  <c:v>424.31500000000005</c:v>
                </c:pt>
                <c:pt idx="5">
                  <c:v>367.13566666666668</c:v>
                </c:pt>
                <c:pt idx="6">
                  <c:v>349.94400000000002</c:v>
                </c:pt>
                <c:pt idx="7">
                  <c:v>308.18833333333333</c:v>
                </c:pt>
                <c:pt idx="8">
                  <c:v>280.01499999999999</c:v>
                </c:pt>
                <c:pt idx="9">
                  <c:v>308.00166666666667</c:v>
                </c:pt>
                <c:pt idx="10">
                  <c:v>292.42733333333337</c:v>
                </c:pt>
                <c:pt idx="11">
                  <c:v>250.27566666666669</c:v>
                </c:pt>
                <c:pt idx="12">
                  <c:v>233.99666666666667</c:v>
                </c:pt>
                <c:pt idx="13">
                  <c:v>218.98233333333332</c:v>
                </c:pt>
                <c:pt idx="14">
                  <c:v>189.685</c:v>
                </c:pt>
                <c:pt idx="15">
                  <c:v>192.27633333333333</c:v>
                </c:pt>
                <c:pt idx="16">
                  <c:v>206.18199999999999</c:v>
                </c:pt>
                <c:pt idx="17">
                  <c:v>174.93</c:v>
                </c:pt>
                <c:pt idx="18">
                  <c:v>175.87866666666667</c:v>
                </c:pt>
                <c:pt idx="19">
                  <c:v>160.77033333333333</c:v>
                </c:pt>
                <c:pt idx="20">
                  <c:v>148.90066666666667</c:v>
                </c:pt>
                <c:pt idx="21">
                  <c:v>177.54333333333332</c:v>
                </c:pt>
                <c:pt idx="22">
                  <c:v>117.14999999999999</c:v>
                </c:pt>
                <c:pt idx="23">
                  <c:v>117.11266666666667</c:v>
                </c:pt>
                <c:pt idx="24">
                  <c:v>104.13166666666666</c:v>
                </c:pt>
                <c:pt idx="25">
                  <c:v>102.96366666666667</c:v>
                </c:pt>
                <c:pt idx="26">
                  <c:v>104.65833333333333</c:v>
                </c:pt>
                <c:pt idx="27">
                  <c:v>118.62866666666666</c:v>
                </c:pt>
                <c:pt idx="28">
                  <c:v>102.80499999999999</c:v>
                </c:pt>
                <c:pt idx="29">
                  <c:v>98.531996798378501</c:v>
                </c:pt>
                <c:pt idx="30">
                  <c:v>94.436597374404656</c:v>
                </c:pt>
                <c:pt idx="31">
                  <c:v>90.511419776709289</c:v>
                </c:pt>
                <c:pt idx="32">
                  <c:v>86.749388878511866</c:v>
                </c:pt>
                <c:pt idx="33">
                  <c:v>83.143723624714966</c:v>
                </c:pt>
                <c:pt idx="34">
                  <c:v>79.687924809062608</c:v>
                </c:pt>
                <c:pt idx="35">
                  <c:v>76.37576335933062</c:v>
                </c:pt>
                <c:pt idx="36">
                  <c:v>73.201269109433184</c:v>
                </c:pt>
                <c:pt idx="37">
                  <c:v>70.15872003820742</c:v>
                </c:pt>
                <c:pt idx="38">
                  <c:v>67.2426319554787</c:v>
                </c:pt>
                <c:pt idx="39">
                  <c:v>64.447748616816028</c:v>
                </c:pt>
                <c:pt idx="40">
                  <c:v>61.769032249159274</c:v>
                </c:pt>
                <c:pt idx="41">
                  <c:v>59.201654470240747</c:v>
                </c:pt>
                <c:pt idx="42">
                  <c:v>56.740987585433309</c:v>
                </c:pt>
                <c:pt idx="43">
                  <c:v>54.382596246337719</c:v>
                </c:pt>
                <c:pt idx="44">
                  <c:v>52.122229456073718</c:v>
                </c:pt>
                <c:pt idx="45">
                  <c:v>49.955812906864502</c:v>
                </c:pt>
                <c:pt idx="46">
                  <c:v>47.879441636102996</c:v>
                </c:pt>
                <c:pt idx="47">
                  <c:v>45.889372987662576</c:v>
                </c:pt>
                <c:pt idx="48">
                  <c:v>43.982019865764954</c:v>
                </c:pt>
                <c:pt idx="49">
                  <c:v>42.153944269245386</c:v>
                </c:pt>
                <c:pt idx="50">
                  <c:v>40.401851094560698</c:v>
                </c:pt>
                <c:pt idx="51">
                  <c:v>38.72258219637002</c:v>
                </c:pt>
                <c:pt idx="52">
                  <c:v>37.113110694982531</c:v>
                </c:pt>
              </c:numCache>
            </c:numRef>
          </c:val>
          <c:smooth val="0"/>
          <c:extLst>
            <c:ext xmlns:c16="http://schemas.microsoft.com/office/drawing/2014/chart" uri="{C3380CC4-5D6E-409C-BE32-E72D297353CC}">
              <c16:uniqueId val="{00000011-44AB-5541-9FA9-7BC0FF260A4D}"/>
            </c:ext>
          </c:extLst>
        </c:ser>
        <c:ser>
          <c:idx val="5"/>
          <c:order val="9"/>
          <c:marker>
            <c:symbol val="none"/>
          </c:marker>
          <c:val>
            <c:numRef>
              <c:f>'Part 2. q4'!$C$9:$BC$9</c:f>
              <c:numCache>
                <c:formatCode>[$$-409]#,##0.00</c:formatCode>
                <c:ptCount val="53"/>
                <c:pt idx="0">
                  <c:v>2456.0026666666668</c:v>
                </c:pt>
                <c:pt idx="1">
                  <c:v>657.81100000000004</c:v>
                </c:pt>
                <c:pt idx="2">
                  <c:v>453.04566666666665</c:v>
                </c:pt>
                <c:pt idx="3">
                  <c:v>453.37166666666667</c:v>
                </c:pt>
                <c:pt idx="4">
                  <c:v>425.73833333333334</c:v>
                </c:pt>
                <c:pt idx="5">
                  <c:v>426.197</c:v>
                </c:pt>
                <c:pt idx="6">
                  <c:v>294.67333333333335</c:v>
                </c:pt>
                <c:pt idx="7">
                  <c:v>277.81366666666668</c:v>
                </c:pt>
                <c:pt idx="8">
                  <c:v>292.11333333333334</c:v>
                </c:pt>
                <c:pt idx="9">
                  <c:v>263.87466666666666</c:v>
                </c:pt>
                <c:pt idx="10">
                  <c:v>264.9253333333333</c:v>
                </c:pt>
                <c:pt idx="11">
                  <c:v>293.75266666666664</c:v>
                </c:pt>
                <c:pt idx="12">
                  <c:v>265.65199999999999</c:v>
                </c:pt>
                <c:pt idx="13">
                  <c:v>233.756</c:v>
                </c:pt>
                <c:pt idx="14">
                  <c:v>175.77466666666666</c:v>
                </c:pt>
                <c:pt idx="15">
                  <c:v>178.45133333333331</c:v>
                </c:pt>
                <c:pt idx="16">
                  <c:v>191.93366666666665</c:v>
                </c:pt>
                <c:pt idx="17">
                  <c:v>192.66366666666667</c:v>
                </c:pt>
                <c:pt idx="18">
                  <c:v>163.52233333333331</c:v>
                </c:pt>
                <c:pt idx="19">
                  <c:v>148.85400000000001</c:v>
                </c:pt>
                <c:pt idx="20">
                  <c:v>177.43733333333333</c:v>
                </c:pt>
                <c:pt idx="21">
                  <c:v>177.47133333333332</c:v>
                </c:pt>
                <c:pt idx="22">
                  <c:v>132.11966666666666</c:v>
                </c:pt>
                <c:pt idx="23">
                  <c:v>117.946</c:v>
                </c:pt>
                <c:pt idx="24">
                  <c:v>102.34233333333334</c:v>
                </c:pt>
                <c:pt idx="25">
                  <c:v>103.83033333333334</c:v>
                </c:pt>
                <c:pt idx="26">
                  <c:v>118.932</c:v>
                </c:pt>
                <c:pt idx="27">
                  <c:v>118.51933333333334</c:v>
                </c:pt>
                <c:pt idx="28">
                  <c:v>113.9007737389711</c:v>
                </c:pt>
                <c:pt idx="29">
                  <c:v>109.46219400212865</c:v>
                </c:pt>
                <c:pt idx="30">
                  <c:v>105.19658051857486</c:v>
                </c:pt>
                <c:pt idx="31">
                  <c:v>101.0971929960202</c:v>
                </c:pt>
                <c:pt idx="32">
                  <c:v>97.157553803470506</c:v>
                </c:pt>
                <c:pt idx="33">
                  <c:v>93.371437735624042</c:v>
                </c:pt>
                <c:pt idx="34">
                  <c:v>89.732862176137857</c:v>
                </c:pt>
                <c:pt idx="35">
                  <c:v>86.236077644220259</c:v>
                </c:pt>
                <c:pt idx="36">
                  <c:v>82.87555870961144</c:v>
                </c:pt>
                <c:pt idx="37">
                  <c:v>79.64599526159671</c:v>
                </c:pt>
                <c:pt idx="38">
                  <c:v>76.542284118256006</c:v>
                </c:pt>
                <c:pt idx="39">
                  <c:v>73.559520962691181</c:v>
                </c:pt>
                <c:pt idx="40">
                  <c:v>70.692992593489009</c:v>
                </c:pt>
                <c:pt idx="41">
                  <c:v>67.938169477174611</c:v>
                </c:pt>
                <c:pt idx="42">
                  <c:v>65.290698590887033</c:v>
                </c:pt>
                <c:pt idx="43">
                  <c:v>62.746396543967364</c:v>
                </c:pt>
                <c:pt idx="44">
                  <c:v>60.301242967590525</c:v>
                </c:pt>
                <c:pt idx="45">
                  <c:v>57.951374161995368</c:v>
                </c:pt>
                <c:pt idx="46">
                  <c:v>55.693076991274758</c:v>
                </c:pt>
                <c:pt idx="47">
                  <c:v>53.522783016078527</c:v>
                </c:pt>
                <c:pt idx="48">
                  <c:v>51.437062854958164</c:v>
                </c:pt>
                <c:pt idx="49">
                  <c:v>49.432620765443254</c:v>
                </c:pt>
                <c:pt idx="50">
                  <c:v>47.506289436287041</c:v>
                </c:pt>
                <c:pt idx="51">
                  <c:v>45.65502498265208</c:v>
                </c:pt>
                <c:pt idx="52">
                  <c:v>43.875902136327632</c:v>
                </c:pt>
              </c:numCache>
            </c:numRef>
          </c:val>
          <c:smooth val="0"/>
          <c:extLst>
            <c:ext xmlns:c16="http://schemas.microsoft.com/office/drawing/2014/chart" uri="{C3380CC4-5D6E-409C-BE32-E72D297353CC}">
              <c16:uniqueId val="{00000013-44AB-5541-9FA9-7BC0FF260A4D}"/>
            </c:ext>
          </c:extLst>
        </c:ser>
        <c:ser>
          <c:idx val="6"/>
          <c:order val="10"/>
          <c:marker>
            <c:symbol val="none"/>
          </c:marker>
          <c:val>
            <c:numRef>
              <c:f>'Part 2. q4'!$C$10:$BC$10</c:f>
              <c:numCache>
                <c:formatCode>[$$-409]#,##0.00</c:formatCode>
                <c:ptCount val="53"/>
                <c:pt idx="0">
                  <c:v>3082.6086666666665</c:v>
                </c:pt>
                <c:pt idx="1">
                  <c:v>900.7596666666667</c:v>
                </c:pt>
                <c:pt idx="2">
                  <c:v>495.60966666666667</c:v>
                </c:pt>
                <c:pt idx="3">
                  <c:v>606.50699999999995</c:v>
                </c:pt>
                <c:pt idx="4">
                  <c:v>533.65766666666673</c:v>
                </c:pt>
                <c:pt idx="5">
                  <c:v>478.95333333333332</c:v>
                </c:pt>
                <c:pt idx="6">
                  <c:v>442.41466666666668</c:v>
                </c:pt>
                <c:pt idx="7">
                  <c:v>368.45600000000002</c:v>
                </c:pt>
                <c:pt idx="8">
                  <c:v>330.29733333333331</c:v>
                </c:pt>
                <c:pt idx="9">
                  <c:v>367.55</c:v>
                </c:pt>
                <c:pt idx="10">
                  <c:v>331.73733333333331</c:v>
                </c:pt>
                <c:pt idx="11">
                  <c:v>366.76600000000002</c:v>
                </c:pt>
                <c:pt idx="12">
                  <c:v>313.5796666666667</c:v>
                </c:pt>
                <c:pt idx="13">
                  <c:v>314.03900000000004</c:v>
                </c:pt>
                <c:pt idx="14">
                  <c:v>275.76366666666667</c:v>
                </c:pt>
                <c:pt idx="15">
                  <c:v>258.67666666666668</c:v>
                </c:pt>
                <c:pt idx="16">
                  <c:v>240.50566666666666</c:v>
                </c:pt>
                <c:pt idx="17">
                  <c:v>221.66200000000001</c:v>
                </c:pt>
                <c:pt idx="18">
                  <c:v>240.98166666666665</c:v>
                </c:pt>
                <c:pt idx="19">
                  <c:v>222.33066666666667</c:v>
                </c:pt>
                <c:pt idx="20">
                  <c:v>221.15266666666668</c:v>
                </c:pt>
                <c:pt idx="21">
                  <c:v>183.53733333333335</c:v>
                </c:pt>
                <c:pt idx="22">
                  <c:v>146.92533333333333</c:v>
                </c:pt>
                <c:pt idx="23">
                  <c:v>168.19966666666664</c:v>
                </c:pt>
                <c:pt idx="24">
                  <c:v>129.74233333333333</c:v>
                </c:pt>
                <c:pt idx="25">
                  <c:v>131.19033333333334</c:v>
                </c:pt>
                <c:pt idx="26">
                  <c:v>129.91500000000002</c:v>
                </c:pt>
                <c:pt idx="27">
                  <c:v>124.12254687165846</c:v>
                </c:pt>
                <c:pt idx="28">
                  <c:v>118.58835886469652</c:v>
                </c:pt>
                <c:pt idx="29">
                  <c:v>113.3009208452938</c:v>
                </c:pt>
                <c:pt idx="30">
                  <c:v>108.24923109896504</c:v>
                </c:pt>
                <c:pt idx="31">
                  <c:v>103.42277843899684</c:v>
                </c:pt>
                <c:pt idx="32">
                  <c:v>98.811520335538859</c:v>
                </c:pt>
                <c:pt idx="33">
                  <c:v>94.405862019841834</c:v>
                </c:pt>
                <c:pt idx="34">
                  <c:v>90.196636520164233</c:v>
                </c:pt>
                <c:pt idx="35">
                  <c:v>86.175085587807601</c:v>
                </c:pt>
                <c:pt idx="36">
                  <c:v>82.332841473592936</c:v>
                </c:pt>
                <c:pt idx="37">
                  <c:v>78.661909516859964</c:v>
                </c:pt>
                <c:pt idx="38">
                  <c:v>75.154651510761695</c:v>
                </c:pt>
                <c:pt idx="39">
                  <c:v>71.803769809241999</c:v>
                </c:pt>
                <c:pt idx="40">
                  <c:v>68.602292142627206</c:v>
                </c:pt>
                <c:pt idx="41">
                  <c:v>65.543557110237089</c:v>
                </c:pt>
                <c:pt idx="42">
                  <c:v>62.621200319829306</c:v>
                </c:pt>
                <c:pt idx="43">
                  <c:v>59.829141145037333</c:v>
                </c:pt>
                <c:pt idx="44">
                  <c:v>57.161570073247624</c:v>
                </c:pt>
                <c:pt idx="45">
                  <c:v>54.612936617590471</c:v>
                </c:pt>
                <c:pt idx="46">
                  <c:v>52.177937767892736</c:v>
                </c:pt>
                <c:pt idx="47">
                  <c:v>49.851506956561927</c:v>
                </c:pt>
                <c:pt idx="48">
                  <c:v>47.628803516442787</c:v>
                </c:pt>
                <c:pt idx="49">
                  <c:v>45.505202608710924</c:v>
                </c:pt>
                <c:pt idx="50">
                  <c:v>43.476285599846328</c:v>
                </c:pt>
                <c:pt idx="51">
                  <c:v>41.537830867663736</c:v>
                </c:pt>
                <c:pt idx="52">
                  <c:v>39.68580501726985</c:v>
                </c:pt>
              </c:numCache>
            </c:numRef>
          </c:val>
          <c:smooth val="0"/>
          <c:extLst>
            <c:ext xmlns:c16="http://schemas.microsoft.com/office/drawing/2014/chart" uri="{C3380CC4-5D6E-409C-BE32-E72D297353CC}">
              <c16:uniqueId val="{00000015-44AB-5541-9FA9-7BC0FF260A4D}"/>
            </c:ext>
          </c:extLst>
        </c:ser>
        <c:ser>
          <c:idx val="7"/>
          <c:order val="11"/>
          <c:marker>
            <c:symbol val="none"/>
          </c:marker>
          <c:val>
            <c:numRef>
              <c:f>'Part 2. q4'!$C$11:$BC$11</c:f>
              <c:numCache>
                <c:formatCode>[$$-409]#,##0.00</c:formatCode>
                <c:ptCount val="53"/>
                <c:pt idx="0">
                  <c:v>4184.2323333333343</c:v>
                </c:pt>
                <c:pt idx="1">
                  <c:v>1240.008</c:v>
                </c:pt>
                <c:pt idx="2">
                  <c:v>743.4946666666666</c:v>
                </c:pt>
                <c:pt idx="3">
                  <c:v>669.33366666666666</c:v>
                </c:pt>
                <c:pt idx="4">
                  <c:v>744.14066666666656</c:v>
                </c:pt>
                <c:pt idx="5">
                  <c:v>693.09133333333341</c:v>
                </c:pt>
                <c:pt idx="6">
                  <c:v>570.08299999999997</c:v>
                </c:pt>
                <c:pt idx="7">
                  <c:v>497.64866666666666</c:v>
                </c:pt>
                <c:pt idx="8">
                  <c:v>423.39833333333337</c:v>
                </c:pt>
                <c:pt idx="9">
                  <c:v>498.21533333333332</c:v>
                </c:pt>
                <c:pt idx="10">
                  <c:v>496.40533333333332</c:v>
                </c:pt>
                <c:pt idx="11">
                  <c:v>470.51166666666666</c:v>
                </c:pt>
                <c:pt idx="12">
                  <c:v>396.56666666666666</c:v>
                </c:pt>
                <c:pt idx="13">
                  <c:v>445.69266666666664</c:v>
                </c:pt>
                <c:pt idx="14">
                  <c:v>348.00866666666667</c:v>
                </c:pt>
                <c:pt idx="15">
                  <c:v>347.37200000000001</c:v>
                </c:pt>
                <c:pt idx="16">
                  <c:v>349.11933333333337</c:v>
                </c:pt>
                <c:pt idx="17">
                  <c:v>297.75799999999998</c:v>
                </c:pt>
                <c:pt idx="18">
                  <c:v>298.06400000000002</c:v>
                </c:pt>
                <c:pt idx="19">
                  <c:v>322.27766666666668</c:v>
                </c:pt>
                <c:pt idx="20">
                  <c:v>248.02199999999999</c:v>
                </c:pt>
                <c:pt idx="21">
                  <c:v>248.40466666666666</c:v>
                </c:pt>
                <c:pt idx="22">
                  <c:v>225.36499999999998</c:v>
                </c:pt>
                <c:pt idx="23">
                  <c:v>225.55366666666666</c:v>
                </c:pt>
                <c:pt idx="24">
                  <c:v>174.55833333333334</c:v>
                </c:pt>
                <c:pt idx="25">
                  <c:v>200.75666666666666</c:v>
                </c:pt>
                <c:pt idx="26">
                  <c:v>193.78945680794905</c:v>
                </c:pt>
                <c:pt idx="27">
                  <c:v>187.06404222318869</c:v>
                </c:pt>
                <c:pt idx="28">
                  <c:v>180.57203146793458</c:v>
                </c:pt>
                <c:pt idx="29">
                  <c:v>174.30532432071459</c:v>
                </c:pt>
                <c:pt idx="30">
                  <c:v>168.25610167621502</c:v>
                </c:pt>
                <c:pt idx="31">
                  <c:v>162.41681578921458</c:v>
                </c:pt>
                <c:pt idx="32">
                  <c:v>156.78018085710039</c:v>
                </c:pt>
                <c:pt idx="33">
                  <c:v>151.33916392921529</c:v>
                </c:pt>
                <c:pt idx="34">
                  <c:v>146.08697613169403</c:v>
                </c:pt>
                <c:pt idx="35">
                  <c:v>141.01706419683933</c:v>
                </c:pt>
                <c:pt idx="36">
                  <c:v>136.12310228646874</c:v>
                </c:pt>
                <c:pt idx="37">
                  <c:v>131.39898409903034</c:v>
                </c:pt>
                <c:pt idx="38">
                  <c:v>126.83881525063889</c:v>
                </c:pt>
                <c:pt idx="39">
                  <c:v>122.43690592052626</c:v>
                </c:pt>
                <c:pt idx="40">
                  <c:v>118.18776375172969</c:v>
                </c:pt>
                <c:pt idx="41">
                  <c:v>114.08608699815984</c:v>
                </c:pt>
                <c:pt idx="42">
                  <c:v>110.12675790949815</c:v>
                </c:pt>
                <c:pt idx="43">
                  <c:v>106.30483634566966</c:v>
                </c:pt>
                <c:pt idx="44">
                  <c:v>102.61555361292399</c:v>
                </c:pt>
                <c:pt idx="45">
                  <c:v>99.054306513833566</c:v>
                </c:pt>
                <c:pt idx="46">
                  <c:v>95.616651603785172</c:v>
                </c:pt>
                <c:pt idx="47">
                  <c:v>92.298299646798483</c:v>
                </c:pt>
                <c:pt idx="48">
                  <c:v>89.095110263754108</c:v>
                </c:pt>
                <c:pt idx="49">
                  <c:v>86.003086766353476</c:v>
                </c:pt>
                <c:pt idx="50">
                  <c:v>83.018371170364887</c:v>
                </c:pt>
                <c:pt idx="51">
                  <c:v>80.137239381933568</c:v>
                </c:pt>
                <c:pt idx="52">
                  <c:v>77.356096550949687</c:v>
                </c:pt>
              </c:numCache>
            </c:numRef>
          </c:val>
          <c:smooth val="0"/>
          <c:extLst>
            <c:ext xmlns:c16="http://schemas.microsoft.com/office/drawing/2014/chart" uri="{C3380CC4-5D6E-409C-BE32-E72D297353CC}">
              <c16:uniqueId val="{00000017-44AB-5541-9FA9-7BC0FF260A4D}"/>
            </c:ext>
          </c:extLst>
        </c:ser>
        <c:ser>
          <c:idx val="0"/>
          <c:order val="12"/>
          <c:spPr>
            <a:ln w="28575" cap="rnd">
              <a:solidFill>
                <a:schemeClr val="accent1"/>
              </a:solidFill>
              <a:round/>
            </a:ln>
            <a:effectLst/>
          </c:spPr>
          <c:marker>
            <c:symbol val="none"/>
          </c:marker>
          <c:val>
            <c:numRef>
              <c:f>'Part 2. q4'!$C$8:$BC$8</c:f>
              <c:numCache>
                <c:formatCode>[$$-409]#,##0.00</c:formatCode>
                <c:ptCount val="53"/>
                <c:pt idx="0">
                  <c:v>2361.3760000000002</c:v>
                </c:pt>
                <c:pt idx="1">
                  <c:v>715.55033333333336</c:v>
                </c:pt>
                <c:pt idx="2">
                  <c:v>393.54366666666664</c:v>
                </c:pt>
                <c:pt idx="3">
                  <c:v>454.185</c:v>
                </c:pt>
                <c:pt idx="4">
                  <c:v>424.31500000000005</c:v>
                </c:pt>
                <c:pt idx="5">
                  <c:v>367.13566666666668</c:v>
                </c:pt>
                <c:pt idx="6">
                  <c:v>349.94400000000002</c:v>
                </c:pt>
                <c:pt idx="7">
                  <c:v>308.18833333333333</c:v>
                </c:pt>
                <c:pt idx="8">
                  <c:v>280.01499999999999</c:v>
                </c:pt>
                <c:pt idx="9">
                  <c:v>308.00166666666667</c:v>
                </c:pt>
                <c:pt idx="10">
                  <c:v>292.42733333333337</c:v>
                </c:pt>
                <c:pt idx="11">
                  <c:v>250.27566666666669</c:v>
                </c:pt>
                <c:pt idx="12">
                  <c:v>233.99666666666667</c:v>
                </c:pt>
                <c:pt idx="13">
                  <c:v>218.98233333333332</c:v>
                </c:pt>
                <c:pt idx="14">
                  <c:v>189.685</c:v>
                </c:pt>
                <c:pt idx="15">
                  <c:v>192.27633333333333</c:v>
                </c:pt>
                <c:pt idx="16">
                  <c:v>206.18199999999999</c:v>
                </c:pt>
                <c:pt idx="17">
                  <c:v>174.93</c:v>
                </c:pt>
                <c:pt idx="18">
                  <c:v>175.87866666666667</c:v>
                </c:pt>
                <c:pt idx="19">
                  <c:v>160.77033333333333</c:v>
                </c:pt>
                <c:pt idx="20">
                  <c:v>148.90066666666667</c:v>
                </c:pt>
                <c:pt idx="21">
                  <c:v>177.54333333333332</c:v>
                </c:pt>
                <c:pt idx="22">
                  <c:v>117.14999999999999</c:v>
                </c:pt>
                <c:pt idx="23">
                  <c:v>117.11266666666667</c:v>
                </c:pt>
                <c:pt idx="24">
                  <c:v>104.13166666666666</c:v>
                </c:pt>
                <c:pt idx="25">
                  <c:v>102.96366666666667</c:v>
                </c:pt>
                <c:pt idx="26">
                  <c:v>104.65833333333333</c:v>
                </c:pt>
                <c:pt idx="27">
                  <c:v>118.62866666666666</c:v>
                </c:pt>
                <c:pt idx="28">
                  <c:v>102.80499999999999</c:v>
                </c:pt>
                <c:pt idx="29">
                  <c:v>98.531996798378501</c:v>
                </c:pt>
                <c:pt idx="30">
                  <c:v>94.436597374404656</c:v>
                </c:pt>
                <c:pt idx="31">
                  <c:v>90.511419776709289</c:v>
                </c:pt>
                <c:pt idx="32">
                  <c:v>86.749388878511866</c:v>
                </c:pt>
                <c:pt idx="33">
                  <c:v>83.143723624714966</c:v>
                </c:pt>
                <c:pt idx="34">
                  <c:v>79.687924809062608</c:v>
                </c:pt>
                <c:pt idx="35">
                  <c:v>76.37576335933062</c:v>
                </c:pt>
                <c:pt idx="36">
                  <c:v>73.201269109433184</c:v>
                </c:pt>
                <c:pt idx="37">
                  <c:v>70.15872003820742</c:v>
                </c:pt>
                <c:pt idx="38">
                  <c:v>67.2426319554787</c:v>
                </c:pt>
                <c:pt idx="39">
                  <c:v>64.447748616816028</c:v>
                </c:pt>
                <c:pt idx="40">
                  <c:v>61.769032249159274</c:v>
                </c:pt>
                <c:pt idx="41">
                  <c:v>59.201654470240747</c:v>
                </c:pt>
                <c:pt idx="42">
                  <c:v>56.740987585433309</c:v>
                </c:pt>
                <c:pt idx="43">
                  <c:v>54.382596246337719</c:v>
                </c:pt>
                <c:pt idx="44">
                  <c:v>52.122229456073718</c:v>
                </c:pt>
                <c:pt idx="45">
                  <c:v>49.955812906864502</c:v>
                </c:pt>
                <c:pt idx="46">
                  <c:v>47.879441636102996</c:v>
                </c:pt>
                <c:pt idx="47">
                  <c:v>45.889372987662576</c:v>
                </c:pt>
                <c:pt idx="48">
                  <c:v>43.982019865764954</c:v>
                </c:pt>
                <c:pt idx="49">
                  <c:v>42.153944269245386</c:v>
                </c:pt>
                <c:pt idx="50">
                  <c:v>40.401851094560698</c:v>
                </c:pt>
                <c:pt idx="51">
                  <c:v>38.72258219637002</c:v>
                </c:pt>
                <c:pt idx="52">
                  <c:v>37.113110694982531</c:v>
                </c:pt>
              </c:numCache>
            </c:numRef>
          </c:val>
          <c:smooth val="0"/>
          <c:extLst>
            <c:ext xmlns:c16="http://schemas.microsoft.com/office/drawing/2014/chart" uri="{C3380CC4-5D6E-409C-BE32-E72D297353CC}">
              <c16:uniqueId val="{00000019-44AB-5541-9FA9-7BC0FF260A4D}"/>
            </c:ext>
          </c:extLst>
        </c:ser>
        <c:ser>
          <c:idx val="1"/>
          <c:order val="13"/>
          <c:spPr>
            <a:ln w="28575" cap="rnd">
              <a:solidFill>
                <a:schemeClr val="accent2"/>
              </a:solidFill>
              <a:round/>
            </a:ln>
            <a:effectLst/>
          </c:spPr>
          <c:marker>
            <c:symbol val="none"/>
          </c:marker>
          <c:val>
            <c:numRef>
              <c:f>'Part 2. q4'!$C$9:$BC$9</c:f>
              <c:numCache>
                <c:formatCode>[$$-409]#,##0.00</c:formatCode>
                <c:ptCount val="53"/>
                <c:pt idx="0">
                  <c:v>2456.0026666666668</c:v>
                </c:pt>
                <c:pt idx="1">
                  <c:v>657.81100000000004</c:v>
                </c:pt>
                <c:pt idx="2">
                  <c:v>453.04566666666665</c:v>
                </c:pt>
                <c:pt idx="3">
                  <c:v>453.37166666666667</c:v>
                </c:pt>
                <c:pt idx="4">
                  <c:v>425.73833333333334</c:v>
                </c:pt>
                <c:pt idx="5">
                  <c:v>426.197</c:v>
                </c:pt>
                <c:pt idx="6">
                  <c:v>294.67333333333335</c:v>
                </c:pt>
                <c:pt idx="7">
                  <c:v>277.81366666666668</c:v>
                </c:pt>
                <c:pt idx="8">
                  <c:v>292.11333333333334</c:v>
                </c:pt>
                <c:pt idx="9">
                  <c:v>263.87466666666666</c:v>
                </c:pt>
                <c:pt idx="10">
                  <c:v>264.9253333333333</c:v>
                </c:pt>
                <c:pt idx="11">
                  <c:v>293.75266666666664</c:v>
                </c:pt>
                <c:pt idx="12">
                  <c:v>265.65199999999999</c:v>
                </c:pt>
                <c:pt idx="13">
                  <c:v>233.756</c:v>
                </c:pt>
                <c:pt idx="14">
                  <c:v>175.77466666666666</c:v>
                </c:pt>
                <c:pt idx="15">
                  <c:v>178.45133333333331</c:v>
                </c:pt>
                <c:pt idx="16">
                  <c:v>191.93366666666665</c:v>
                </c:pt>
                <c:pt idx="17">
                  <c:v>192.66366666666667</c:v>
                </c:pt>
                <c:pt idx="18">
                  <c:v>163.52233333333331</c:v>
                </c:pt>
                <c:pt idx="19">
                  <c:v>148.85400000000001</c:v>
                </c:pt>
                <c:pt idx="20">
                  <c:v>177.43733333333333</c:v>
                </c:pt>
                <c:pt idx="21">
                  <c:v>177.47133333333332</c:v>
                </c:pt>
                <c:pt idx="22">
                  <c:v>132.11966666666666</c:v>
                </c:pt>
                <c:pt idx="23">
                  <c:v>117.946</c:v>
                </c:pt>
                <c:pt idx="24">
                  <c:v>102.34233333333334</c:v>
                </c:pt>
                <c:pt idx="25">
                  <c:v>103.83033333333334</c:v>
                </c:pt>
                <c:pt idx="26">
                  <c:v>118.932</c:v>
                </c:pt>
                <c:pt idx="27">
                  <c:v>118.51933333333334</c:v>
                </c:pt>
                <c:pt idx="28">
                  <c:v>113.9007737389711</c:v>
                </c:pt>
                <c:pt idx="29">
                  <c:v>109.46219400212865</c:v>
                </c:pt>
                <c:pt idx="30">
                  <c:v>105.19658051857486</c:v>
                </c:pt>
                <c:pt idx="31">
                  <c:v>101.0971929960202</c:v>
                </c:pt>
                <c:pt idx="32">
                  <c:v>97.157553803470506</c:v>
                </c:pt>
                <c:pt idx="33">
                  <c:v>93.371437735624042</c:v>
                </c:pt>
                <c:pt idx="34">
                  <c:v>89.732862176137857</c:v>
                </c:pt>
                <c:pt idx="35">
                  <c:v>86.236077644220259</c:v>
                </c:pt>
                <c:pt idx="36">
                  <c:v>82.87555870961144</c:v>
                </c:pt>
                <c:pt idx="37">
                  <c:v>79.64599526159671</c:v>
                </c:pt>
                <c:pt idx="38">
                  <c:v>76.542284118256006</c:v>
                </c:pt>
                <c:pt idx="39">
                  <c:v>73.559520962691181</c:v>
                </c:pt>
                <c:pt idx="40">
                  <c:v>70.692992593489009</c:v>
                </c:pt>
                <c:pt idx="41">
                  <c:v>67.938169477174611</c:v>
                </c:pt>
                <c:pt idx="42">
                  <c:v>65.290698590887033</c:v>
                </c:pt>
                <c:pt idx="43">
                  <c:v>62.746396543967364</c:v>
                </c:pt>
                <c:pt idx="44">
                  <c:v>60.301242967590525</c:v>
                </c:pt>
                <c:pt idx="45">
                  <c:v>57.951374161995368</c:v>
                </c:pt>
                <c:pt idx="46">
                  <c:v>55.693076991274758</c:v>
                </c:pt>
                <c:pt idx="47">
                  <c:v>53.522783016078527</c:v>
                </c:pt>
                <c:pt idx="48">
                  <c:v>51.437062854958164</c:v>
                </c:pt>
                <c:pt idx="49">
                  <c:v>49.432620765443254</c:v>
                </c:pt>
                <c:pt idx="50">
                  <c:v>47.506289436287041</c:v>
                </c:pt>
                <c:pt idx="51">
                  <c:v>45.65502498265208</c:v>
                </c:pt>
                <c:pt idx="52">
                  <c:v>43.875902136327632</c:v>
                </c:pt>
              </c:numCache>
            </c:numRef>
          </c:val>
          <c:smooth val="0"/>
          <c:extLst>
            <c:ext xmlns:c16="http://schemas.microsoft.com/office/drawing/2014/chart" uri="{C3380CC4-5D6E-409C-BE32-E72D297353CC}">
              <c16:uniqueId val="{0000001B-44AB-5541-9FA9-7BC0FF260A4D}"/>
            </c:ext>
          </c:extLst>
        </c:ser>
        <c:ser>
          <c:idx val="2"/>
          <c:order val="14"/>
          <c:spPr>
            <a:ln w="28575" cap="rnd">
              <a:solidFill>
                <a:schemeClr val="accent3"/>
              </a:solidFill>
              <a:round/>
            </a:ln>
            <a:effectLst/>
          </c:spPr>
          <c:marker>
            <c:symbol val="none"/>
          </c:marker>
          <c:val>
            <c:numRef>
              <c:f>'Part 2. q4'!$C$10:$BC$10</c:f>
              <c:numCache>
                <c:formatCode>[$$-409]#,##0.00</c:formatCode>
                <c:ptCount val="53"/>
                <c:pt idx="0">
                  <c:v>3082.6086666666665</c:v>
                </c:pt>
                <c:pt idx="1">
                  <c:v>900.7596666666667</c:v>
                </c:pt>
                <c:pt idx="2">
                  <c:v>495.60966666666667</c:v>
                </c:pt>
                <c:pt idx="3">
                  <c:v>606.50699999999995</c:v>
                </c:pt>
                <c:pt idx="4">
                  <c:v>533.65766666666673</c:v>
                </c:pt>
                <c:pt idx="5">
                  <c:v>478.95333333333332</c:v>
                </c:pt>
                <c:pt idx="6">
                  <c:v>442.41466666666668</c:v>
                </c:pt>
                <c:pt idx="7">
                  <c:v>368.45600000000002</c:v>
                </c:pt>
                <c:pt idx="8">
                  <c:v>330.29733333333331</c:v>
                </c:pt>
                <c:pt idx="9">
                  <c:v>367.55</c:v>
                </c:pt>
                <c:pt idx="10">
                  <c:v>331.73733333333331</c:v>
                </c:pt>
                <c:pt idx="11">
                  <c:v>366.76600000000002</c:v>
                </c:pt>
                <c:pt idx="12">
                  <c:v>313.5796666666667</c:v>
                </c:pt>
                <c:pt idx="13">
                  <c:v>314.03900000000004</c:v>
                </c:pt>
                <c:pt idx="14">
                  <c:v>275.76366666666667</c:v>
                </c:pt>
                <c:pt idx="15">
                  <c:v>258.67666666666668</c:v>
                </c:pt>
                <c:pt idx="16">
                  <c:v>240.50566666666666</c:v>
                </c:pt>
                <c:pt idx="17">
                  <c:v>221.66200000000001</c:v>
                </c:pt>
                <c:pt idx="18">
                  <c:v>240.98166666666665</c:v>
                </c:pt>
                <c:pt idx="19">
                  <c:v>222.33066666666667</c:v>
                </c:pt>
                <c:pt idx="20">
                  <c:v>221.15266666666668</c:v>
                </c:pt>
                <c:pt idx="21">
                  <c:v>183.53733333333335</c:v>
                </c:pt>
                <c:pt idx="22">
                  <c:v>146.92533333333333</c:v>
                </c:pt>
                <c:pt idx="23">
                  <c:v>168.19966666666664</c:v>
                </c:pt>
                <c:pt idx="24">
                  <c:v>129.74233333333333</c:v>
                </c:pt>
                <c:pt idx="25">
                  <c:v>131.19033333333334</c:v>
                </c:pt>
                <c:pt idx="26">
                  <c:v>129.91500000000002</c:v>
                </c:pt>
                <c:pt idx="27">
                  <c:v>124.12254687165846</c:v>
                </c:pt>
                <c:pt idx="28">
                  <c:v>118.58835886469652</c:v>
                </c:pt>
                <c:pt idx="29">
                  <c:v>113.3009208452938</c:v>
                </c:pt>
                <c:pt idx="30">
                  <c:v>108.24923109896504</c:v>
                </c:pt>
                <c:pt idx="31">
                  <c:v>103.42277843899684</c:v>
                </c:pt>
                <c:pt idx="32">
                  <c:v>98.811520335538859</c:v>
                </c:pt>
                <c:pt idx="33">
                  <c:v>94.405862019841834</c:v>
                </c:pt>
                <c:pt idx="34">
                  <c:v>90.196636520164233</c:v>
                </c:pt>
                <c:pt idx="35">
                  <c:v>86.175085587807601</c:v>
                </c:pt>
                <c:pt idx="36">
                  <c:v>82.332841473592936</c:v>
                </c:pt>
                <c:pt idx="37">
                  <c:v>78.661909516859964</c:v>
                </c:pt>
                <c:pt idx="38">
                  <c:v>75.154651510761695</c:v>
                </c:pt>
                <c:pt idx="39">
                  <c:v>71.803769809241999</c:v>
                </c:pt>
                <c:pt idx="40">
                  <c:v>68.602292142627206</c:v>
                </c:pt>
                <c:pt idx="41">
                  <c:v>65.543557110237089</c:v>
                </c:pt>
                <c:pt idx="42">
                  <c:v>62.621200319829306</c:v>
                </c:pt>
                <c:pt idx="43">
                  <c:v>59.829141145037333</c:v>
                </c:pt>
                <c:pt idx="44">
                  <c:v>57.161570073247624</c:v>
                </c:pt>
                <c:pt idx="45">
                  <c:v>54.612936617590471</c:v>
                </c:pt>
                <c:pt idx="46">
                  <c:v>52.177937767892736</c:v>
                </c:pt>
                <c:pt idx="47">
                  <c:v>49.851506956561927</c:v>
                </c:pt>
                <c:pt idx="48">
                  <c:v>47.628803516442787</c:v>
                </c:pt>
                <c:pt idx="49">
                  <c:v>45.505202608710924</c:v>
                </c:pt>
                <c:pt idx="50">
                  <c:v>43.476285599846328</c:v>
                </c:pt>
                <c:pt idx="51">
                  <c:v>41.537830867663736</c:v>
                </c:pt>
                <c:pt idx="52">
                  <c:v>39.68580501726985</c:v>
                </c:pt>
              </c:numCache>
            </c:numRef>
          </c:val>
          <c:smooth val="0"/>
          <c:extLst>
            <c:ext xmlns:c16="http://schemas.microsoft.com/office/drawing/2014/chart" uri="{C3380CC4-5D6E-409C-BE32-E72D297353CC}">
              <c16:uniqueId val="{0000001D-44AB-5541-9FA9-7BC0FF260A4D}"/>
            </c:ext>
          </c:extLst>
        </c:ser>
        <c:ser>
          <c:idx val="3"/>
          <c:order val="15"/>
          <c:spPr>
            <a:ln w="28575" cap="rnd">
              <a:solidFill>
                <a:schemeClr val="accent4"/>
              </a:solidFill>
              <a:round/>
            </a:ln>
            <a:effectLst/>
          </c:spPr>
          <c:marker>
            <c:symbol val="none"/>
          </c:marker>
          <c:val>
            <c:numRef>
              <c:f>'Part 2. q4'!$C$11:$BC$11</c:f>
              <c:numCache>
                <c:formatCode>[$$-409]#,##0.00</c:formatCode>
                <c:ptCount val="53"/>
                <c:pt idx="0">
                  <c:v>4184.2323333333343</c:v>
                </c:pt>
                <c:pt idx="1">
                  <c:v>1240.008</c:v>
                </c:pt>
                <c:pt idx="2">
                  <c:v>743.4946666666666</c:v>
                </c:pt>
                <c:pt idx="3">
                  <c:v>669.33366666666666</c:v>
                </c:pt>
                <c:pt idx="4">
                  <c:v>744.14066666666656</c:v>
                </c:pt>
                <c:pt idx="5">
                  <c:v>693.09133333333341</c:v>
                </c:pt>
                <c:pt idx="6">
                  <c:v>570.08299999999997</c:v>
                </c:pt>
                <c:pt idx="7">
                  <c:v>497.64866666666666</c:v>
                </c:pt>
                <c:pt idx="8">
                  <c:v>423.39833333333337</c:v>
                </c:pt>
                <c:pt idx="9">
                  <c:v>498.21533333333332</c:v>
                </c:pt>
                <c:pt idx="10">
                  <c:v>496.40533333333332</c:v>
                </c:pt>
                <c:pt idx="11">
                  <c:v>470.51166666666666</c:v>
                </c:pt>
                <c:pt idx="12">
                  <c:v>396.56666666666666</c:v>
                </c:pt>
                <c:pt idx="13">
                  <c:v>445.69266666666664</c:v>
                </c:pt>
                <c:pt idx="14">
                  <c:v>348.00866666666667</c:v>
                </c:pt>
                <c:pt idx="15">
                  <c:v>347.37200000000001</c:v>
                </c:pt>
                <c:pt idx="16">
                  <c:v>349.11933333333337</c:v>
                </c:pt>
                <c:pt idx="17">
                  <c:v>297.75799999999998</c:v>
                </c:pt>
                <c:pt idx="18">
                  <c:v>298.06400000000002</c:v>
                </c:pt>
                <c:pt idx="19">
                  <c:v>322.27766666666668</c:v>
                </c:pt>
                <c:pt idx="20">
                  <c:v>248.02199999999999</c:v>
                </c:pt>
                <c:pt idx="21">
                  <c:v>248.40466666666666</c:v>
                </c:pt>
                <c:pt idx="22">
                  <c:v>225.36499999999998</c:v>
                </c:pt>
                <c:pt idx="23">
                  <c:v>225.55366666666666</c:v>
                </c:pt>
                <c:pt idx="24">
                  <c:v>174.55833333333334</c:v>
                </c:pt>
                <c:pt idx="25">
                  <c:v>200.75666666666666</c:v>
                </c:pt>
                <c:pt idx="26">
                  <c:v>193.78945680794905</c:v>
                </c:pt>
                <c:pt idx="27">
                  <c:v>187.06404222318869</c:v>
                </c:pt>
                <c:pt idx="28">
                  <c:v>180.57203146793458</c:v>
                </c:pt>
                <c:pt idx="29">
                  <c:v>174.30532432071459</c:v>
                </c:pt>
                <c:pt idx="30">
                  <c:v>168.25610167621502</c:v>
                </c:pt>
                <c:pt idx="31">
                  <c:v>162.41681578921458</c:v>
                </c:pt>
                <c:pt idx="32">
                  <c:v>156.78018085710039</c:v>
                </c:pt>
                <c:pt idx="33">
                  <c:v>151.33916392921529</c:v>
                </c:pt>
                <c:pt idx="34">
                  <c:v>146.08697613169403</c:v>
                </c:pt>
                <c:pt idx="35">
                  <c:v>141.01706419683933</c:v>
                </c:pt>
                <c:pt idx="36">
                  <c:v>136.12310228646874</c:v>
                </c:pt>
                <c:pt idx="37">
                  <c:v>131.39898409903034</c:v>
                </c:pt>
                <c:pt idx="38">
                  <c:v>126.83881525063889</c:v>
                </c:pt>
                <c:pt idx="39">
                  <c:v>122.43690592052626</c:v>
                </c:pt>
                <c:pt idx="40">
                  <c:v>118.18776375172969</c:v>
                </c:pt>
                <c:pt idx="41">
                  <c:v>114.08608699815984</c:v>
                </c:pt>
                <c:pt idx="42">
                  <c:v>110.12675790949815</c:v>
                </c:pt>
                <c:pt idx="43">
                  <c:v>106.30483634566966</c:v>
                </c:pt>
                <c:pt idx="44">
                  <c:v>102.61555361292399</c:v>
                </c:pt>
                <c:pt idx="45">
                  <c:v>99.054306513833566</c:v>
                </c:pt>
                <c:pt idx="46">
                  <c:v>95.616651603785172</c:v>
                </c:pt>
                <c:pt idx="47">
                  <c:v>92.298299646798483</c:v>
                </c:pt>
                <c:pt idx="48">
                  <c:v>89.095110263754108</c:v>
                </c:pt>
                <c:pt idx="49">
                  <c:v>86.003086766353476</c:v>
                </c:pt>
                <c:pt idx="50">
                  <c:v>83.018371170364887</c:v>
                </c:pt>
                <c:pt idx="51">
                  <c:v>80.137239381933568</c:v>
                </c:pt>
                <c:pt idx="52">
                  <c:v>77.356096550949687</c:v>
                </c:pt>
              </c:numCache>
            </c:numRef>
          </c:val>
          <c:smooth val="0"/>
          <c:extLst>
            <c:ext xmlns:c16="http://schemas.microsoft.com/office/drawing/2014/chart" uri="{C3380CC4-5D6E-409C-BE32-E72D297353CC}">
              <c16:uniqueId val="{0000001F-44AB-5541-9FA9-7BC0FF260A4D}"/>
            </c:ext>
          </c:extLst>
        </c:ser>
        <c:dLbls>
          <c:showLegendKey val="0"/>
          <c:showVal val="0"/>
          <c:showCatName val="0"/>
          <c:showSerName val="0"/>
          <c:showPercent val="0"/>
          <c:showBubbleSize val="0"/>
        </c:dLbls>
        <c:smooth val="0"/>
        <c:axId val="1758400752"/>
        <c:axId val="1758402384"/>
      </c:lineChart>
      <c:catAx>
        <c:axId val="175840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8402384"/>
        <c:crosses val="autoZero"/>
        <c:auto val="1"/>
        <c:lblAlgn val="ctr"/>
        <c:lblOffset val="100"/>
        <c:noMultiLvlLbl val="0"/>
      </c:catAx>
      <c:valAx>
        <c:axId val="175840238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840075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showDLblsOverMax val="0"/>
  </c:chart>
  <c:txPr>
    <a:bodyPr/>
    <a:lstStyle/>
    <a:p>
      <a:pPr>
        <a:defRPr/>
      </a:pPr>
      <a:endParaRPr lang="en-UA"/>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baseline="0"/>
              <a:t>20</a:t>
            </a:r>
            <a:r>
              <a:rPr lang="en-US" baseline="0"/>
              <a:t> - 24</a:t>
            </a:r>
            <a:r>
              <a:rPr lang="ru-RU" baseline="0"/>
              <a:t> </a:t>
            </a:r>
            <a:r>
              <a:rPr lang="en-US" baseline="0"/>
              <a:t>Cohort</a:t>
            </a:r>
            <a:endParaRPr lang="en-US"/>
          </a:p>
        </c:rich>
      </c:tx>
      <c:overlay val="0"/>
      <c:spPr>
        <a:noFill/>
        <a:ln>
          <a:noFill/>
        </a:ln>
        <a:effectLst/>
      </c:spPr>
    </c:title>
    <c:autoTitleDeleted val="0"/>
    <c:plotArea>
      <c:layout/>
      <c:lineChart>
        <c:grouping val="standard"/>
        <c:varyColors val="0"/>
        <c:ser>
          <c:idx val="8"/>
          <c:order val="0"/>
          <c:marker>
            <c:symbol val="none"/>
          </c:marker>
          <c:val>
            <c:numRef>
              <c:f>'Part 2. q4'!$C$12:$BC$12</c:f>
              <c:numCache>
                <c:formatCode>[$$-409]#,##0.00</c:formatCode>
                <c:ptCount val="53"/>
                <c:pt idx="0">
                  <c:v>3738.194</c:v>
                </c:pt>
                <c:pt idx="1">
                  <c:v>1264.4093333333333</c:v>
                </c:pt>
                <c:pt idx="2">
                  <c:v>728.49799999999993</c:v>
                </c:pt>
                <c:pt idx="3">
                  <c:v>752.66766666666672</c:v>
                </c:pt>
                <c:pt idx="4">
                  <c:v>754.34100000000001</c:v>
                </c:pt>
                <c:pt idx="5">
                  <c:v>584.52733333333333</c:v>
                </c:pt>
                <c:pt idx="6">
                  <c:v>534.51199999999994</c:v>
                </c:pt>
                <c:pt idx="7">
                  <c:v>487.95799999999997</c:v>
                </c:pt>
                <c:pt idx="8">
                  <c:v>510.97833333333335</c:v>
                </c:pt>
                <c:pt idx="9">
                  <c:v>440.05466666666666</c:v>
                </c:pt>
                <c:pt idx="10">
                  <c:v>389.98200000000003</c:v>
                </c:pt>
                <c:pt idx="11">
                  <c:v>437.04999999999995</c:v>
                </c:pt>
                <c:pt idx="12">
                  <c:v>461.08633333333336</c:v>
                </c:pt>
                <c:pt idx="13">
                  <c:v>389.52000000000004</c:v>
                </c:pt>
                <c:pt idx="14">
                  <c:v>316.41499999999996</c:v>
                </c:pt>
                <c:pt idx="15">
                  <c:v>294.13733333333334</c:v>
                </c:pt>
                <c:pt idx="16">
                  <c:v>267.66499999999996</c:v>
                </c:pt>
                <c:pt idx="17">
                  <c:v>293.20999999999998</c:v>
                </c:pt>
                <c:pt idx="18">
                  <c:v>293.48466666666667</c:v>
                </c:pt>
                <c:pt idx="19">
                  <c:v>244.72066666666666</c:v>
                </c:pt>
                <c:pt idx="20">
                  <c:v>293.01533333333333</c:v>
                </c:pt>
                <c:pt idx="21">
                  <c:v>269.43166666666662</c:v>
                </c:pt>
                <c:pt idx="22">
                  <c:v>196.43066666666667</c:v>
                </c:pt>
                <c:pt idx="23">
                  <c:v>197.41000000000003</c:v>
                </c:pt>
                <c:pt idx="24">
                  <c:v>196.67266666666669</c:v>
                </c:pt>
                <c:pt idx="25">
                  <c:v>186.80446880006286</c:v>
                </c:pt>
                <c:pt idx="26">
                  <c:v>177.43141512804857</c:v>
                </c:pt>
                <c:pt idx="27">
                  <c:v>168.528661421034</c:v>
                </c:pt>
                <c:pt idx="28">
                  <c:v>160.07261002719528</c:v>
                </c:pt>
                <c:pt idx="29">
                  <c:v>152.04084732450448</c:v>
                </c:pt>
                <c:pt idx="30">
                  <c:v>144.41208431115075</c:v>
                </c:pt>
                <c:pt idx="31">
                  <c:v>137.1661001768814</c:v>
                </c:pt>
                <c:pt idx="32">
                  <c:v>130.28368870569307</c:v>
                </c:pt>
                <c:pt idx="33">
                  <c:v>123.7466073678078</c:v>
                </c:pt>
                <c:pt idx="34">
                  <c:v>117.53752896599737</c:v>
                </c:pt>
                <c:pt idx="35">
                  <c:v>111.63999570808926</c:v>
                </c:pt>
                <c:pt idx="36">
                  <c:v>106.03837558391901</c:v>
                </c:pt>
                <c:pt idx="37">
                  <c:v>100.71782093110147</c:v>
                </c:pt>
                <c:pt idx="38">
                  <c:v>95.664229079795504</c:v>
                </c:pt>
                <c:pt idx="39">
                  <c:v>90.864204972146894</c:v>
                </c:pt>
                <c:pt idx="40">
                  <c:v>86.305025657328741</c:v>
                </c:pt>
                <c:pt idx="41">
                  <c:v>81.974606568069561</c:v>
                </c:pt>
                <c:pt idx="42">
                  <c:v>77.861469489281902</c:v>
                </c:pt>
                <c:pt idx="43">
                  <c:v>73.954712133888819</c:v>
                </c:pt>
                <c:pt idx="44">
                  <c:v>70.243979245206049</c:v>
                </c:pt>
                <c:pt idx="45">
                  <c:v>66.719435149283683</c:v>
                </c:pt>
                <c:pt idx="46">
                  <c:v>63.371737684454608</c:v>
                </c:pt>
                <c:pt idx="47">
                  <c:v>60.192013438987289</c:v>
                </c:pt>
                <c:pt idx="48">
                  <c:v>57.171834231207846</c:v>
                </c:pt>
                <c:pt idx="49">
                  <c:v>54.303194769749553</c:v>
                </c:pt>
                <c:pt idx="50">
                  <c:v>51.578491434715971</c:v>
                </c:pt>
                <c:pt idx="51">
                  <c:v>48.990502123515085</c:v>
                </c:pt>
                <c:pt idx="52">
                  <c:v>46.532367107943756</c:v>
                </c:pt>
              </c:numCache>
            </c:numRef>
          </c:val>
          <c:smooth val="0"/>
          <c:extLst>
            <c:ext xmlns:c16="http://schemas.microsoft.com/office/drawing/2014/chart" uri="{C3380CC4-5D6E-409C-BE32-E72D297353CC}">
              <c16:uniqueId val="{00000000-57C3-C141-A0B7-2BF01817D40E}"/>
            </c:ext>
          </c:extLst>
        </c:ser>
        <c:ser>
          <c:idx val="9"/>
          <c:order val="1"/>
          <c:marker>
            <c:symbol val="none"/>
          </c:marker>
          <c:val>
            <c:numRef>
              <c:f>'Part 2. q4'!$C$13:$BC$13</c:f>
              <c:numCache>
                <c:formatCode>[$$-409]#,##0.00</c:formatCode>
                <c:ptCount val="53"/>
                <c:pt idx="0">
                  <c:v>3691.8240000000001</c:v>
                </c:pt>
                <c:pt idx="1">
                  <c:v>1039.9623333333334</c:v>
                </c:pt>
                <c:pt idx="2">
                  <c:v>595.98066666666671</c:v>
                </c:pt>
                <c:pt idx="3">
                  <c:v>702.90566666666666</c:v>
                </c:pt>
                <c:pt idx="4">
                  <c:v>575.02300000000002</c:v>
                </c:pt>
                <c:pt idx="5">
                  <c:v>531.48500000000001</c:v>
                </c:pt>
                <c:pt idx="6">
                  <c:v>424.29399999999998</c:v>
                </c:pt>
                <c:pt idx="7">
                  <c:v>446.26766666666668</c:v>
                </c:pt>
                <c:pt idx="8">
                  <c:v>403.49699999999996</c:v>
                </c:pt>
                <c:pt idx="9">
                  <c:v>384.6393333333333</c:v>
                </c:pt>
                <c:pt idx="10">
                  <c:v>361.24566666666669</c:v>
                </c:pt>
                <c:pt idx="11">
                  <c:v>383.70266666666663</c:v>
                </c:pt>
                <c:pt idx="12">
                  <c:v>363.38300000000004</c:v>
                </c:pt>
                <c:pt idx="13">
                  <c:v>382.96999999999997</c:v>
                </c:pt>
                <c:pt idx="14">
                  <c:v>319.82099999999997</c:v>
                </c:pt>
                <c:pt idx="15">
                  <c:v>276.96300000000002</c:v>
                </c:pt>
                <c:pt idx="16">
                  <c:v>235.21366666666665</c:v>
                </c:pt>
                <c:pt idx="17">
                  <c:v>255.79466666666667</c:v>
                </c:pt>
                <c:pt idx="18">
                  <c:v>236.45966666666666</c:v>
                </c:pt>
                <c:pt idx="19">
                  <c:v>233.52433333333332</c:v>
                </c:pt>
                <c:pt idx="20">
                  <c:v>234.49233333333333</c:v>
                </c:pt>
                <c:pt idx="21">
                  <c:v>234.107</c:v>
                </c:pt>
                <c:pt idx="22">
                  <c:v>193.35499999999996</c:v>
                </c:pt>
                <c:pt idx="23">
                  <c:v>193.48899999999998</c:v>
                </c:pt>
                <c:pt idx="24">
                  <c:v>184.90498392534752</c:v>
                </c:pt>
                <c:pt idx="25">
                  <c:v>176.70179224882568</c:v>
                </c:pt>
                <c:pt idx="26">
                  <c:v>168.86252993890719</c:v>
                </c:pt>
                <c:pt idx="27">
                  <c:v>161.37105150136261</c:v>
                </c:pt>
                <c:pt idx="28">
                  <c:v>154.21192772651617</c:v>
                </c:pt>
                <c:pt idx="29">
                  <c:v>147.3704139117383</c:v>
                </c:pt>
                <c:pt idx="30">
                  <c:v>140.8324194937272</c:v>
                </c:pt>
                <c:pt idx="31">
                  <c:v>134.58447902803482</c:v>
                </c:pt>
                <c:pt idx="32">
                  <c:v>128.61372445606753</c:v>
                </c:pt>
                <c:pt idx="33">
                  <c:v>122.90785860244378</c:v>
                </c:pt>
                <c:pt idx="34">
                  <c:v>117.45512984812447</c:v>
                </c:pt>
                <c:pt idx="35">
                  <c:v>112.24430792715381</c:v>
                </c:pt>
                <c:pt idx="36">
                  <c:v>107.26466079716229</c:v>
                </c:pt>
                <c:pt idx="37">
                  <c:v>102.50593253599507</c:v>
                </c:pt>
                <c:pt idx="38">
                  <c:v>97.958322218942314</c:v>
                </c:pt>
                <c:pt idx="39">
                  <c:v>93.612463733067742</c:v>
                </c:pt>
                <c:pt idx="40">
                  <c:v>89.459406487061642</c:v>
                </c:pt>
                <c:pt idx="41">
                  <c:v>85.490596976888952</c:v>
                </c:pt>
                <c:pt idx="42">
                  <c:v>81.697861169265522</c:v>
                </c:pt>
                <c:pt idx="43">
                  <c:v>78.073387666680361</c:v>
                </c:pt>
                <c:pt idx="44">
                  <c:v>74.609711619290806</c:v>
                </c:pt>
                <c:pt idx="45">
                  <c:v>71.299699350556267</c:v>
                </c:pt>
                <c:pt idx="46">
                  <c:v>68.136533664945915</c:v>
                </c:pt>
                <c:pt idx="47">
                  <c:v>65.113699807460506</c:v>
                </c:pt>
                <c:pt idx="48">
                  <c:v>62.22497204605115</c:v>
                </c:pt>
                <c:pt idx="49">
                  <c:v>59.464400849300418</c:v>
                </c:pt>
                <c:pt idx="50">
                  <c:v>56.826300632957519</c:v>
                </c:pt>
                <c:pt idx="51">
                  <c:v>54.305238050090587</c:v>
                </c:pt>
                <c:pt idx="52">
                  <c:v>51.896020800738917</c:v>
                </c:pt>
              </c:numCache>
            </c:numRef>
          </c:val>
          <c:smooth val="0"/>
          <c:extLst>
            <c:ext xmlns:c16="http://schemas.microsoft.com/office/drawing/2014/chart" uri="{C3380CC4-5D6E-409C-BE32-E72D297353CC}">
              <c16:uniqueId val="{00000001-57C3-C141-A0B7-2BF01817D40E}"/>
            </c:ext>
          </c:extLst>
        </c:ser>
        <c:ser>
          <c:idx val="10"/>
          <c:order val="2"/>
          <c:marker>
            <c:symbol val="none"/>
          </c:marker>
          <c:val>
            <c:numRef>
              <c:f>'Part 2. q4'!$C$14:$BC$14</c:f>
              <c:numCache>
                <c:formatCode>[$$-409]#,##0.00</c:formatCode>
                <c:ptCount val="53"/>
                <c:pt idx="0">
                  <c:v>4265.2673333333332</c:v>
                </c:pt>
                <c:pt idx="1">
                  <c:v>1170.3226666666667</c:v>
                </c:pt>
                <c:pt idx="2">
                  <c:v>731.92933333333326</c:v>
                </c:pt>
                <c:pt idx="3">
                  <c:v>782.01266666666675</c:v>
                </c:pt>
                <c:pt idx="4">
                  <c:v>782.06400000000008</c:v>
                </c:pt>
                <c:pt idx="5">
                  <c:v>683.7113333333333</c:v>
                </c:pt>
                <c:pt idx="6">
                  <c:v>490.06533333333334</c:v>
                </c:pt>
                <c:pt idx="7">
                  <c:v>439.17866666666663</c:v>
                </c:pt>
                <c:pt idx="8">
                  <c:v>462.976</c:v>
                </c:pt>
                <c:pt idx="9">
                  <c:v>417.33333333333337</c:v>
                </c:pt>
                <c:pt idx="10">
                  <c:v>390.54266666666666</c:v>
                </c:pt>
                <c:pt idx="11">
                  <c:v>463.94133333333332</c:v>
                </c:pt>
                <c:pt idx="12">
                  <c:v>463.28666666666669</c:v>
                </c:pt>
                <c:pt idx="13">
                  <c:v>415.54733333333337</c:v>
                </c:pt>
                <c:pt idx="14">
                  <c:v>293.01866666666666</c:v>
                </c:pt>
                <c:pt idx="15">
                  <c:v>294.63333333333333</c:v>
                </c:pt>
                <c:pt idx="16">
                  <c:v>341.65333333333336</c:v>
                </c:pt>
                <c:pt idx="17">
                  <c:v>270.26133333333331</c:v>
                </c:pt>
                <c:pt idx="18">
                  <c:v>319.50733333333329</c:v>
                </c:pt>
                <c:pt idx="19">
                  <c:v>244.38000000000002</c:v>
                </c:pt>
                <c:pt idx="20">
                  <c:v>292.79466666666667</c:v>
                </c:pt>
                <c:pt idx="21">
                  <c:v>292.70400000000001</c:v>
                </c:pt>
                <c:pt idx="22">
                  <c:v>195.398</c:v>
                </c:pt>
                <c:pt idx="23">
                  <c:v>186.94601676737685</c:v>
                </c:pt>
                <c:pt idx="24">
                  <c:v>178.85962591832231</c:v>
                </c:pt>
                <c:pt idx="25">
                  <c:v>171.12301367431311</c:v>
                </c:pt>
                <c:pt idx="26">
                  <c:v>163.72105028527517</c:v>
                </c:pt>
                <c:pt idx="27">
                  <c:v>156.63926044178342</c:v>
                </c:pt>
                <c:pt idx="28">
                  <c:v>149.86379496708847</c:v>
                </c:pt>
                <c:pt idx="29">
                  <c:v>143.38140373361063</c:v>
                </c:pt>
                <c:pt idx="30">
                  <c:v>137.17940975093705</c:v>
                </c:pt>
                <c:pt idx="31">
                  <c:v>131.24568437464833</c:v>
                </c:pt>
                <c:pt idx="32">
                  <c:v>125.56862358749248</c:v>
                </c:pt>
                <c:pt idx="33">
                  <c:v>120.13712530652208</c:v>
                </c:pt>
                <c:pt idx="34">
                  <c:v>114.94056767181614</c:v>
                </c:pt>
                <c:pt idx="35">
                  <c:v>109.96878827432805</c:v>
                </c:pt>
                <c:pt idx="36">
                  <c:v>105.21206428223752</c:v>
                </c:pt>
                <c:pt idx="37">
                  <c:v>100.66109342694145</c:v>
                </c:pt>
                <c:pt idx="38">
                  <c:v>96.306975811500038</c:v>
                </c:pt>
                <c:pt idx="39">
                  <c:v>92.141196505962412</c:v>
                </c:pt>
                <c:pt idx="40">
                  <c:v>88.155608895535337</c:v>
                </c:pt>
                <c:pt idx="41">
                  <c:v>84.342418749030514</c:v>
                </c:pt>
                <c:pt idx="42">
                  <c:v>80.694168976434653</c:v>
                </c:pt>
                <c:pt idx="43">
                  <c:v>77.203725045794187</c:v>
                </c:pt>
                <c:pt idx="44">
                  <c:v>73.864261030895875</c:v>
                </c:pt>
                <c:pt idx="45">
                  <c:v>70.66924626245796</c:v>
                </c:pt>
                <c:pt idx="46">
                  <c:v>67.612432556727043</c:v>
                </c:pt>
                <c:pt idx="47">
                  <c:v>64.68784199650473</c:v>
                </c:pt>
                <c:pt idx="48">
                  <c:v>61.889755240708695</c:v>
                </c:pt>
                <c:pt idx="49">
                  <c:v>59.212700339606222</c:v>
                </c:pt>
                <c:pt idx="50">
                  <c:v>56.651442033847253</c:v>
                </c:pt>
                <c:pt idx="51">
                  <c:v>54.200971516370103</c:v>
                </c:pt>
                <c:pt idx="52">
                  <c:v>51.856496637158209</c:v>
                </c:pt>
              </c:numCache>
            </c:numRef>
          </c:val>
          <c:smooth val="0"/>
          <c:extLst>
            <c:ext xmlns:c16="http://schemas.microsoft.com/office/drawing/2014/chart" uri="{C3380CC4-5D6E-409C-BE32-E72D297353CC}">
              <c16:uniqueId val="{00000002-57C3-C141-A0B7-2BF01817D40E}"/>
            </c:ext>
          </c:extLst>
        </c:ser>
        <c:ser>
          <c:idx val="11"/>
          <c:order val="3"/>
          <c:marker>
            <c:symbol val="none"/>
          </c:marker>
          <c:val>
            <c:numRef>
              <c:f>'Part 2. q4'!$C$15:$BC$15</c:f>
              <c:numCache>
                <c:formatCode>[$$-409]#,##0.00</c:formatCode>
                <c:ptCount val="53"/>
                <c:pt idx="0">
                  <c:v>5005.6546666666663</c:v>
                </c:pt>
                <c:pt idx="1">
                  <c:v>1610.8220000000001</c:v>
                </c:pt>
                <c:pt idx="2">
                  <c:v>849.54</c:v>
                </c:pt>
                <c:pt idx="3">
                  <c:v>789.2299999999999</c:v>
                </c:pt>
                <c:pt idx="4">
                  <c:v>880.16266666666672</c:v>
                </c:pt>
                <c:pt idx="5">
                  <c:v>788.80599999999993</c:v>
                </c:pt>
                <c:pt idx="6">
                  <c:v>729.81399999999996</c:v>
                </c:pt>
                <c:pt idx="7">
                  <c:v>576.90599999999995</c:v>
                </c:pt>
                <c:pt idx="8">
                  <c:v>640.03666666666675</c:v>
                </c:pt>
                <c:pt idx="9">
                  <c:v>609.50800000000004</c:v>
                </c:pt>
                <c:pt idx="10">
                  <c:v>485.75133333333338</c:v>
                </c:pt>
                <c:pt idx="11">
                  <c:v>486.78666666666669</c:v>
                </c:pt>
                <c:pt idx="12">
                  <c:v>548.61266666666666</c:v>
                </c:pt>
                <c:pt idx="13">
                  <c:v>516.11666666666667</c:v>
                </c:pt>
                <c:pt idx="14">
                  <c:v>364.13599999999997</c:v>
                </c:pt>
                <c:pt idx="15">
                  <c:v>397.26666666666665</c:v>
                </c:pt>
                <c:pt idx="16">
                  <c:v>426.334</c:v>
                </c:pt>
                <c:pt idx="17">
                  <c:v>395.99799999999999</c:v>
                </c:pt>
                <c:pt idx="18">
                  <c:v>364.82799999999997</c:v>
                </c:pt>
                <c:pt idx="19">
                  <c:v>336.44133333333332</c:v>
                </c:pt>
                <c:pt idx="20">
                  <c:v>336.06200000000001</c:v>
                </c:pt>
                <c:pt idx="21">
                  <c:v>365.01733333333334</c:v>
                </c:pt>
                <c:pt idx="22">
                  <c:v>352.27555535714805</c:v>
                </c:pt>
                <c:pt idx="23">
                  <c:v>339.97855874110201</c:v>
                </c:pt>
                <c:pt idx="24">
                  <c:v>328.11081735856692</c:v>
                </c:pt>
                <c:pt idx="25">
                  <c:v>316.65734705843266</c:v>
                </c:pt>
                <c:pt idx="26">
                  <c:v>305.60368674619252</c:v>
                </c:pt>
                <c:pt idx="27">
                  <c:v>294.93588012543751</c:v>
                </c:pt>
                <c:pt idx="28">
                  <c:v>284.64045807670612</c:v>
                </c:pt>
                <c:pt idx="29">
                  <c:v>274.70442165144118</c:v>
                </c:pt>
                <c:pt idx="30">
                  <c:v>265.11522565958222</c:v>
                </c:pt>
                <c:pt idx="31">
                  <c:v>255.86076283007094</c:v>
                </c:pt>
                <c:pt idx="32">
                  <c:v>246.92934852427129</c:v>
                </c:pt>
                <c:pt idx="33">
                  <c:v>238.30970598300291</c:v>
                </c:pt>
                <c:pt idx="34">
                  <c:v>229.99095208856113</c:v>
                </c:pt>
                <c:pt idx="35">
                  <c:v>221.96258362374689</c:v>
                </c:pt>
                <c:pt idx="36">
                  <c:v>214.21446401055707</c:v>
                </c:pt>
                <c:pt idx="37">
                  <c:v>206.73681051179156</c:v>
                </c:pt>
                <c:pt idx="38">
                  <c:v>199.52018187941812</c:v>
                </c:pt>
                <c:pt idx="39">
                  <c:v>192.55546643409957</c:v>
                </c:pt>
                <c:pt idx="40">
                  <c:v>185.83387056083302</c:v>
                </c:pt>
                <c:pt idx="41">
                  <c:v>179.34690760617528</c:v>
                </c:pt>
                <c:pt idx="42">
                  <c:v>173.08638716303659</c:v>
                </c:pt>
                <c:pt idx="43">
                  <c:v>167.04440472951345</c:v>
                </c:pt>
                <c:pt idx="44">
                  <c:v>161.21333172870391</c:v>
                </c:pt>
                <c:pt idx="45">
                  <c:v>155.5858058769044</c:v>
                </c:pt>
                <c:pt idx="46">
                  <c:v>150.15472188802704</c:v>
                </c:pt>
                <c:pt idx="47">
                  <c:v>144.91322250250082</c:v>
                </c:pt>
                <c:pt idx="48">
                  <c:v>139.85468982932986</c:v>
                </c:pt>
                <c:pt idx="49">
                  <c:v>134.97273699037723</c:v>
                </c:pt>
                <c:pt idx="50">
                  <c:v>130.2612000563245</c:v>
                </c:pt>
                <c:pt idx="51">
                  <c:v>125.7141302641252</c:v>
                </c:pt>
                <c:pt idx="52">
                  <c:v>121.32578650612635</c:v>
                </c:pt>
              </c:numCache>
            </c:numRef>
          </c:val>
          <c:smooth val="0"/>
          <c:extLst>
            <c:ext xmlns:c16="http://schemas.microsoft.com/office/drawing/2014/chart" uri="{C3380CC4-5D6E-409C-BE32-E72D297353CC}">
              <c16:uniqueId val="{00000003-57C3-C141-A0B7-2BF01817D40E}"/>
            </c:ext>
          </c:extLst>
        </c:ser>
        <c:dLbls>
          <c:showLegendKey val="0"/>
          <c:showVal val="0"/>
          <c:showCatName val="0"/>
          <c:showSerName val="0"/>
          <c:showPercent val="0"/>
          <c:showBubbleSize val="0"/>
        </c:dLbls>
        <c:smooth val="0"/>
        <c:axId val="1758400752"/>
        <c:axId val="1758402384"/>
      </c:lineChart>
      <c:catAx>
        <c:axId val="175840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8402384"/>
        <c:crosses val="autoZero"/>
        <c:auto val="1"/>
        <c:lblAlgn val="ctr"/>
        <c:lblOffset val="100"/>
        <c:noMultiLvlLbl val="0"/>
      </c:catAx>
      <c:valAx>
        <c:axId val="1758402384"/>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5840075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showDLblsOverMax val="0"/>
  </c:chart>
  <c:txPr>
    <a:bodyPr/>
    <a:lstStyle/>
    <a:p>
      <a:pPr>
        <a:defRPr/>
      </a:pPr>
      <a:endParaRPr lang="en-U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0</xdr:col>
      <xdr:colOff>47625</xdr:colOff>
      <xdr:row>9</xdr:row>
      <xdr:rowOff>85725</xdr:rowOff>
    </xdr:from>
    <xdr:ext cx="1609725" cy="790575"/>
    <xdr:pic>
      <xdr:nvPicPr>
        <xdr:cNvPr id="2" name="image2.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914400</xdr:colOff>
      <xdr:row>9</xdr:row>
      <xdr:rowOff>85725</xdr:rowOff>
    </xdr:from>
    <xdr:ext cx="1676400" cy="790575"/>
    <xdr:pic>
      <xdr:nvPicPr>
        <xdr:cNvPr id="3" name="image1.png" title="Image">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42</xdr:col>
      <xdr:colOff>120650</xdr:colOff>
      <xdr:row>19</xdr:row>
      <xdr:rowOff>140970</xdr:rowOff>
    </xdr:from>
    <xdr:to>
      <xdr:col>56</xdr:col>
      <xdr:colOff>149860</xdr:colOff>
      <xdr:row>45</xdr:row>
      <xdr:rowOff>185420</xdr:rowOff>
    </xdr:to>
    <xdr:graphicFrame macro="">
      <xdr:nvGraphicFramePr>
        <xdr:cNvPr id="3" name="Chart 2">
          <a:extLst>
            <a:ext uri="{FF2B5EF4-FFF2-40B4-BE49-F238E27FC236}">
              <a16:creationId xmlns:a16="http://schemas.microsoft.com/office/drawing/2014/main" id="{AF4DDBA3-5A50-464F-8966-E1467ADDF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66040</xdr:colOff>
      <xdr:row>30</xdr:row>
      <xdr:rowOff>45720</xdr:rowOff>
    </xdr:from>
    <xdr:to>
      <xdr:col>32</xdr:col>
      <xdr:colOff>487680</xdr:colOff>
      <xdr:row>55</xdr:row>
      <xdr:rowOff>132080</xdr:rowOff>
    </xdr:to>
    <xdr:graphicFrame macro="">
      <xdr:nvGraphicFramePr>
        <xdr:cNvPr id="7" name="Chart 6">
          <a:extLst>
            <a:ext uri="{FF2B5EF4-FFF2-40B4-BE49-F238E27FC236}">
              <a16:creationId xmlns:a16="http://schemas.microsoft.com/office/drawing/2014/main" id="{11BE8A3E-CCA8-3C47-99BD-75DD4CD12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69850</xdr:colOff>
      <xdr:row>55</xdr:row>
      <xdr:rowOff>234950</xdr:rowOff>
    </xdr:from>
    <xdr:to>
      <xdr:col>15</xdr:col>
      <xdr:colOff>25400</xdr:colOff>
      <xdr:row>87</xdr:row>
      <xdr:rowOff>76200</xdr:rowOff>
    </xdr:to>
    <xdr:graphicFrame macro="">
      <xdr:nvGraphicFramePr>
        <xdr:cNvPr id="3" name="Chart 2">
          <a:extLst>
            <a:ext uri="{FF2B5EF4-FFF2-40B4-BE49-F238E27FC236}">
              <a16:creationId xmlns:a16="http://schemas.microsoft.com/office/drawing/2014/main" id="{A3F3E37E-7B2C-3F41-A035-0D3E8F629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819150</xdr:colOff>
      <xdr:row>94</xdr:row>
      <xdr:rowOff>25400</xdr:rowOff>
    </xdr:from>
    <xdr:to>
      <xdr:col>12</xdr:col>
      <xdr:colOff>533400</xdr:colOff>
      <xdr:row>116</xdr:row>
      <xdr:rowOff>152400</xdr:rowOff>
    </xdr:to>
    <xdr:graphicFrame macro="">
      <xdr:nvGraphicFramePr>
        <xdr:cNvPr id="4" name="Chart 3">
          <a:extLst>
            <a:ext uri="{FF2B5EF4-FFF2-40B4-BE49-F238E27FC236}">
              <a16:creationId xmlns:a16="http://schemas.microsoft.com/office/drawing/2014/main" id="{315EBF0A-60D0-1744-B805-EBB73FDBA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44450</xdr:colOff>
      <xdr:row>121</xdr:row>
      <xdr:rowOff>184150</xdr:rowOff>
    </xdr:from>
    <xdr:to>
      <xdr:col>12</xdr:col>
      <xdr:colOff>584200</xdr:colOff>
      <xdr:row>144</xdr:row>
      <xdr:rowOff>0</xdr:rowOff>
    </xdr:to>
    <xdr:graphicFrame macro="">
      <xdr:nvGraphicFramePr>
        <xdr:cNvPr id="5" name="Chart 4">
          <a:extLst>
            <a:ext uri="{FF2B5EF4-FFF2-40B4-BE49-F238E27FC236}">
              <a16:creationId xmlns:a16="http://schemas.microsoft.com/office/drawing/2014/main" id="{6B11B665-CAC9-EB49-B6A3-DE581D984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323850</xdr:colOff>
      <xdr:row>174</xdr:row>
      <xdr:rowOff>31750</xdr:rowOff>
    </xdr:from>
    <xdr:to>
      <xdr:col>42</xdr:col>
      <xdr:colOff>533400</xdr:colOff>
      <xdr:row>206</xdr:row>
      <xdr:rowOff>165100</xdr:rowOff>
    </xdr:to>
    <xdr:graphicFrame macro="">
      <xdr:nvGraphicFramePr>
        <xdr:cNvPr id="6" name="Chart 5">
          <a:extLst>
            <a:ext uri="{FF2B5EF4-FFF2-40B4-BE49-F238E27FC236}">
              <a16:creationId xmlns:a16="http://schemas.microsoft.com/office/drawing/2014/main" id="{76761D60-3DE6-AF45-94F8-59F6F9333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819150</xdr:colOff>
      <xdr:row>36</xdr:row>
      <xdr:rowOff>171450</xdr:rowOff>
    </xdr:from>
    <xdr:to>
      <xdr:col>25</xdr:col>
      <xdr:colOff>114300</xdr:colOff>
      <xdr:row>84</xdr:row>
      <xdr:rowOff>114300</xdr:rowOff>
    </xdr:to>
    <xdr:graphicFrame macro="">
      <xdr:nvGraphicFramePr>
        <xdr:cNvPr id="2" name="Chart 1">
          <a:extLst>
            <a:ext uri="{FF2B5EF4-FFF2-40B4-BE49-F238E27FC236}">
              <a16:creationId xmlns:a16="http://schemas.microsoft.com/office/drawing/2014/main" id="{D5C59E30-532F-EE4C-88F2-9D30FBFA9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292100</xdr:colOff>
      <xdr:row>37</xdr:row>
      <xdr:rowOff>0</xdr:rowOff>
    </xdr:from>
    <xdr:to>
      <xdr:col>39</xdr:col>
      <xdr:colOff>412750</xdr:colOff>
      <xdr:row>84</xdr:row>
      <xdr:rowOff>120650</xdr:rowOff>
    </xdr:to>
    <xdr:graphicFrame macro="">
      <xdr:nvGraphicFramePr>
        <xdr:cNvPr id="3" name="Chart 2">
          <a:extLst>
            <a:ext uri="{FF2B5EF4-FFF2-40B4-BE49-F238E27FC236}">
              <a16:creationId xmlns:a16="http://schemas.microsoft.com/office/drawing/2014/main" id="{A1A9AA90-C2FF-094D-9C2F-B7D45076B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A25" sqref="A25"/>
    </sheetView>
  </sheetViews>
  <sheetFormatPr baseColWidth="10" defaultColWidth="12.6640625" defaultRowHeight="15" customHeight="1" x14ac:dyDescent="0.15"/>
  <cols>
    <col min="1" max="26" width="7.6640625" customWidth="1"/>
  </cols>
  <sheetData>
    <row r="1" spans="1:26" x14ac:dyDescent="0.15">
      <c r="A1" s="1" t="s">
        <v>0</v>
      </c>
    </row>
    <row r="2" spans="1:26" x14ac:dyDescent="0.15">
      <c r="A2" s="1" t="s">
        <v>3</v>
      </c>
    </row>
    <row r="3" spans="1:26" x14ac:dyDescent="0.15">
      <c r="A3" s="29" t="s">
        <v>57</v>
      </c>
    </row>
    <row r="4" spans="1:26" x14ac:dyDescent="0.15">
      <c r="A4" s="2" t="s">
        <v>4</v>
      </c>
    </row>
    <row r="5" spans="1:26" x14ac:dyDescent="0.15">
      <c r="A5" s="2" t="s">
        <v>5</v>
      </c>
    </row>
    <row r="6" spans="1:26" x14ac:dyDescent="0.15">
      <c r="A6" s="2" t="s">
        <v>6</v>
      </c>
    </row>
    <row r="7" spans="1:26" x14ac:dyDescent="0.15">
      <c r="A7" s="2" t="s">
        <v>7</v>
      </c>
    </row>
    <row r="8" spans="1:26" s="31" customFormat="1" x14ac:dyDescent="0.2">
      <c r="A8" s="29" t="s">
        <v>56</v>
      </c>
      <c r="B8" s="30"/>
      <c r="C8" s="30"/>
      <c r="D8" s="30"/>
      <c r="E8" s="30"/>
      <c r="F8" s="30"/>
      <c r="G8" s="30"/>
      <c r="H8" s="30"/>
      <c r="I8" s="30"/>
      <c r="J8" s="30"/>
      <c r="K8" s="30"/>
      <c r="L8" s="30"/>
      <c r="M8" s="30"/>
      <c r="N8" s="30"/>
      <c r="O8" s="30"/>
      <c r="P8" s="30"/>
      <c r="Q8" s="30"/>
      <c r="R8" s="30"/>
      <c r="S8" s="30"/>
      <c r="T8" s="30"/>
      <c r="U8" s="30"/>
      <c r="V8" s="30"/>
      <c r="W8" s="30"/>
      <c r="X8" s="30"/>
      <c r="Y8" s="30"/>
      <c r="Z8" s="30"/>
    </row>
    <row r="9" spans="1:26" x14ac:dyDescent="0.15">
      <c r="A9" s="2" t="s">
        <v>10</v>
      </c>
    </row>
    <row r="10" spans="1:26" x14ac:dyDescent="0.15">
      <c r="A10" s="2" t="s">
        <v>11</v>
      </c>
    </row>
    <row r="11" spans="1:26" x14ac:dyDescent="0.15">
      <c r="A11" s="32" t="s">
        <v>12</v>
      </c>
    </row>
    <row r="12" spans="1:26" x14ac:dyDescent="0.15">
      <c r="A12" s="32" t="s">
        <v>14</v>
      </c>
    </row>
    <row r="13" spans="1:26" x14ac:dyDescent="0.15">
      <c r="A13" s="29" t="s">
        <v>58</v>
      </c>
    </row>
    <row r="14" spans="1:26" x14ac:dyDescent="0.15">
      <c r="A14" s="2" t="s">
        <v>19</v>
      </c>
    </row>
    <row r="15" spans="1:26" x14ac:dyDescent="0.15">
      <c r="A15" s="32" t="s">
        <v>23</v>
      </c>
    </row>
    <row r="16" spans="1:26" x14ac:dyDescent="0.15">
      <c r="A16" s="32" t="s">
        <v>28</v>
      </c>
    </row>
    <row r="17" spans="1:1" x14ac:dyDescent="0.15">
      <c r="A17" s="29" t="s">
        <v>59</v>
      </c>
    </row>
    <row r="18" spans="1:1" x14ac:dyDescent="0.15">
      <c r="A18" s="2" t="s">
        <v>29</v>
      </c>
    </row>
    <row r="19" spans="1:1" x14ac:dyDescent="0.15">
      <c r="A19" s="2" t="s">
        <v>30</v>
      </c>
    </row>
    <row r="20" spans="1:1" x14ac:dyDescent="0.15">
      <c r="A20" s="2" t="s">
        <v>31</v>
      </c>
    </row>
    <row r="21" spans="1:1" ht="15.75" customHeight="1" x14ac:dyDescent="0.15">
      <c r="A21" s="2"/>
    </row>
    <row r="22" spans="1:1" ht="15.75" customHeight="1" x14ac:dyDescent="0.15">
      <c r="A22" s="1" t="s">
        <v>32</v>
      </c>
    </row>
    <row r="23" spans="1:1" ht="15.75" customHeight="1" x14ac:dyDescent="0.15">
      <c r="A23" s="32" t="s">
        <v>33</v>
      </c>
    </row>
    <row r="24" spans="1:1" ht="15.75" customHeight="1" x14ac:dyDescent="0.15">
      <c r="A24" s="32" t="s">
        <v>34</v>
      </c>
    </row>
    <row r="25" spans="1:1" ht="15.75" customHeight="1" x14ac:dyDescent="0.15">
      <c r="A25" s="32" t="s">
        <v>35</v>
      </c>
    </row>
    <row r="26" spans="1:1" ht="15.75" customHeight="1" x14ac:dyDescent="0.15">
      <c r="A26" s="2"/>
    </row>
    <row r="27" spans="1:1" ht="15.75" customHeight="1" x14ac:dyDescent="0.15"/>
    <row r="28" spans="1:1" ht="15.75" customHeight="1" x14ac:dyDescent="0.15"/>
    <row r="29" spans="1:1" ht="15.75" customHeight="1" x14ac:dyDescent="0.2">
      <c r="A29" s="10"/>
    </row>
    <row r="30" spans="1:1" ht="15.75" customHeight="1" x14ac:dyDescent="0.15"/>
    <row r="31" spans="1:1" ht="15.75" customHeight="1" x14ac:dyDescent="0.15"/>
    <row r="32" spans="1:1" ht="15.75" customHeight="1" x14ac:dyDescent="0.15"/>
    <row r="33" spans="1:26" ht="15.75" customHeigh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5.75" customHeight="1" x14ac:dyDescent="0.15"/>
    <row r="35" spans="1:26" ht="15.75" customHeight="1" x14ac:dyDescent="0.15"/>
    <row r="36" spans="1:26" ht="15.75" customHeight="1" x14ac:dyDescent="0.15"/>
    <row r="37" spans="1:26" ht="15.75" customHeight="1" x14ac:dyDescent="0.2">
      <c r="A37" s="10"/>
    </row>
    <row r="38" spans="1:26" ht="15.75" customHeight="1" x14ac:dyDescent="0.2">
      <c r="A38" s="3" t="s">
        <v>36</v>
      </c>
    </row>
    <row r="39" spans="1:26" ht="15.75" customHeight="1" x14ac:dyDescent="0.15"/>
    <row r="40" spans="1:26" ht="15.75" customHeight="1" x14ac:dyDescent="0.15"/>
    <row r="41" spans="1:26" ht="15.75" customHeight="1" x14ac:dyDescent="0.15"/>
    <row r="42" spans="1:26" ht="15.75" customHeight="1" x14ac:dyDescent="0.15"/>
    <row r="43" spans="1:26" ht="15.75" customHeight="1" x14ac:dyDescent="0.15"/>
    <row r="44" spans="1:26" ht="15.75" customHeight="1" x14ac:dyDescent="0.15"/>
    <row r="45" spans="1:26" ht="15.75" customHeight="1" x14ac:dyDescent="0.15"/>
    <row r="46" spans="1:26" ht="15.75" customHeight="1" x14ac:dyDescent="0.15"/>
    <row r="47" spans="1:26" ht="15.75" customHeight="1" x14ac:dyDescent="0.15"/>
    <row r="48" spans="1: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23622047244094491" right="0.23622047244094491" top="0.74803149606299213" bottom="0.74803149606299213" header="0" footer="0"/>
  <pageSetup scale="90"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88CF0-0C96-5547-9FC0-2621E9D3AC07}">
  <dimension ref="A1:BC56"/>
  <sheetViews>
    <sheetView topLeftCell="B4" workbookViewId="0">
      <selection activeCell="C56" sqref="C56"/>
    </sheetView>
  </sheetViews>
  <sheetFormatPr baseColWidth="10" defaultRowHeight="14" x14ac:dyDescent="0.15"/>
  <cols>
    <col min="2" max="2" width="19.1640625" customWidth="1"/>
    <col min="3" max="3" width="14.6640625" customWidth="1"/>
  </cols>
  <sheetData>
    <row r="1" spans="1:55" x14ac:dyDescent="0.15">
      <c r="A1" s="47">
        <v>4</v>
      </c>
      <c r="B1" s="46" t="s">
        <v>25</v>
      </c>
    </row>
    <row r="2" spans="1:55" x14ac:dyDescent="0.15">
      <c r="A2" s="47"/>
      <c r="B2" s="46" t="s">
        <v>26</v>
      </c>
    </row>
    <row r="3" spans="1:55" x14ac:dyDescent="0.15">
      <c r="A3" s="47"/>
      <c r="B3" s="46" t="s">
        <v>27</v>
      </c>
    </row>
    <row r="7" spans="1:55" ht="12.75" customHeight="1" x14ac:dyDescent="0.15">
      <c r="A7" s="15" t="s">
        <v>1</v>
      </c>
      <c r="B7" s="13" t="s">
        <v>37</v>
      </c>
      <c r="C7" s="11">
        <v>0</v>
      </c>
      <c r="D7" s="12">
        <v>1</v>
      </c>
      <c r="E7" s="12">
        <v>2</v>
      </c>
      <c r="F7" s="12">
        <v>3</v>
      </c>
      <c r="G7" s="12">
        <v>4</v>
      </c>
      <c r="H7" s="12">
        <v>5</v>
      </c>
      <c r="I7" s="12">
        <v>6</v>
      </c>
      <c r="J7" s="12">
        <v>7</v>
      </c>
      <c r="K7" s="12">
        <v>8</v>
      </c>
      <c r="L7" s="12">
        <v>9</v>
      </c>
      <c r="M7" s="12">
        <v>10</v>
      </c>
      <c r="N7" s="12">
        <v>11</v>
      </c>
      <c r="O7" s="12">
        <v>12</v>
      </c>
      <c r="P7" s="12">
        <v>13</v>
      </c>
      <c r="Q7" s="12">
        <v>14</v>
      </c>
      <c r="R7" s="12">
        <v>15</v>
      </c>
      <c r="S7" s="12">
        <v>16</v>
      </c>
      <c r="T7" s="12">
        <v>17</v>
      </c>
      <c r="U7" s="12">
        <v>18</v>
      </c>
      <c r="V7" s="12">
        <v>19</v>
      </c>
      <c r="W7" s="12">
        <v>20</v>
      </c>
      <c r="X7" s="12">
        <v>21</v>
      </c>
      <c r="Y7" s="12">
        <v>22</v>
      </c>
      <c r="Z7" s="12">
        <v>23</v>
      </c>
      <c r="AA7" s="12">
        <v>24</v>
      </c>
      <c r="AB7" s="12">
        <v>25</v>
      </c>
      <c r="AC7" s="12">
        <v>26</v>
      </c>
      <c r="AD7" s="12">
        <v>27</v>
      </c>
      <c r="AE7" s="12">
        <v>28</v>
      </c>
      <c r="AF7" s="12">
        <v>29</v>
      </c>
      <c r="AG7" s="12">
        <v>30</v>
      </c>
      <c r="AH7" s="12">
        <v>31</v>
      </c>
      <c r="AI7" s="12">
        <v>32</v>
      </c>
      <c r="AJ7" s="12">
        <v>33</v>
      </c>
      <c r="AK7" s="12">
        <v>34</v>
      </c>
      <c r="AL7" s="12">
        <v>35</v>
      </c>
      <c r="AM7" s="12">
        <v>36</v>
      </c>
      <c r="AN7" s="12">
        <v>37</v>
      </c>
      <c r="AO7" s="12">
        <v>38</v>
      </c>
      <c r="AP7" s="12">
        <v>39</v>
      </c>
      <c r="AQ7" s="12">
        <v>40</v>
      </c>
      <c r="AR7" s="12">
        <v>41</v>
      </c>
      <c r="AS7" s="12">
        <v>42</v>
      </c>
      <c r="AT7" s="12">
        <v>43</v>
      </c>
      <c r="AU7" s="12">
        <v>44</v>
      </c>
      <c r="AV7" s="12">
        <v>45</v>
      </c>
      <c r="AW7" s="12">
        <v>46</v>
      </c>
      <c r="AX7" s="12">
        <v>47</v>
      </c>
      <c r="AY7" s="12">
        <v>48</v>
      </c>
      <c r="AZ7" s="12">
        <v>49</v>
      </c>
      <c r="BA7" s="12">
        <v>50</v>
      </c>
      <c r="BB7" s="12">
        <v>51</v>
      </c>
      <c r="BC7" s="12">
        <v>52</v>
      </c>
    </row>
    <row r="8" spans="1:55" ht="15.75" customHeight="1" x14ac:dyDescent="0.15">
      <c r="A8" s="8">
        <v>17</v>
      </c>
      <c r="B8" s="8"/>
      <c r="C8" s="16">
        <v>2361.3760000000002</v>
      </c>
      <c r="D8" s="16">
        <v>715.55033333333336</v>
      </c>
      <c r="E8" s="16">
        <v>393.54366666666664</v>
      </c>
      <c r="F8" s="16">
        <v>454.185</v>
      </c>
      <c r="G8" s="16">
        <v>424.31500000000005</v>
      </c>
      <c r="H8" s="16">
        <v>367.13566666666668</v>
      </c>
      <c r="I8" s="16">
        <v>349.94400000000002</v>
      </c>
      <c r="J8" s="16">
        <v>308.18833333333333</v>
      </c>
      <c r="K8" s="16">
        <v>280.01499999999999</v>
      </c>
      <c r="L8" s="16">
        <v>308.00166666666667</v>
      </c>
      <c r="M8" s="16">
        <v>292.42733333333337</v>
      </c>
      <c r="N8" s="16">
        <v>250.27566666666669</v>
      </c>
      <c r="O8" s="16">
        <v>233.99666666666667</v>
      </c>
      <c r="P8" s="16">
        <v>218.98233333333332</v>
      </c>
      <c r="Q8" s="16">
        <v>189.685</v>
      </c>
      <c r="R8" s="16">
        <v>192.27633333333333</v>
      </c>
      <c r="S8" s="16">
        <v>206.18199999999999</v>
      </c>
      <c r="T8" s="16">
        <v>174.93</v>
      </c>
      <c r="U8" s="16">
        <v>175.87866666666667</v>
      </c>
      <c r="V8" s="16">
        <v>160.77033333333333</v>
      </c>
      <c r="W8" s="16">
        <v>148.90066666666667</v>
      </c>
      <c r="X8" s="16">
        <v>177.54333333333332</v>
      </c>
      <c r="Y8" s="16">
        <v>117.14999999999999</v>
      </c>
      <c r="Z8" s="16">
        <v>117.11266666666667</v>
      </c>
      <c r="AA8" s="16">
        <v>104.13166666666666</v>
      </c>
      <c r="AB8" s="16">
        <v>102.96366666666667</v>
      </c>
      <c r="AC8" s="16">
        <v>104.65833333333333</v>
      </c>
      <c r="AD8" s="16">
        <v>118.62866666666666</v>
      </c>
      <c r="AE8" s="16">
        <v>102.80499999999999</v>
      </c>
      <c r="AF8" s="48">
        <f>(1-$B25)*AE8</f>
        <v>98.531996798378501</v>
      </c>
      <c r="AG8" s="48">
        <f t="shared" ref="AG8:BC8" si="0">(1-$B25)*AF8</f>
        <v>94.436597374404656</v>
      </c>
      <c r="AH8" s="48">
        <f t="shared" si="0"/>
        <v>90.511419776709289</v>
      </c>
      <c r="AI8" s="48">
        <f t="shared" si="0"/>
        <v>86.749388878511866</v>
      </c>
      <c r="AJ8" s="48">
        <f t="shared" si="0"/>
        <v>83.143723624714966</v>
      </c>
      <c r="AK8" s="48">
        <f t="shared" si="0"/>
        <v>79.687924809062608</v>
      </c>
      <c r="AL8" s="48">
        <f t="shared" si="0"/>
        <v>76.37576335933062</v>
      </c>
      <c r="AM8" s="48">
        <f t="shared" si="0"/>
        <v>73.201269109433184</v>
      </c>
      <c r="AN8" s="48">
        <f t="shared" si="0"/>
        <v>70.15872003820742</v>
      </c>
      <c r="AO8" s="48">
        <f t="shared" si="0"/>
        <v>67.2426319554787</v>
      </c>
      <c r="AP8" s="48">
        <f t="shared" si="0"/>
        <v>64.447748616816028</v>
      </c>
      <c r="AQ8" s="48">
        <f t="shared" si="0"/>
        <v>61.769032249159274</v>
      </c>
      <c r="AR8" s="48">
        <f t="shared" si="0"/>
        <v>59.201654470240747</v>
      </c>
      <c r="AS8" s="48">
        <f t="shared" si="0"/>
        <v>56.740987585433309</v>
      </c>
      <c r="AT8" s="48">
        <f t="shared" si="0"/>
        <v>54.382596246337719</v>
      </c>
      <c r="AU8" s="48">
        <f t="shared" si="0"/>
        <v>52.122229456073718</v>
      </c>
      <c r="AV8" s="48">
        <f t="shared" si="0"/>
        <v>49.955812906864502</v>
      </c>
      <c r="AW8" s="48">
        <f t="shared" si="0"/>
        <v>47.879441636102996</v>
      </c>
      <c r="AX8" s="48">
        <f t="shared" si="0"/>
        <v>45.889372987662576</v>
      </c>
      <c r="AY8" s="48">
        <f t="shared" si="0"/>
        <v>43.982019865764954</v>
      </c>
      <c r="AZ8" s="48">
        <f t="shared" si="0"/>
        <v>42.153944269245386</v>
      </c>
      <c r="BA8" s="48">
        <f t="shared" si="0"/>
        <v>40.401851094560698</v>
      </c>
      <c r="BB8" s="48">
        <f t="shared" si="0"/>
        <v>38.72258219637002</v>
      </c>
      <c r="BC8" s="48">
        <f t="shared" si="0"/>
        <v>37.113110694982531</v>
      </c>
    </row>
    <row r="9" spans="1:55" ht="15.75" customHeight="1" x14ac:dyDescent="0.15">
      <c r="A9" s="8">
        <v>18</v>
      </c>
      <c r="B9" s="8"/>
      <c r="C9" s="16">
        <v>2456.0026666666668</v>
      </c>
      <c r="D9" s="16">
        <v>657.81100000000004</v>
      </c>
      <c r="E9" s="16">
        <v>453.04566666666665</v>
      </c>
      <c r="F9" s="16">
        <v>453.37166666666667</v>
      </c>
      <c r="G9" s="16">
        <v>425.73833333333334</v>
      </c>
      <c r="H9" s="16">
        <v>426.197</v>
      </c>
      <c r="I9" s="16">
        <v>294.67333333333335</v>
      </c>
      <c r="J9" s="16">
        <v>277.81366666666668</v>
      </c>
      <c r="K9" s="16">
        <v>292.11333333333334</v>
      </c>
      <c r="L9" s="16">
        <v>263.87466666666666</v>
      </c>
      <c r="M9" s="16">
        <v>264.9253333333333</v>
      </c>
      <c r="N9" s="16">
        <v>293.75266666666664</v>
      </c>
      <c r="O9" s="16">
        <v>265.65199999999999</v>
      </c>
      <c r="P9" s="16">
        <v>233.756</v>
      </c>
      <c r="Q9" s="16">
        <v>175.77466666666666</v>
      </c>
      <c r="R9" s="16">
        <v>178.45133333333331</v>
      </c>
      <c r="S9" s="16">
        <v>191.93366666666665</v>
      </c>
      <c r="T9" s="16">
        <v>192.66366666666667</v>
      </c>
      <c r="U9" s="16">
        <v>163.52233333333331</v>
      </c>
      <c r="V9" s="16">
        <v>148.85400000000001</v>
      </c>
      <c r="W9" s="16">
        <v>177.43733333333333</v>
      </c>
      <c r="X9" s="16">
        <v>177.47133333333332</v>
      </c>
      <c r="Y9" s="16">
        <v>132.11966666666666</v>
      </c>
      <c r="Z9" s="16">
        <v>117.946</v>
      </c>
      <c r="AA9" s="16">
        <v>102.34233333333334</v>
      </c>
      <c r="AB9" s="16">
        <v>103.83033333333334</v>
      </c>
      <c r="AC9" s="16">
        <v>118.932</v>
      </c>
      <c r="AD9" s="16">
        <v>118.51933333333334</v>
      </c>
      <c r="AE9" s="48">
        <f>(1-$B26)*AD9</f>
        <v>113.9007737389711</v>
      </c>
      <c r="AF9" s="48">
        <f t="shared" ref="AF9:BC9" si="1">(1-$B26)*AE9</f>
        <v>109.46219400212865</v>
      </c>
      <c r="AG9" s="48">
        <f t="shared" si="1"/>
        <v>105.19658051857486</v>
      </c>
      <c r="AH9" s="48">
        <f t="shared" si="1"/>
        <v>101.0971929960202</v>
      </c>
      <c r="AI9" s="48">
        <f t="shared" si="1"/>
        <v>97.157553803470506</v>
      </c>
      <c r="AJ9" s="48">
        <f t="shared" si="1"/>
        <v>93.371437735624042</v>
      </c>
      <c r="AK9" s="48">
        <f t="shared" si="1"/>
        <v>89.732862176137857</v>
      </c>
      <c r="AL9" s="48">
        <f t="shared" si="1"/>
        <v>86.236077644220259</v>
      </c>
      <c r="AM9" s="48">
        <f t="shared" si="1"/>
        <v>82.87555870961144</v>
      </c>
      <c r="AN9" s="48">
        <f t="shared" si="1"/>
        <v>79.64599526159671</v>
      </c>
      <c r="AO9" s="48">
        <f t="shared" si="1"/>
        <v>76.542284118256006</v>
      </c>
      <c r="AP9" s="48">
        <f t="shared" si="1"/>
        <v>73.559520962691181</v>
      </c>
      <c r="AQ9" s="48">
        <f t="shared" si="1"/>
        <v>70.692992593489009</v>
      </c>
      <c r="AR9" s="48">
        <f t="shared" si="1"/>
        <v>67.938169477174611</v>
      </c>
      <c r="AS9" s="48">
        <f t="shared" si="1"/>
        <v>65.290698590887033</v>
      </c>
      <c r="AT9" s="48">
        <f t="shared" si="1"/>
        <v>62.746396543967364</v>
      </c>
      <c r="AU9" s="48">
        <f t="shared" si="1"/>
        <v>60.301242967590525</v>
      </c>
      <c r="AV9" s="48">
        <f t="shared" si="1"/>
        <v>57.951374161995368</v>
      </c>
      <c r="AW9" s="48">
        <f t="shared" si="1"/>
        <v>55.693076991274758</v>
      </c>
      <c r="AX9" s="48">
        <f t="shared" si="1"/>
        <v>53.522783016078527</v>
      </c>
      <c r="AY9" s="48">
        <f t="shared" si="1"/>
        <v>51.437062854958164</v>
      </c>
      <c r="AZ9" s="48">
        <f t="shared" si="1"/>
        <v>49.432620765443254</v>
      </c>
      <c r="BA9" s="48">
        <f t="shared" si="1"/>
        <v>47.506289436287041</v>
      </c>
      <c r="BB9" s="48">
        <f t="shared" si="1"/>
        <v>45.65502498265208</v>
      </c>
      <c r="BC9" s="48">
        <f t="shared" si="1"/>
        <v>43.875902136327632</v>
      </c>
    </row>
    <row r="10" spans="1:55" ht="15.75" customHeight="1" x14ac:dyDescent="0.15">
      <c r="A10" s="8">
        <v>19</v>
      </c>
      <c r="B10" s="8"/>
      <c r="C10" s="16">
        <v>3082.6086666666665</v>
      </c>
      <c r="D10" s="16">
        <v>900.7596666666667</v>
      </c>
      <c r="E10" s="16">
        <v>495.60966666666667</v>
      </c>
      <c r="F10" s="16">
        <v>606.50699999999995</v>
      </c>
      <c r="G10" s="16">
        <v>533.65766666666673</v>
      </c>
      <c r="H10" s="16">
        <v>478.95333333333332</v>
      </c>
      <c r="I10" s="16">
        <v>442.41466666666668</v>
      </c>
      <c r="J10" s="16">
        <v>368.45600000000002</v>
      </c>
      <c r="K10" s="16">
        <v>330.29733333333331</v>
      </c>
      <c r="L10" s="16">
        <v>367.55</v>
      </c>
      <c r="M10" s="16">
        <v>331.73733333333331</v>
      </c>
      <c r="N10" s="16">
        <v>366.76600000000002</v>
      </c>
      <c r="O10" s="16">
        <v>313.5796666666667</v>
      </c>
      <c r="P10" s="16">
        <v>314.03900000000004</v>
      </c>
      <c r="Q10" s="16">
        <v>275.76366666666667</v>
      </c>
      <c r="R10" s="16">
        <v>258.67666666666668</v>
      </c>
      <c r="S10" s="16">
        <v>240.50566666666666</v>
      </c>
      <c r="T10" s="16">
        <v>221.66200000000001</v>
      </c>
      <c r="U10" s="16">
        <v>240.98166666666665</v>
      </c>
      <c r="V10" s="16">
        <v>222.33066666666667</v>
      </c>
      <c r="W10" s="16">
        <v>221.15266666666668</v>
      </c>
      <c r="X10" s="16">
        <v>183.53733333333335</v>
      </c>
      <c r="Y10" s="16">
        <v>146.92533333333333</v>
      </c>
      <c r="Z10" s="16">
        <v>168.19966666666664</v>
      </c>
      <c r="AA10" s="16">
        <v>129.74233333333333</v>
      </c>
      <c r="AB10" s="16">
        <v>131.19033333333334</v>
      </c>
      <c r="AC10" s="16">
        <v>129.91500000000002</v>
      </c>
      <c r="AD10" s="48">
        <f>(1-$B27)*AC10</f>
        <v>124.12254687165846</v>
      </c>
      <c r="AE10" s="48">
        <f t="shared" ref="AE10:BC10" si="2">(1-$B27)*AD10</f>
        <v>118.58835886469652</v>
      </c>
      <c r="AF10" s="48">
        <f t="shared" si="2"/>
        <v>113.3009208452938</v>
      </c>
      <c r="AG10" s="48">
        <f t="shared" si="2"/>
        <v>108.24923109896504</v>
      </c>
      <c r="AH10" s="48">
        <f t="shared" si="2"/>
        <v>103.42277843899684</v>
      </c>
      <c r="AI10" s="48">
        <f t="shared" si="2"/>
        <v>98.811520335538859</v>
      </c>
      <c r="AJ10" s="48">
        <f t="shared" si="2"/>
        <v>94.405862019841834</v>
      </c>
      <c r="AK10" s="48">
        <f t="shared" si="2"/>
        <v>90.196636520164233</v>
      </c>
      <c r="AL10" s="48">
        <f t="shared" si="2"/>
        <v>86.175085587807601</v>
      </c>
      <c r="AM10" s="48">
        <f t="shared" si="2"/>
        <v>82.332841473592936</v>
      </c>
      <c r="AN10" s="48">
        <f t="shared" si="2"/>
        <v>78.661909516859964</v>
      </c>
      <c r="AO10" s="48">
        <f t="shared" si="2"/>
        <v>75.154651510761695</v>
      </c>
      <c r="AP10" s="48">
        <f t="shared" si="2"/>
        <v>71.803769809241999</v>
      </c>
      <c r="AQ10" s="48">
        <f t="shared" si="2"/>
        <v>68.602292142627206</v>
      </c>
      <c r="AR10" s="48">
        <f t="shared" si="2"/>
        <v>65.543557110237089</v>
      </c>
      <c r="AS10" s="48">
        <f t="shared" si="2"/>
        <v>62.621200319829306</v>
      </c>
      <c r="AT10" s="48">
        <f t="shared" si="2"/>
        <v>59.829141145037333</v>
      </c>
      <c r="AU10" s="48">
        <f t="shared" si="2"/>
        <v>57.161570073247624</v>
      </c>
      <c r="AV10" s="48">
        <f t="shared" si="2"/>
        <v>54.612936617590471</v>
      </c>
      <c r="AW10" s="48">
        <f t="shared" si="2"/>
        <v>52.177937767892736</v>
      </c>
      <c r="AX10" s="48">
        <f t="shared" si="2"/>
        <v>49.851506956561927</v>
      </c>
      <c r="AY10" s="48">
        <f t="shared" si="2"/>
        <v>47.628803516442787</v>
      </c>
      <c r="AZ10" s="48">
        <f t="shared" si="2"/>
        <v>45.505202608710924</v>
      </c>
      <c r="BA10" s="48">
        <f t="shared" si="2"/>
        <v>43.476285599846328</v>
      </c>
      <c r="BB10" s="48">
        <f t="shared" si="2"/>
        <v>41.537830867663736</v>
      </c>
      <c r="BC10" s="48">
        <f t="shared" si="2"/>
        <v>39.68580501726985</v>
      </c>
    </row>
    <row r="11" spans="1:55" ht="15.75" customHeight="1" x14ac:dyDescent="0.15">
      <c r="A11" s="8">
        <v>20</v>
      </c>
      <c r="B11" s="8"/>
      <c r="C11" s="16">
        <v>4184.2323333333343</v>
      </c>
      <c r="D11" s="16">
        <v>1240.008</v>
      </c>
      <c r="E11" s="16">
        <v>743.4946666666666</v>
      </c>
      <c r="F11" s="16">
        <v>669.33366666666666</v>
      </c>
      <c r="G11" s="16">
        <v>744.14066666666656</v>
      </c>
      <c r="H11" s="16">
        <v>693.09133333333341</v>
      </c>
      <c r="I11" s="16">
        <v>570.08299999999997</v>
      </c>
      <c r="J11" s="16">
        <v>497.64866666666666</v>
      </c>
      <c r="K11" s="16">
        <v>423.39833333333337</v>
      </c>
      <c r="L11" s="16">
        <v>498.21533333333332</v>
      </c>
      <c r="M11" s="16">
        <v>496.40533333333332</v>
      </c>
      <c r="N11" s="16">
        <v>470.51166666666666</v>
      </c>
      <c r="O11" s="16">
        <v>396.56666666666666</v>
      </c>
      <c r="P11" s="16">
        <v>445.69266666666664</v>
      </c>
      <c r="Q11" s="16">
        <v>348.00866666666667</v>
      </c>
      <c r="R11" s="16">
        <v>347.37200000000001</v>
      </c>
      <c r="S11" s="16">
        <v>349.11933333333337</v>
      </c>
      <c r="T11" s="16">
        <v>297.75799999999998</v>
      </c>
      <c r="U11" s="16">
        <v>298.06400000000002</v>
      </c>
      <c r="V11" s="16">
        <v>322.27766666666668</v>
      </c>
      <c r="W11" s="16">
        <v>248.02199999999999</v>
      </c>
      <c r="X11" s="16">
        <v>248.40466666666666</v>
      </c>
      <c r="Y11" s="16">
        <v>225.36499999999998</v>
      </c>
      <c r="Z11" s="16">
        <v>225.55366666666666</v>
      </c>
      <c r="AA11" s="16">
        <v>174.55833333333334</v>
      </c>
      <c r="AB11" s="16">
        <v>200.75666666666666</v>
      </c>
      <c r="AC11" s="48">
        <f>(1-$B28)*AB11</f>
        <v>193.78945680794905</v>
      </c>
      <c r="AD11" s="48">
        <f t="shared" ref="AD11:BC11" si="3">(1-$B28)*AC11</f>
        <v>187.06404222318869</v>
      </c>
      <c r="AE11" s="48">
        <f t="shared" si="3"/>
        <v>180.57203146793458</v>
      </c>
      <c r="AF11" s="48">
        <f t="shared" si="3"/>
        <v>174.30532432071459</v>
      </c>
      <c r="AG11" s="48">
        <f t="shared" si="3"/>
        <v>168.25610167621502</v>
      </c>
      <c r="AH11" s="48">
        <f t="shared" si="3"/>
        <v>162.41681578921458</v>
      </c>
      <c r="AI11" s="48">
        <f t="shared" si="3"/>
        <v>156.78018085710039</v>
      </c>
      <c r="AJ11" s="48">
        <f t="shared" si="3"/>
        <v>151.33916392921529</v>
      </c>
      <c r="AK11" s="48">
        <f t="shared" si="3"/>
        <v>146.08697613169403</v>
      </c>
      <c r="AL11" s="48">
        <f t="shared" si="3"/>
        <v>141.01706419683933</v>
      </c>
      <c r="AM11" s="48">
        <f t="shared" si="3"/>
        <v>136.12310228646874</v>
      </c>
      <c r="AN11" s="48">
        <f t="shared" si="3"/>
        <v>131.39898409903034</v>
      </c>
      <c r="AO11" s="48">
        <f t="shared" si="3"/>
        <v>126.83881525063889</v>
      </c>
      <c r="AP11" s="48">
        <f t="shared" si="3"/>
        <v>122.43690592052626</v>
      </c>
      <c r="AQ11" s="48">
        <f t="shared" si="3"/>
        <v>118.18776375172969</v>
      </c>
      <c r="AR11" s="48">
        <f t="shared" si="3"/>
        <v>114.08608699815984</v>
      </c>
      <c r="AS11" s="48">
        <f t="shared" si="3"/>
        <v>110.12675790949815</v>
      </c>
      <c r="AT11" s="48">
        <f t="shared" si="3"/>
        <v>106.30483634566966</v>
      </c>
      <c r="AU11" s="48">
        <f t="shared" si="3"/>
        <v>102.61555361292399</v>
      </c>
      <c r="AV11" s="48">
        <f t="shared" si="3"/>
        <v>99.054306513833566</v>
      </c>
      <c r="AW11" s="48">
        <f t="shared" si="3"/>
        <v>95.616651603785172</v>
      </c>
      <c r="AX11" s="48">
        <f t="shared" si="3"/>
        <v>92.298299646798483</v>
      </c>
      <c r="AY11" s="48">
        <f t="shared" si="3"/>
        <v>89.095110263754108</v>
      </c>
      <c r="AZ11" s="48">
        <f t="shared" si="3"/>
        <v>86.003086766353476</v>
      </c>
      <c r="BA11" s="48">
        <f t="shared" si="3"/>
        <v>83.018371170364887</v>
      </c>
      <c r="BB11" s="48">
        <f t="shared" si="3"/>
        <v>80.137239381933568</v>
      </c>
      <c r="BC11" s="48">
        <f t="shared" si="3"/>
        <v>77.356096550949687</v>
      </c>
    </row>
    <row r="12" spans="1:55" ht="15.75" customHeight="1" x14ac:dyDescent="0.15">
      <c r="A12" s="8">
        <v>21</v>
      </c>
      <c r="B12" s="8"/>
      <c r="C12" s="16">
        <v>3738.194</v>
      </c>
      <c r="D12" s="16">
        <v>1264.4093333333333</v>
      </c>
      <c r="E12" s="16">
        <v>728.49799999999993</v>
      </c>
      <c r="F12" s="16">
        <v>752.66766666666672</v>
      </c>
      <c r="G12" s="16">
        <v>754.34100000000001</v>
      </c>
      <c r="H12" s="16">
        <v>584.52733333333333</v>
      </c>
      <c r="I12" s="16">
        <v>534.51199999999994</v>
      </c>
      <c r="J12" s="16">
        <v>487.95799999999997</v>
      </c>
      <c r="K12" s="16">
        <v>510.97833333333335</v>
      </c>
      <c r="L12" s="16">
        <v>440.05466666666666</v>
      </c>
      <c r="M12" s="16">
        <v>389.98200000000003</v>
      </c>
      <c r="N12" s="16">
        <v>437.04999999999995</v>
      </c>
      <c r="O12" s="16">
        <v>461.08633333333336</v>
      </c>
      <c r="P12" s="16">
        <v>389.52000000000004</v>
      </c>
      <c r="Q12" s="16">
        <v>316.41499999999996</v>
      </c>
      <c r="R12" s="16">
        <v>294.13733333333334</v>
      </c>
      <c r="S12" s="16">
        <v>267.66499999999996</v>
      </c>
      <c r="T12" s="16">
        <v>293.20999999999998</v>
      </c>
      <c r="U12" s="16">
        <v>293.48466666666667</v>
      </c>
      <c r="V12" s="16">
        <v>244.72066666666666</v>
      </c>
      <c r="W12" s="16">
        <v>293.01533333333333</v>
      </c>
      <c r="X12" s="16">
        <v>269.43166666666662</v>
      </c>
      <c r="Y12" s="16">
        <v>196.43066666666667</v>
      </c>
      <c r="Z12" s="16">
        <v>197.41000000000003</v>
      </c>
      <c r="AA12" s="16">
        <v>196.67266666666669</v>
      </c>
      <c r="AB12" s="48">
        <f>(1-$B29)*AA12</f>
        <v>186.80446880006286</v>
      </c>
      <c r="AC12" s="48">
        <f t="shared" ref="AC12:BC12" si="4">(1-$B29)*AB12</f>
        <v>177.43141512804857</v>
      </c>
      <c r="AD12" s="48">
        <f t="shared" si="4"/>
        <v>168.528661421034</v>
      </c>
      <c r="AE12" s="48">
        <f t="shared" si="4"/>
        <v>160.07261002719528</v>
      </c>
      <c r="AF12" s="48">
        <f t="shared" si="4"/>
        <v>152.04084732450448</v>
      </c>
      <c r="AG12" s="48">
        <f t="shared" si="4"/>
        <v>144.41208431115075</v>
      </c>
      <c r="AH12" s="48">
        <f t="shared" si="4"/>
        <v>137.1661001768814</v>
      </c>
      <c r="AI12" s="48">
        <f t="shared" si="4"/>
        <v>130.28368870569307</v>
      </c>
      <c r="AJ12" s="48">
        <f t="shared" si="4"/>
        <v>123.7466073678078</v>
      </c>
      <c r="AK12" s="48">
        <f t="shared" si="4"/>
        <v>117.53752896599737</v>
      </c>
      <c r="AL12" s="48">
        <f t="shared" si="4"/>
        <v>111.63999570808926</v>
      </c>
      <c r="AM12" s="48">
        <f t="shared" si="4"/>
        <v>106.03837558391901</v>
      </c>
      <c r="AN12" s="48">
        <f t="shared" si="4"/>
        <v>100.71782093110147</v>
      </c>
      <c r="AO12" s="48">
        <f t="shared" si="4"/>
        <v>95.664229079795504</v>
      </c>
      <c r="AP12" s="48">
        <f t="shared" si="4"/>
        <v>90.864204972146894</v>
      </c>
      <c r="AQ12" s="48">
        <f t="shared" si="4"/>
        <v>86.305025657328741</v>
      </c>
      <c r="AR12" s="48">
        <f t="shared" si="4"/>
        <v>81.974606568069561</v>
      </c>
      <c r="AS12" s="48">
        <f t="shared" si="4"/>
        <v>77.861469489281902</v>
      </c>
      <c r="AT12" s="48">
        <f t="shared" si="4"/>
        <v>73.954712133888819</v>
      </c>
      <c r="AU12" s="48">
        <f t="shared" si="4"/>
        <v>70.243979245206049</v>
      </c>
      <c r="AV12" s="48">
        <f t="shared" si="4"/>
        <v>66.719435149283683</v>
      </c>
      <c r="AW12" s="48">
        <f t="shared" si="4"/>
        <v>63.371737684454608</v>
      </c>
      <c r="AX12" s="48">
        <f t="shared" si="4"/>
        <v>60.192013438987289</v>
      </c>
      <c r="AY12" s="48">
        <f t="shared" si="4"/>
        <v>57.171834231207846</v>
      </c>
      <c r="AZ12" s="48">
        <f t="shared" si="4"/>
        <v>54.303194769749553</v>
      </c>
      <c r="BA12" s="48">
        <f t="shared" si="4"/>
        <v>51.578491434715971</v>
      </c>
      <c r="BB12" s="48">
        <f t="shared" si="4"/>
        <v>48.990502123515085</v>
      </c>
      <c r="BC12" s="48">
        <f t="shared" si="4"/>
        <v>46.532367107943756</v>
      </c>
    </row>
    <row r="13" spans="1:55" ht="15.75" customHeight="1" x14ac:dyDescent="0.15">
      <c r="A13" s="8">
        <v>22</v>
      </c>
      <c r="B13" s="8"/>
      <c r="C13" s="16">
        <v>3691.8240000000001</v>
      </c>
      <c r="D13" s="16">
        <v>1039.9623333333334</v>
      </c>
      <c r="E13" s="16">
        <v>595.98066666666671</v>
      </c>
      <c r="F13" s="16">
        <v>702.90566666666666</v>
      </c>
      <c r="G13" s="16">
        <v>575.02300000000002</v>
      </c>
      <c r="H13" s="16">
        <v>531.48500000000001</v>
      </c>
      <c r="I13" s="16">
        <v>424.29399999999998</v>
      </c>
      <c r="J13" s="16">
        <v>446.26766666666668</v>
      </c>
      <c r="K13" s="16">
        <v>403.49699999999996</v>
      </c>
      <c r="L13" s="16">
        <v>384.6393333333333</v>
      </c>
      <c r="M13" s="16">
        <v>361.24566666666669</v>
      </c>
      <c r="N13" s="16">
        <v>383.70266666666663</v>
      </c>
      <c r="O13" s="16">
        <v>363.38300000000004</v>
      </c>
      <c r="P13" s="16">
        <v>382.96999999999997</v>
      </c>
      <c r="Q13" s="16">
        <v>319.82099999999997</v>
      </c>
      <c r="R13" s="16">
        <v>276.96300000000002</v>
      </c>
      <c r="S13" s="16">
        <v>235.21366666666665</v>
      </c>
      <c r="T13" s="16">
        <v>255.79466666666667</v>
      </c>
      <c r="U13" s="16">
        <v>236.45966666666666</v>
      </c>
      <c r="V13" s="16">
        <v>233.52433333333332</v>
      </c>
      <c r="W13" s="16">
        <v>234.49233333333333</v>
      </c>
      <c r="X13" s="16">
        <v>234.107</v>
      </c>
      <c r="Y13" s="16">
        <v>193.35499999999996</v>
      </c>
      <c r="Z13" s="16">
        <v>193.48899999999998</v>
      </c>
      <c r="AA13" s="48">
        <f>(1-$B30)*Z13</f>
        <v>184.90498392534752</v>
      </c>
      <c r="AB13" s="48">
        <f t="shared" ref="AB13:BC13" si="5">(1-$B30)*AA13</f>
        <v>176.70179224882568</v>
      </c>
      <c r="AC13" s="48">
        <f t="shared" si="5"/>
        <v>168.86252993890719</v>
      </c>
      <c r="AD13" s="48">
        <f t="shared" si="5"/>
        <v>161.37105150136261</v>
      </c>
      <c r="AE13" s="48">
        <f t="shared" si="5"/>
        <v>154.21192772651617</v>
      </c>
      <c r="AF13" s="48">
        <f t="shared" si="5"/>
        <v>147.3704139117383</v>
      </c>
      <c r="AG13" s="48">
        <f t="shared" si="5"/>
        <v>140.8324194937272</v>
      </c>
      <c r="AH13" s="48">
        <f t="shared" si="5"/>
        <v>134.58447902803482</v>
      </c>
      <c r="AI13" s="48">
        <f t="shared" si="5"/>
        <v>128.61372445606753</v>
      </c>
      <c r="AJ13" s="48">
        <f t="shared" si="5"/>
        <v>122.90785860244378</v>
      </c>
      <c r="AK13" s="48">
        <f t="shared" si="5"/>
        <v>117.45512984812447</v>
      </c>
      <c r="AL13" s="48">
        <f t="shared" si="5"/>
        <v>112.24430792715381</v>
      </c>
      <c r="AM13" s="48">
        <f t="shared" si="5"/>
        <v>107.26466079716229</v>
      </c>
      <c r="AN13" s="48">
        <f t="shared" si="5"/>
        <v>102.50593253599507</v>
      </c>
      <c r="AO13" s="48">
        <f t="shared" si="5"/>
        <v>97.958322218942314</v>
      </c>
      <c r="AP13" s="48">
        <f t="shared" si="5"/>
        <v>93.612463733067742</v>
      </c>
      <c r="AQ13" s="48">
        <f t="shared" si="5"/>
        <v>89.459406487061642</v>
      </c>
      <c r="AR13" s="48">
        <f t="shared" si="5"/>
        <v>85.490596976888952</v>
      </c>
      <c r="AS13" s="48">
        <f t="shared" si="5"/>
        <v>81.697861169265522</v>
      </c>
      <c r="AT13" s="48">
        <f t="shared" si="5"/>
        <v>78.073387666680361</v>
      </c>
      <c r="AU13" s="48">
        <f t="shared" si="5"/>
        <v>74.609711619290806</v>
      </c>
      <c r="AV13" s="48">
        <f t="shared" si="5"/>
        <v>71.299699350556267</v>
      </c>
      <c r="AW13" s="48">
        <f t="shared" si="5"/>
        <v>68.136533664945915</v>
      </c>
      <c r="AX13" s="48">
        <f t="shared" si="5"/>
        <v>65.113699807460506</v>
      </c>
      <c r="AY13" s="48">
        <f t="shared" si="5"/>
        <v>62.22497204605115</v>
      </c>
      <c r="AZ13" s="48">
        <f t="shared" si="5"/>
        <v>59.464400849300418</v>
      </c>
      <c r="BA13" s="48">
        <f t="shared" si="5"/>
        <v>56.826300632957519</v>
      </c>
      <c r="BB13" s="48">
        <f t="shared" si="5"/>
        <v>54.305238050090587</v>
      </c>
      <c r="BC13" s="48">
        <f t="shared" si="5"/>
        <v>51.896020800738917</v>
      </c>
    </row>
    <row r="14" spans="1:55" ht="15.75" customHeight="1" x14ac:dyDescent="0.15">
      <c r="A14" s="8">
        <v>23</v>
      </c>
      <c r="B14" s="8"/>
      <c r="C14" s="16">
        <v>4265.2673333333332</v>
      </c>
      <c r="D14" s="16">
        <v>1170.3226666666667</v>
      </c>
      <c r="E14" s="16">
        <v>731.92933333333326</v>
      </c>
      <c r="F14" s="16">
        <v>782.01266666666675</v>
      </c>
      <c r="G14" s="16">
        <v>782.06400000000008</v>
      </c>
      <c r="H14" s="16">
        <v>683.7113333333333</v>
      </c>
      <c r="I14" s="16">
        <v>490.06533333333334</v>
      </c>
      <c r="J14" s="16">
        <v>439.17866666666663</v>
      </c>
      <c r="K14" s="16">
        <v>462.976</v>
      </c>
      <c r="L14" s="16">
        <v>417.33333333333337</v>
      </c>
      <c r="M14" s="16">
        <v>390.54266666666666</v>
      </c>
      <c r="N14" s="16">
        <v>463.94133333333332</v>
      </c>
      <c r="O14" s="16">
        <v>463.28666666666669</v>
      </c>
      <c r="P14" s="16">
        <v>415.54733333333337</v>
      </c>
      <c r="Q14" s="16">
        <v>293.01866666666666</v>
      </c>
      <c r="R14" s="16">
        <v>294.63333333333333</v>
      </c>
      <c r="S14" s="16">
        <v>341.65333333333336</v>
      </c>
      <c r="T14" s="16">
        <v>270.26133333333331</v>
      </c>
      <c r="U14" s="16">
        <v>319.50733333333329</v>
      </c>
      <c r="V14" s="16">
        <v>244.38000000000002</v>
      </c>
      <c r="W14" s="16">
        <v>292.79466666666667</v>
      </c>
      <c r="X14" s="16">
        <v>292.70400000000001</v>
      </c>
      <c r="Y14" s="16">
        <v>195.398</v>
      </c>
      <c r="Z14" s="48">
        <f>(1-$B31)*Y14</f>
        <v>186.94601676737685</v>
      </c>
      <c r="AA14" s="48">
        <f t="shared" ref="AA14:BC14" si="6">(1-$B31)*Z14</f>
        <v>178.85962591832231</v>
      </c>
      <c r="AB14" s="48">
        <f t="shared" si="6"/>
        <v>171.12301367431311</v>
      </c>
      <c r="AC14" s="48">
        <f t="shared" si="6"/>
        <v>163.72105028527517</v>
      </c>
      <c r="AD14" s="48">
        <f t="shared" si="6"/>
        <v>156.63926044178342</v>
      </c>
      <c r="AE14" s="48">
        <f t="shared" si="6"/>
        <v>149.86379496708847</v>
      </c>
      <c r="AF14" s="48">
        <f t="shared" si="6"/>
        <v>143.38140373361063</v>
      </c>
      <c r="AG14" s="48">
        <f t="shared" si="6"/>
        <v>137.17940975093705</v>
      </c>
      <c r="AH14" s="48">
        <f t="shared" si="6"/>
        <v>131.24568437464833</v>
      </c>
      <c r="AI14" s="48">
        <f t="shared" si="6"/>
        <v>125.56862358749248</v>
      </c>
      <c r="AJ14" s="48">
        <f t="shared" si="6"/>
        <v>120.13712530652208</v>
      </c>
      <c r="AK14" s="48">
        <f t="shared" si="6"/>
        <v>114.94056767181614</v>
      </c>
      <c r="AL14" s="48">
        <f t="shared" si="6"/>
        <v>109.96878827432805</v>
      </c>
      <c r="AM14" s="48">
        <f t="shared" si="6"/>
        <v>105.21206428223752</v>
      </c>
      <c r="AN14" s="48">
        <f t="shared" si="6"/>
        <v>100.66109342694145</v>
      </c>
      <c r="AO14" s="48">
        <f t="shared" si="6"/>
        <v>96.306975811500038</v>
      </c>
      <c r="AP14" s="48">
        <f t="shared" si="6"/>
        <v>92.141196505962412</v>
      </c>
      <c r="AQ14" s="48">
        <f t="shared" si="6"/>
        <v>88.155608895535337</v>
      </c>
      <c r="AR14" s="48">
        <f t="shared" si="6"/>
        <v>84.342418749030514</v>
      </c>
      <c r="AS14" s="48">
        <f t="shared" si="6"/>
        <v>80.694168976434653</v>
      </c>
      <c r="AT14" s="48">
        <f t="shared" si="6"/>
        <v>77.203725045794187</v>
      </c>
      <c r="AU14" s="48">
        <f t="shared" si="6"/>
        <v>73.864261030895875</v>
      </c>
      <c r="AV14" s="48">
        <f t="shared" si="6"/>
        <v>70.66924626245796</v>
      </c>
      <c r="AW14" s="48">
        <f t="shared" si="6"/>
        <v>67.612432556727043</v>
      </c>
      <c r="AX14" s="48">
        <f t="shared" si="6"/>
        <v>64.68784199650473</v>
      </c>
      <c r="AY14" s="48">
        <f t="shared" si="6"/>
        <v>61.889755240708695</v>
      </c>
      <c r="AZ14" s="48">
        <f t="shared" si="6"/>
        <v>59.212700339606222</v>
      </c>
      <c r="BA14" s="48">
        <f t="shared" si="6"/>
        <v>56.651442033847253</v>
      </c>
      <c r="BB14" s="48">
        <f t="shared" si="6"/>
        <v>54.200971516370103</v>
      </c>
      <c r="BC14" s="48">
        <f t="shared" si="6"/>
        <v>51.856496637158209</v>
      </c>
    </row>
    <row r="15" spans="1:55" ht="15.75" customHeight="1" x14ac:dyDescent="0.15">
      <c r="A15" s="8">
        <v>24</v>
      </c>
      <c r="B15" s="8"/>
      <c r="C15" s="16">
        <v>5005.6546666666663</v>
      </c>
      <c r="D15" s="16">
        <v>1610.8220000000001</v>
      </c>
      <c r="E15" s="16">
        <v>849.54</v>
      </c>
      <c r="F15" s="16">
        <v>789.2299999999999</v>
      </c>
      <c r="G15" s="16">
        <v>880.16266666666672</v>
      </c>
      <c r="H15" s="16">
        <v>788.80599999999993</v>
      </c>
      <c r="I15" s="16">
        <v>729.81399999999996</v>
      </c>
      <c r="J15" s="16">
        <v>576.90599999999995</v>
      </c>
      <c r="K15" s="16">
        <v>640.03666666666675</v>
      </c>
      <c r="L15" s="16">
        <v>609.50800000000004</v>
      </c>
      <c r="M15" s="16">
        <v>485.75133333333338</v>
      </c>
      <c r="N15" s="16">
        <v>486.78666666666669</v>
      </c>
      <c r="O15" s="16">
        <v>548.61266666666666</v>
      </c>
      <c r="P15" s="16">
        <v>516.11666666666667</v>
      </c>
      <c r="Q15" s="16">
        <v>364.13599999999997</v>
      </c>
      <c r="R15" s="16">
        <v>397.26666666666665</v>
      </c>
      <c r="S15" s="16">
        <v>426.334</v>
      </c>
      <c r="T15" s="16">
        <v>395.99799999999999</v>
      </c>
      <c r="U15" s="16">
        <v>364.82799999999997</v>
      </c>
      <c r="V15" s="16">
        <v>336.44133333333332</v>
      </c>
      <c r="W15" s="16">
        <v>336.06200000000001</v>
      </c>
      <c r="X15" s="16">
        <v>365.01733333333334</v>
      </c>
      <c r="Y15" s="48">
        <f>(1-$B32)*X15</f>
        <v>352.27555535714805</v>
      </c>
      <c r="Z15" s="48">
        <f t="shared" ref="Z15:BC15" si="7">(1-$B32)*Y15</f>
        <v>339.97855874110201</v>
      </c>
      <c r="AA15" s="48">
        <f t="shared" si="7"/>
        <v>328.11081735856692</v>
      </c>
      <c r="AB15" s="48">
        <f t="shared" si="7"/>
        <v>316.65734705843266</v>
      </c>
      <c r="AC15" s="48">
        <f t="shared" si="7"/>
        <v>305.60368674619252</v>
      </c>
      <c r="AD15" s="48">
        <f t="shared" si="7"/>
        <v>294.93588012543751</v>
      </c>
      <c r="AE15" s="48">
        <f t="shared" si="7"/>
        <v>284.64045807670612</v>
      </c>
      <c r="AF15" s="48">
        <f t="shared" si="7"/>
        <v>274.70442165144118</v>
      </c>
      <c r="AG15" s="48">
        <f t="shared" si="7"/>
        <v>265.11522565958222</v>
      </c>
      <c r="AH15" s="48">
        <f t="shared" si="7"/>
        <v>255.86076283007094</v>
      </c>
      <c r="AI15" s="48">
        <f t="shared" si="7"/>
        <v>246.92934852427129</v>
      </c>
      <c r="AJ15" s="48">
        <f t="shared" si="7"/>
        <v>238.30970598300291</v>
      </c>
      <c r="AK15" s="48">
        <f t="shared" si="7"/>
        <v>229.99095208856113</v>
      </c>
      <c r="AL15" s="48">
        <f t="shared" si="7"/>
        <v>221.96258362374689</v>
      </c>
      <c r="AM15" s="48">
        <f t="shared" si="7"/>
        <v>214.21446401055707</v>
      </c>
      <c r="AN15" s="48">
        <f t="shared" si="7"/>
        <v>206.73681051179156</v>
      </c>
      <c r="AO15" s="48">
        <f t="shared" si="7"/>
        <v>199.52018187941812</v>
      </c>
      <c r="AP15" s="48">
        <f t="shared" si="7"/>
        <v>192.55546643409957</v>
      </c>
      <c r="AQ15" s="48">
        <f t="shared" si="7"/>
        <v>185.83387056083302</v>
      </c>
      <c r="AR15" s="48">
        <f t="shared" si="7"/>
        <v>179.34690760617528</v>
      </c>
      <c r="AS15" s="48">
        <f t="shared" si="7"/>
        <v>173.08638716303659</v>
      </c>
      <c r="AT15" s="48">
        <f t="shared" si="7"/>
        <v>167.04440472951345</v>
      </c>
      <c r="AU15" s="48">
        <f t="shared" si="7"/>
        <v>161.21333172870391</v>
      </c>
      <c r="AV15" s="48">
        <f t="shared" si="7"/>
        <v>155.5858058769044</v>
      </c>
      <c r="AW15" s="48">
        <f t="shared" si="7"/>
        <v>150.15472188802704</v>
      </c>
      <c r="AX15" s="48">
        <f t="shared" si="7"/>
        <v>144.91322250250082</v>
      </c>
      <c r="AY15" s="48">
        <f t="shared" si="7"/>
        <v>139.85468982932986</v>
      </c>
      <c r="AZ15" s="48">
        <f t="shared" si="7"/>
        <v>134.97273699037723</v>
      </c>
      <c r="BA15" s="48">
        <f t="shared" si="7"/>
        <v>130.2612000563245</v>
      </c>
      <c r="BB15" s="48">
        <f t="shared" si="7"/>
        <v>125.7141302641252</v>
      </c>
      <c r="BC15" s="48">
        <f t="shared" si="7"/>
        <v>121.32578650612635</v>
      </c>
    </row>
    <row r="16" spans="1:55" ht="15.75" customHeight="1" x14ac:dyDescent="0.15">
      <c r="A16" s="50">
        <v>25</v>
      </c>
      <c r="B16" s="50"/>
      <c r="C16" s="51">
        <v>5231.74</v>
      </c>
      <c r="D16" s="51">
        <v>1429.06</v>
      </c>
      <c r="E16" s="51">
        <v>953.17</v>
      </c>
      <c r="F16" s="51">
        <v>826.51</v>
      </c>
      <c r="G16" s="51">
        <v>983.7</v>
      </c>
      <c r="H16" s="51">
        <v>729.28</v>
      </c>
      <c r="I16" s="51">
        <v>636.95000000000005</v>
      </c>
      <c r="J16" s="51">
        <v>728.84</v>
      </c>
      <c r="K16" s="51">
        <v>665.54</v>
      </c>
      <c r="L16" s="51">
        <v>541.27</v>
      </c>
      <c r="M16" s="51">
        <v>509.43</v>
      </c>
      <c r="N16" s="51">
        <v>541.79</v>
      </c>
      <c r="O16" s="51">
        <v>540.73</v>
      </c>
      <c r="P16" s="51">
        <v>572.26</v>
      </c>
      <c r="Q16" s="51">
        <v>444.48</v>
      </c>
      <c r="R16" s="51">
        <v>413.45</v>
      </c>
      <c r="S16" s="51">
        <v>380.64</v>
      </c>
      <c r="T16" s="51">
        <v>380.58</v>
      </c>
      <c r="U16" s="51">
        <v>380.55</v>
      </c>
      <c r="V16" s="51">
        <v>318.12</v>
      </c>
      <c r="W16" s="51">
        <v>380.79</v>
      </c>
      <c r="X16" s="48">
        <f>(1-$B33)*W16</f>
        <v>366.02119853945578</v>
      </c>
      <c r="Y16" s="48">
        <f t="shared" ref="Y16:BC16" si="8">(1-$B33)*X16</f>
        <v>351.82519966453873</v>
      </c>
      <c r="Z16" s="48">
        <f t="shared" si="8"/>
        <v>338.17978743558865</v>
      </c>
      <c r="AA16" s="48">
        <f t="shared" si="8"/>
        <v>325.06360755007364</v>
      </c>
      <c r="AB16" s="48">
        <f t="shared" si="8"/>
        <v>312.45613392430795</v>
      </c>
      <c r="AC16" s="48">
        <f t="shared" si="8"/>
        <v>300.33763657128571</v>
      </c>
      <c r="AD16" s="48">
        <f t="shared" si="8"/>
        <v>288.68915072436113</v>
      </c>
      <c r="AE16" s="48">
        <f t="shared" si="8"/>
        <v>277.49244715845543</v>
      </c>
      <c r="AF16" s="48">
        <f t="shared" si="8"/>
        <v>266.73000366234527</v>
      </c>
      <c r="AG16" s="48">
        <f t="shared" si="8"/>
        <v>256.38497761738762</v>
      </c>
      <c r="AH16" s="48">
        <f t="shared" si="8"/>
        <v>246.4411796397693</v>
      </c>
      <c r="AI16" s="48">
        <f t="shared" si="8"/>
        <v>236.88304824503186</v>
      </c>
      <c r="AJ16" s="48">
        <f t="shared" si="8"/>
        <v>227.69562549522382</v>
      </c>
      <c r="AK16" s="48">
        <f t="shared" si="8"/>
        <v>218.86453359056929</v>
      </c>
      <c r="AL16" s="48">
        <f t="shared" si="8"/>
        <v>210.37595236902007</v>
      </c>
      <c r="AM16" s="48">
        <f t="shared" si="8"/>
        <v>202.21659767847945</v>
      </c>
      <c r="AN16" s="48">
        <f t="shared" si="8"/>
        <v>194.37370058785149</v>
      </c>
      <c r="AO16" s="48">
        <f t="shared" si="8"/>
        <v>186.83498740438225</v>
      </c>
      <c r="AP16" s="48">
        <f t="shared" si="8"/>
        <v>179.58866046602094</v>
      </c>
      <c r="AQ16" s="48">
        <f t="shared" si="8"/>
        <v>172.62337967874251</v>
      </c>
      <c r="AR16" s="48">
        <f t="shared" si="8"/>
        <v>165.92824476993846</v>
      </c>
      <c r="AS16" s="48">
        <f t="shared" si="8"/>
        <v>159.49277823010334</v>
      </c>
      <c r="AT16" s="48">
        <f t="shared" si="8"/>
        <v>153.30690891612187</v>
      </c>
      <c r="AU16" s="48">
        <f t="shared" si="8"/>
        <v>147.36095629049635</v>
      </c>
      <c r="AV16" s="48">
        <f t="shared" si="8"/>
        <v>141.64561527185018</v>
      </c>
      <c r="AW16" s="48">
        <f t="shared" si="8"/>
        <v>136.15194167299887</v>
      </c>
      <c r="AX16" s="48">
        <f t="shared" si="8"/>
        <v>130.87133820380032</v>
      </c>
      <c r="AY16" s="48">
        <f t="shared" si="8"/>
        <v>125.79554101687927</v>
      </c>
      <c r="AZ16" s="48">
        <f t="shared" si="8"/>
        <v>120.91660677517113</v>
      </c>
      <c r="BA16" s="48">
        <f t="shared" si="8"/>
        <v>116.22690022104628</v>
      </c>
      <c r="BB16" s="48">
        <f t="shared" si="8"/>
        <v>111.71908222756137</v>
      </c>
      <c r="BC16" s="48">
        <f t="shared" si="8"/>
        <v>107.38609831313853</v>
      </c>
    </row>
    <row r="17" spans="1:55" ht="15.75" customHeight="1" x14ac:dyDescent="0.15">
      <c r="A17" s="50">
        <v>26</v>
      </c>
      <c r="B17" s="50"/>
      <c r="C17" s="51">
        <v>4496.1000000000004</v>
      </c>
      <c r="D17" s="51">
        <v>1528.63</v>
      </c>
      <c r="E17" s="51">
        <v>780.91</v>
      </c>
      <c r="F17" s="51">
        <v>836.83</v>
      </c>
      <c r="G17" s="51">
        <v>808.61</v>
      </c>
      <c r="H17" s="51">
        <v>720.6</v>
      </c>
      <c r="I17" s="51">
        <v>608.04</v>
      </c>
      <c r="J17" s="51">
        <v>634.49</v>
      </c>
      <c r="K17" s="51">
        <v>521.33000000000004</v>
      </c>
      <c r="L17" s="51">
        <v>606.71</v>
      </c>
      <c r="M17" s="51">
        <v>461.34</v>
      </c>
      <c r="N17" s="51">
        <v>576.51</v>
      </c>
      <c r="O17" s="51">
        <v>547.59</v>
      </c>
      <c r="P17" s="51">
        <v>521</v>
      </c>
      <c r="Q17" s="51">
        <v>374.48</v>
      </c>
      <c r="R17" s="51">
        <v>406.44</v>
      </c>
      <c r="S17" s="51">
        <v>319.94</v>
      </c>
      <c r="T17" s="51">
        <v>376.18</v>
      </c>
      <c r="U17" s="51">
        <v>319.87</v>
      </c>
      <c r="V17" s="51">
        <v>346.49</v>
      </c>
      <c r="W17" s="48">
        <f>(1-$B34)*V17</f>
        <v>339.42469768947285</v>
      </c>
      <c r="X17" s="48">
        <f t="shared" ref="X17:BC17" si="9">(1-$B34)*W17</f>
        <v>332.50346446243771</v>
      </c>
      <c r="Y17" s="48">
        <f t="shared" si="9"/>
        <v>325.72336259593436</v>
      </c>
      <c r="Z17" s="48">
        <f t="shared" si="9"/>
        <v>319.08151427032112</v>
      </c>
      <c r="AA17" s="48">
        <f t="shared" si="9"/>
        <v>312.57510034778193</v>
      </c>
      <c r="AB17" s="48">
        <f t="shared" si="9"/>
        <v>306.20135917574106</v>
      </c>
      <c r="AC17" s="48">
        <f t="shared" si="9"/>
        <v>299.95758541467751</v>
      </c>
      <c r="AD17" s="48">
        <f t="shared" si="9"/>
        <v>293.8411288898414</v>
      </c>
      <c r="AE17" s="48">
        <f t="shared" si="9"/>
        <v>287.84939346638532</v>
      </c>
      <c r="AF17" s="48">
        <f t="shared" si="9"/>
        <v>281.97983594743272</v>
      </c>
      <c r="AG17" s="48">
        <f t="shared" si="9"/>
        <v>276.22996499461601</v>
      </c>
      <c r="AH17" s="48">
        <f t="shared" si="9"/>
        <v>270.59734007062599</v>
      </c>
      <c r="AI17" s="48">
        <f t="shared" si="9"/>
        <v>265.07957040332394</v>
      </c>
      <c r="AJ17" s="48">
        <f t="shared" si="9"/>
        <v>259.67431397097624</v>
      </c>
      <c r="AK17" s="48">
        <f t="shared" si="9"/>
        <v>254.37927650818168</v>
      </c>
      <c r="AL17" s="48">
        <f t="shared" si="9"/>
        <v>249.19221053206843</v>
      </c>
      <c r="AM17" s="48">
        <f t="shared" si="9"/>
        <v>244.11091438834831</v>
      </c>
      <c r="AN17" s="48">
        <f t="shared" si="9"/>
        <v>239.13323131682276</v>
      </c>
      <c r="AO17" s="48">
        <f t="shared" si="9"/>
        <v>234.25704853594431</v>
      </c>
      <c r="AP17" s="48">
        <f t="shared" si="9"/>
        <v>229.48029634604481</v>
      </c>
      <c r="AQ17" s="48">
        <f t="shared" si="9"/>
        <v>224.80094725084967</v>
      </c>
      <c r="AR17" s="48">
        <f t="shared" si="9"/>
        <v>220.2170150969055</v>
      </c>
      <c r="AS17" s="48">
        <f t="shared" si="9"/>
        <v>215.72655423055565</v>
      </c>
      <c r="AT17" s="48">
        <f t="shared" si="9"/>
        <v>211.32765867210605</v>
      </c>
      <c r="AU17" s="48">
        <f t="shared" si="9"/>
        <v>207.01846130683052</v>
      </c>
      <c r="AV17" s="48">
        <f t="shared" si="9"/>
        <v>202.79713309247245</v>
      </c>
      <c r="AW17" s="48">
        <f t="shared" si="9"/>
        <v>198.66188228290645</v>
      </c>
      <c r="AX17" s="48">
        <f t="shared" si="9"/>
        <v>194.61095366763013</v>
      </c>
      <c r="AY17" s="48">
        <f t="shared" si="9"/>
        <v>190.64262782676374</v>
      </c>
      <c r="AZ17" s="48">
        <f t="shared" si="9"/>
        <v>186.75522040124093</v>
      </c>
      <c r="BA17" s="48">
        <f t="shared" si="9"/>
        <v>182.94708137788126</v>
      </c>
      <c r="BB17" s="48">
        <f t="shared" si="9"/>
        <v>179.21659438904078</v>
      </c>
      <c r="BC17" s="48">
        <f t="shared" si="9"/>
        <v>175.56217602654345</v>
      </c>
    </row>
    <row r="18" spans="1:55" ht="15.75" customHeight="1" x14ac:dyDescent="0.15">
      <c r="A18" s="50">
        <v>27</v>
      </c>
      <c r="B18" s="50"/>
      <c r="C18" s="51">
        <v>5045.0200000000004</v>
      </c>
      <c r="D18" s="51">
        <v>1099.08</v>
      </c>
      <c r="E18" s="51">
        <v>787.23</v>
      </c>
      <c r="F18" s="51">
        <v>656.54</v>
      </c>
      <c r="G18" s="51">
        <v>837.82</v>
      </c>
      <c r="H18" s="51">
        <v>707.9</v>
      </c>
      <c r="I18" s="51">
        <v>524.72</v>
      </c>
      <c r="J18" s="51">
        <v>472.1</v>
      </c>
      <c r="K18" s="51">
        <v>446.49</v>
      </c>
      <c r="L18" s="51">
        <v>447.22</v>
      </c>
      <c r="M18" s="51">
        <v>550.91999999999996</v>
      </c>
      <c r="N18" s="51">
        <v>524.71</v>
      </c>
      <c r="O18" s="51">
        <v>498.22</v>
      </c>
      <c r="P18" s="51">
        <v>420.07</v>
      </c>
      <c r="Q18" s="51">
        <v>366.6</v>
      </c>
      <c r="R18" s="51">
        <v>314.83999999999997</v>
      </c>
      <c r="S18" s="51">
        <v>340.54</v>
      </c>
      <c r="T18" s="51">
        <v>315.89999999999998</v>
      </c>
      <c r="U18" s="51">
        <v>290.14</v>
      </c>
      <c r="V18" s="48">
        <f>(1-$B35)*U18</f>
        <v>279.63241094643274</v>
      </c>
      <c r="W18" s="48">
        <f t="shared" ref="W18:BC18" si="10">(1-$B35)*V18</f>
        <v>269.50536034919224</v>
      </c>
      <c r="X18" s="48">
        <f t="shared" si="10"/>
        <v>259.74506678648851</v>
      </c>
      <c r="Y18" s="48">
        <f t="shared" si="10"/>
        <v>250.33824793874675</v>
      </c>
      <c r="Z18" s="48">
        <f t="shared" si="10"/>
        <v>241.27210251333014</v>
      </c>
      <c r="AA18" s="48">
        <f t="shared" si="10"/>
        <v>232.53429282386912</v>
      </c>
      <c r="AB18" s="48">
        <f t="shared" si="10"/>
        <v>224.11292800049046</v>
      </c>
      <c r="AC18" s="48">
        <f t="shared" si="10"/>
        <v>215.99654780809763</v>
      </c>
      <c r="AD18" s="48">
        <f t="shared" si="10"/>
        <v>208.17410705068164</v>
      </c>
      <c r="AE18" s="48">
        <f t="shared" si="10"/>
        <v>200.63496054043873</v>
      </c>
      <c r="AF18" s="48">
        <f t="shared" si="10"/>
        <v>193.36884861124037</v>
      </c>
      <c r="AG18" s="48">
        <f t="shared" si="10"/>
        <v>186.36588315674126</v>
      </c>
      <c r="AH18" s="48">
        <f t="shared" si="10"/>
        <v>179.61653417412541</v>
      </c>
      <c r="AI18" s="48">
        <f t="shared" si="10"/>
        <v>173.11161679517826</v>
      </c>
      <c r="AJ18" s="48">
        <f t="shared" si="10"/>
        <v>166.84227878703618</v>
      </c>
      <c r="AK18" s="48">
        <f t="shared" si="10"/>
        <v>160.79998850560352</v>
      </c>
      <c r="AL18" s="48">
        <f t="shared" si="10"/>
        <v>154.97652328524364</v>
      </c>
      <c r="AM18" s="48">
        <f t="shared" si="10"/>
        <v>149.36395824894416</v>
      </c>
      <c r="AN18" s="48">
        <f t="shared" si="10"/>
        <v>143.95465552372846</v>
      </c>
      <c r="AO18" s="48">
        <f t="shared" si="10"/>
        <v>138.74125384663751</v>
      </c>
      <c r="AP18" s="48">
        <f t="shared" si="10"/>
        <v>133.71665854713686</v>
      </c>
      <c r="AQ18" s="48">
        <f t="shared" si="10"/>
        <v>128.87403189231682</v>
      </c>
      <c r="AR18" s="48">
        <f t="shared" si="10"/>
        <v>124.20678378174681</v>
      </c>
      <c r="AS18" s="48">
        <f t="shared" si="10"/>
        <v>119.70856277932083</v>
      </c>
      <c r="AT18" s="48">
        <f t="shared" si="10"/>
        <v>115.37324746989</v>
      </c>
      <c r="AU18" s="48">
        <f t="shared" si="10"/>
        <v>111.19493812891972</v>
      </c>
      <c r="AV18" s="48">
        <f t="shared" si="10"/>
        <v>107.16794869383484</v>
      </c>
      <c r="AW18" s="48">
        <f t="shared" si="10"/>
        <v>103.28679902612755</v>
      </c>
      <c r="AX18" s="48">
        <f t="shared" si="10"/>
        <v>99.546207453697221</v>
      </c>
      <c r="AY18" s="48">
        <f t="shared" si="10"/>
        <v>95.941083583273965</v>
      </c>
      <c r="AZ18" s="48">
        <f t="shared" si="10"/>
        <v>92.466521373144417</v>
      </c>
      <c r="BA18" s="48">
        <f t="shared" si="10"/>
        <v>89.117792456752696</v>
      </c>
      <c r="BB18" s="48">
        <f t="shared" si="10"/>
        <v>85.890339708091176</v>
      </c>
      <c r="BC18" s="48">
        <f t="shared" si="10"/>
        <v>82.779771040124302</v>
      </c>
    </row>
    <row r="19" spans="1:55" ht="15.75" customHeight="1" x14ac:dyDescent="0.15">
      <c r="A19" s="50">
        <v>28</v>
      </c>
      <c r="B19" s="50"/>
      <c r="C19" s="51">
        <v>4404.37</v>
      </c>
      <c r="D19" s="51">
        <v>1189.69</v>
      </c>
      <c r="E19" s="51">
        <v>898.11</v>
      </c>
      <c r="F19" s="51">
        <v>871.67</v>
      </c>
      <c r="G19" s="51">
        <v>792.35</v>
      </c>
      <c r="H19" s="51">
        <v>688.15</v>
      </c>
      <c r="I19" s="51">
        <v>606.99</v>
      </c>
      <c r="J19" s="51">
        <v>475.92</v>
      </c>
      <c r="K19" s="51">
        <v>553.96</v>
      </c>
      <c r="L19" s="51">
        <v>449.19</v>
      </c>
      <c r="M19" s="51">
        <v>450.45</v>
      </c>
      <c r="N19" s="51">
        <v>529.54</v>
      </c>
      <c r="O19" s="51">
        <v>475.89</v>
      </c>
      <c r="P19" s="51">
        <v>396.91</v>
      </c>
      <c r="Q19" s="51">
        <v>317.76</v>
      </c>
      <c r="R19" s="51">
        <v>344.04</v>
      </c>
      <c r="S19" s="51">
        <v>290.18</v>
      </c>
      <c r="T19" s="51">
        <v>290.26</v>
      </c>
      <c r="U19" s="48">
        <f>(1-$B36)*T19</f>
        <v>272.48935864243134</v>
      </c>
      <c r="V19" s="48">
        <f t="shared" ref="V19:BC19" si="11">(1-$B36)*U19</f>
        <v>255.80669252864183</v>
      </c>
      <c r="W19" s="48">
        <f t="shared" si="11"/>
        <v>240.14539235020757</v>
      </c>
      <c r="X19" s="48">
        <f t="shared" si="11"/>
        <v>225.44292683264351</v>
      </c>
      <c r="Y19" s="48">
        <f t="shared" si="11"/>
        <v>211.6405930651816</v>
      </c>
      <c r="Z19" s="48">
        <f t="shared" si="11"/>
        <v>198.68328211615497</v>
      </c>
      <c r="AA19" s="48">
        <f t="shared" si="11"/>
        <v>186.5192589981545</v>
      </c>
      <c r="AB19" s="48">
        <f t="shared" si="11"/>
        <v>175.09995610441902</v>
      </c>
      <c r="AC19" s="48">
        <f t="shared" si="11"/>
        <v>164.37977929170751</v>
      </c>
      <c r="AD19" s="48">
        <f t="shared" si="11"/>
        <v>154.31592583539518</v>
      </c>
      <c r="AE19" s="48">
        <f t="shared" si="11"/>
        <v>144.86821352993812</v>
      </c>
      <c r="AF19" s="48">
        <f t="shared" si="11"/>
        <v>135.99892025235181</v>
      </c>
      <c r="AG19" s="48">
        <f t="shared" si="11"/>
        <v>127.67263334812415</v>
      </c>
      <c r="AH19" s="48">
        <f t="shared" si="11"/>
        <v>119.85610823820245</v>
      </c>
      <c r="AI19" s="48">
        <f t="shared" si="11"/>
        <v>112.51813568251093</v>
      </c>
      <c r="AJ19" s="48">
        <f t="shared" si="11"/>
        <v>105.62941717001817</v>
      </c>
      <c r="AK19" s="48">
        <f t="shared" si="11"/>
        <v>99.16244793782154</v>
      </c>
      <c r="AL19" s="48">
        <f t="shared" si="11"/>
        <v>93.091407152175577</v>
      </c>
      <c r="AM19" s="48">
        <f t="shared" si="11"/>
        <v>87.392054812987567</v>
      </c>
      <c r="AN19" s="48">
        <f t="shared" si="11"/>
        <v>82.04163497014811</v>
      </c>
      <c r="AO19" s="48">
        <f t="shared" si="11"/>
        <v>77.018784865266056</v>
      </c>
      <c r="AP19" s="48">
        <f t="shared" si="11"/>
        <v>72.303449636035793</v>
      </c>
      <c r="AQ19" s="48">
        <f t="shared" si="11"/>
        <v>67.8768022426746</v>
      </c>
      <c r="AR19" s="48">
        <f t="shared" si="11"/>
        <v>63.721168296718631</v>
      </c>
      <c r="AS19" s="48">
        <f t="shared" si="11"/>
        <v>59.819955492039171</v>
      </c>
      <c r="AT19" s="48">
        <f t="shared" si="11"/>
        <v>56.157587356316903</v>
      </c>
      <c r="AU19" s="48">
        <f t="shared" si="11"/>
        <v>52.719441058461747</v>
      </c>
      <c r="AV19" s="48">
        <f t="shared" si="11"/>
        <v>49.49178902366053</v>
      </c>
      <c r="AW19" s="48">
        <f t="shared" si="11"/>
        <v>46.461744122937304</v>
      </c>
      <c r="AX19" s="48">
        <f t="shared" si="11"/>
        <v>43.617208218383318</v>
      </c>
      <c r="AY19" s="48">
        <f t="shared" si="11"/>
        <v>40.946823858611786</v>
      </c>
      <c r="AZ19" s="48">
        <f t="shared" si="11"/>
        <v>38.439928931570776</v>
      </c>
      <c r="BA19" s="48">
        <f t="shared" si="11"/>
        <v>36.086514093655218</v>
      </c>
      <c r="BB19" s="48">
        <f t="shared" si="11"/>
        <v>33.877182805144251</v>
      </c>
      <c r="BC19" s="48">
        <f t="shared" si="11"/>
        <v>31.803113812396337</v>
      </c>
    </row>
    <row r="20" spans="1:55" ht="15.75" customHeight="1" x14ac:dyDescent="0.15">
      <c r="A20" s="8"/>
      <c r="B20" s="8"/>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row>
    <row r="21" spans="1:55" ht="15.75" customHeight="1" x14ac:dyDescent="0.15">
      <c r="A21" s="8"/>
      <c r="B21" s="8"/>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row>
    <row r="22" spans="1:55" ht="15.75" customHeight="1" x14ac:dyDescent="0.15">
      <c r="A22" s="8"/>
      <c r="B22" s="8"/>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row>
    <row r="24" spans="1:55" x14ac:dyDescent="0.15">
      <c r="B24" s="34" t="s">
        <v>68</v>
      </c>
    </row>
    <row r="25" spans="1:55" x14ac:dyDescent="0.15">
      <c r="A25" s="8">
        <v>17</v>
      </c>
      <c r="B25">
        <f>AVERAGE(L25:AE25)</f>
        <v>4.1564157401113758E-2</v>
      </c>
      <c r="C25">
        <v>1</v>
      </c>
      <c r="D25">
        <f>1- D8/C8</f>
        <v>0.69697738380785901</v>
      </c>
      <c r="E25">
        <f>1- E8/D8</f>
        <v>0.45001260102364105</v>
      </c>
      <c r="F25">
        <f>1- F8/E8</f>
        <v>-0.15409048212354248</v>
      </c>
      <c r="G25">
        <f>1- G8/F8</f>
        <v>6.5766152558979107E-2</v>
      </c>
      <c r="H25">
        <f>1- H8/G8</f>
        <v>0.13475680410386948</v>
      </c>
      <c r="I25">
        <f>1- I8/H8</f>
        <v>4.6826468326422455E-2</v>
      </c>
      <c r="J25">
        <f>1- J8/I8</f>
        <v>0.11932099612128422</v>
      </c>
      <c r="K25">
        <f>1- K8/J8</f>
        <v>9.1415963182685966E-2</v>
      </c>
      <c r="L25">
        <f>1- L8/K8</f>
        <v>-9.9947026647382087E-2</v>
      </c>
      <c r="M25">
        <f>1- M8/L8</f>
        <v>5.0565743691863063E-2</v>
      </c>
      <c r="N25">
        <f>1- N8/M8</f>
        <v>0.14414407225954706</v>
      </c>
      <c r="O25">
        <f>1- O8/N8</f>
        <v>6.5044277842965292E-2</v>
      </c>
      <c r="P25">
        <f>1- P8/O8</f>
        <v>6.4164731691334742E-2</v>
      </c>
      <c r="Q25">
        <f>1- Q8/P8</f>
        <v>0.13378857046306625</v>
      </c>
      <c r="R25">
        <f>1- R8/Q8</f>
        <v>-1.366124539807223E-2</v>
      </c>
      <c r="S25">
        <f>1- S8/R8</f>
        <v>-7.2321259853440178E-2</v>
      </c>
      <c r="T25">
        <f>1- T8/S8</f>
        <v>0.15157482224442476</v>
      </c>
      <c r="U25">
        <f>1- U8/T8</f>
        <v>-5.4231216296041218E-3</v>
      </c>
      <c r="V25">
        <f>1- V8/U8</f>
        <v>8.5902023364592295E-2</v>
      </c>
      <c r="W25">
        <f>1- W8/V8</f>
        <v>7.3829956190093027E-2</v>
      </c>
      <c r="X25">
        <f>1- X8/W8</f>
        <v>-0.19236090279425655</v>
      </c>
      <c r="Y25">
        <f>1- Y8/X8</f>
        <v>0.34016108743405371</v>
      </c>
      <c r="Z25">
        <f>1- Z8/Y8</f>
        <v>3.186797552994225E-4</v>
      </c>
      <c r="AA25">
        <f>1- AA8/Z8</f>
        <v>0.11084198122605593</v>
      </c>
      <c r="AB25">
        <f>1- AB8/AA8</f>
        <v>1.1216568767105639E-2</v>
      </c>
      <c r="AC25">
        <f>1- AC8/AB8</f>
        <v>-1.6458880317004931E-2</v>
      </c>
      <c r="AD25">
        <f>1- AD8/AC8</f>
        <v>-0.13348515009156769</v>
      </c>
      <c r="AE25">
        <f>1- AE8/AD8</f>
        <v>0.13338821982320181</v>
      </c>
    </row>
    <row r="26" spans="1:55" x14ac:dyDescent="0.15">
      <c r="A26" s="8">
        <v>18</v>
      </c>
      <c r="B26">
        <f t="shared" ref="B26:B36" si="12">AVERAGE(L26:AE26)</f>
        <v>3.8968828666734373E-2</v>
      </c>
      <c r="C26">
        <v>1</v>
      </c>
      <c r="D26">
        <f>1- D9/C9</f>
        <v>0.73216193576337052</v>
      </c>
      <c r="E26">
        <f>1- E9/D9</f>
        <v>0.3112829267575844</v>
      </c>
      <c r="F26">
        <f>1- F9/E9</f>
        <v>-7.1957425925428531E-4</v>
      </c>
      <c r="G26">
        <f>1- G9/F9</f>
        <v>6.0950728431051759E-2</v>
      </c>
      <c r="H26">
        <f>1- H9/G9</f>
        <v>-1.0773440650164723E-3</v>
      </c>
      <c r="I26">
        <f>1- I9/H9</f>
        <v>0.30859829296467745</v>
      </c>
      <c r="J26">
        <f>1- J9/I9</f>
        <v>5.7214768896631352E-2</v>
      </c>
      <c r="K26">
        <f>1- K9/J9</f>
        <v>-5.1472149798245992E-2</v>
      </c>
      <c r="L26">
        <f>1- L9/K9</f>
        <v>9.6670242143460317E-2</v>
      </c>
      <c r="M26">
        <f>1- M9/L9</f>
        <v>-3.9816882762522265E-3</v>
      </c>
      <c r="N26">
        <f>1- N9/M9</f>
        <v>-0.10881304921135015</v>
      </c>
      <c r="O26">
        <f>1- O9/N9</f>
        <v>9.5660975559938133E-2</v>
      </c>
      <c r="P26">
        <f>1- P9/O9</f>
        <v>0.12006685438091935</v>
      </c>
      <c r="Q26">
        <f>1- Q9/P9</f>
        <v>0.24804211799198028</v>
      </c>
      <c r="R26">
        <f>1- R9/Q9</f>
        <v>-1.5227829569676166E-2</v>
      </c>
      <c r="S26">
        <f>1- S9/R9</f>
        <v>-7.5551877822898517E-2</v>
      </c>
      <c r="T26">
        <f>1- T9/S9</f>
        <v>-3.8033973542943578E-3</v>
      </c>
      <c r="U26">
        <f>1- U9/T9</f>
        <v>0.15125495033659708</v>
      </c>
      <c r="V26">
        <f>1- V9/U9</f>
        <v>8.9702324045441095E-2</v>
      </c>
      <c r="W26">
        <f>1- W9/V9</f>
        <v>-0.19202260828283624</v>
      </c>
      <c r="X26">
        <f>1- X9/W9</f>
        <v>-1.91616946452422E-4</v>
      </c>
      <c r="Y26">
        <f>1- Y9/X9</f>
        <v>0.2555436183120654</v>
      </c>
      <c r="Z26">
        <f>1- Z9/Y9</f>
        <v>0.10727900716269845</v>
      </c>
      <c r="AA26">
        <f>1- AA9/Z9</f>
        <v>0.13229500505881209</v>
      </c>
      <c r="AB26">
        <f>1- AB9/AA9</f>
        <v>-1.453943789959844E-2</v>
      </c>
      <c r="AC26">
        <f>1- AC9/AB9</f>
        <v>-0.14544561480106966</v>
      </c>
      <c r="AD26">
        <f>1- AD9/AC9</f>
        <v>3.4697698404690946E-3</v>
      </c>
    </row>
    <row r="27" spans="1:55" x14ac:dyDescent="0.15">
      <c r="A27" s="8">
        <v>19</v>
      </c>
      <c r="B27">
        <f t="shared" si="12"/>
        <v>4.4586484457849886E-2</v>
      </c>
      <c r="C27">
        <v>1</v>
      </c>
      <c r="D27">
        <f>1- D10/C10</f>
        <v>0.70779305319974661</v>
      </c>
      <c r="E27">
        <f>1- E10/D10</f>
        <v>0.44978701311004532</v>
      </c>
      <c r="F27">
        <f>1- F10/E10</f>
        <v>-0.22375942357863599</v>
      </c>
      <c r="G27">
        <f>1- G10/F10</f>
        <v>0.12011293082080376</v>
      </c>
      <c r="H27">
        <f>1- H10/G10</f>
        <v>0.1025082871478783</v>
      </c>
      <c r="I27">
        <f>1- I10/H10</f>
        <v>7.6288573695419082E-2</v>
      </c>
      <c r="J27">
        <f>1- J10/I10</f>
        <v>0.16717046752518749</v>
      </c>
      <c r="K27">
        <f>1- K10/J10</f>
        <v>0.10356370005283322</v>
      </c>
      <c r="L27">
        <f>1- L10/K10</f>
        <v>-0.1127852480391407</v>
      </c>
      <c r="M27">
        <f>1- M10/L10</f>
        <v>9.7436176483925219E-2</v>
      </c>
      <c r="N27">
        <f>1- N10/M10</f>
        <v>-0.1055915724488854</v>
      </c>
      <c r="O27">
        <f>1- O10/N10</f>
        <v>0.14501435065773083</v>
      </c>
      <c r="P27">
        <f>1- P10/O10</f>
        <v>-1.4648058600739144E-3</v>
      </c>
      <c r="Q27">
        <f>1- Q10/P10</f>
        <v>0.12188082796510424</v>
      </c>
      <c r="R27">
        <f>1- R10/Q10</f>
        <v>6.196247753208961E-2</v>
      </c>
      <c r="S27">
        <f>1- S10/R10</f>
        <v>7.0245995644498405E-2</v>
      </c>
      <c r="T27">
        <f>1- T10/S10</f>
        <v>7.8350198262826742E-2</v>
      </c>
      <c r="U27">
        <f>1- U10/T10</f>
        <v>-8.7158225887462137E-2</v>
      </c>
      <c r="V27">
        <f>1- V10/U10</f>
        <v>7.7395929150903542E-2</v>
      </c>
      <c r="W27">
        <f>1- W10/V10</f>
        <v>5.2984143737855316E-3</v>
      </c>
      <c r="X27">
        <f>1- X10/W10</f>
        <v>0.17008763177171726</v>
      </c>
      <c r="Y27">
        <f>1- Y10/X10</f>
        <v>0.19947985151068282</v>
      </c>
      <c r="Z27">
        <f>1- Z10/Y10</f>
        <v>-0.1447969036426664</v>
      </c>
      <c r="AA27">
        <f>1- AA10/Z10</f>
        <v>0.22864096044581927</v>
      </c>
      <c r="AB27">
        <f>1- AB10/AA10</f>
        <v>-1.1160582385086437E-2</v>
      </c>
      <c r="AC27">
        <f>1- AC10/AB10</f>
        <v>9.7212447055294859E-3</v>
      </c>
    </row>
    <row r="28" spans="1:55" x14ac:dyDescent="0.15">
      <c r="A28" s="8">
        <v>20</v>
      </c>
      <c r="B28">
        <f t="shared" si="12"/>
        <v>3.4704749657384244E-2</v>
      </c>
      <c r="C28">
        <v>1</v>
      </c>
      <c r="D28">
        <f>1- D11/C11</f>
        <v>0.70364743130500162</v>
      </c>
      <c r="E28">
        <f>1- E11/D11</f>
        <v>0.40041139519529989</v>
      </c>
      <c r="F28">
        <f>1- F11/E11</f>
        <v>9.9746512416139188E-2</v>
      </c>
      <c r="G28">
        <f>1- G11/F11</f>
        <v>-0.1117633905560802</v>
      </c>
      <c r="H28">
        <f>1- H11/G11</f>
        <v>6.8601724942685349E-2</v>
      </c>
      <c r="I28">
        <f>1- I11/H11</f>
        <v>0.17747781196706169</v>
      </c>
      <c r="J28">
        <f>1- J11/I11</f>
        <v>0.12705927616388024</v>
      </c>
      <c r="K28">
        <f>1- K11/J11</f>
        <v>0.14920231542199103</v>
      </c>
      <c r="L28">
        <f>1- L11/K11</f>
        <v>-0.17670593885190833</v>
      </c>
      <c r="M28">
        <f>1- M11/L11</f>
        <v>3.6329672711798988E-3</v>
      </c>
      <c r="N28">
        <f>1- N11/M11</f>
        <v>5.21623458249173E-2</v>
      </c>
      <c r="O28">
        <f>1- O11/N11</f>
        <v>0.15715869602949983</v>
      </c>
      <c r="P28">
        <f>1- P11/O11</f>
        <v>-0.12387828864419603</v>
      </c>
      <c r="Q28">
        <f>1- Q11/P11</f>
        <v>0.21917345136185018</v>
      </c>
      <c r="R28">
        <f>1- R11/Q11</f>
        <v>1.8294563545352416E-3</v>
      </c>
      <c r="S28">
        <f>1- S11/R11</f>
        <v>-5.0301501944121085E-3</v>
      </c>
      <c r="T28">
        <f>1- T11/S11</f>
        <v>0.14711684066002284</v>
      </c>
      <c r="U28">
        <f>1- U11/T11</f>
        <v>-1.0276801966699889E-3</v>
      </c>
      <c r="V28">
        <f>1- V11/U11</f>
        <v>-8.1236468230536651E-2</v>
      </c>
      <c r="W28">
        <f>1- W11/V11</f>
        <v>0.23040897445577468</v>
      </c>
      <c r="X28">
        <f>1- X11/W11</f>
        <v>-1.5428738848435319E-3</v>
      </c>
      <c r="Y28">
        <f>1- Y11/X11</f>
        <v>9.2750538771413371E-2</v>
      </c>
      <c r="Z28">
        <f>1- Z11/Y11</f>
        <v>-8.3716045821957685E-4</v>
      </c>
      <c r="AA28">
        <f>1- AA11/Z11</f>
        <v>0.2260895780900628</v>
      </c>
      <c r="AB28">
        <f>1- AB11/AA11</f>
        <v>-0.15008354418293779</v>
      </c>
      <c r="AE28" s="33"/>
    </row>
    <row r="29" spans="1:55" x14ac:dyDescent="0.15">
      <c r="A29" s="8">
        <v>21</v>
      </c>
      <c r="B29">
        <f t="shared" si="12"/>
        <v>5.0175746502329581E-2</v>
      </c>
      <c r="C29">
        <v>1</v>
      </c>
      <c r="D29">
        <f>1- D12/C12</f>
        <v>0.6617593058751543</v>
      </c>
      <c r="E29">
        <f t="shared" ref="E29:AA30" si="13">1- E12/D12</f>
        <v>0.42384322798418661</v>
      </c>
      <c r="F29">
        <f t="shared" si="13"/>
        <v>-3.3177396048673868E-2</v>
      </c>
      <c r="G29">
        <f t="shared" si="13"/>
        <v>-2.223203423556086E-3</v>
      </c>
      <c r="H29">
        <f t="shared" si="13"/>
        <v>0.22511525512555552</v>
      </c>
      <c r="I29">
        <f t="shared" si="13"/>
        <v>8.5565431214508436E-2</v>
      </c>
      <c r="J29">
        <f t="shared" si="13"/>
        <v>8.70962672493788E-2</v>
      </c>
      <c r="K29">
        <f t="shared" si="13"/>
        <v>-4.7176874512423916E-2</v>
      </c>
      <c r="L29">
        <f t="shared" si="13"/>
        <v>0.13879975341420225</v>
      </c>
      <c r="M29">
        <f t="shared" si="13"/>
        <v>0.11378737793183269</v>
      </c>
      <c r="N29">
        <f t="shared" si="13"/>
        <v>-0.12069274992179113</v>
      </c>
      <c r="O29">
        <f t="shared" si="13"/>
        <v>-5.4996758570720505E-2</v>
      </c>
      <c r="P29">
        <f t="shared" si="13"/>
        <v>0.155212436716479</v>
      </c>
      <c r="Q29">
        <f t="shared" si="13"/>
        <v>0.18767970835900616</v>
      </c>
      <c r="R29">
        <f t="shared" si="13"/>
        <v>7.0406480940115368E-2</v>
      </c>
      <c r="S29">
        <f t="shared" si="13"/>
        <v>8.9999909339401718E-2</v>
      </c>
      <c r="T29">
        <f t="shared" si="13"/>
        <v>-9.5436459753796887E-2</v>
      </c>
      <c r="U29">
        <f t="shared" si="13"/>
        <v>-9.3675750031274596E-4</v>
      </c>
      <c r="V29">
        <f t="shared" si="13"/>
        <v>0.16615518811885688</v>
      </c>
      <c r="W29">
        <f t="shared" si="13"/>
        <v>-0.19734608982758584</v>
      </c>
      <c r="X29">
        <f t="shared" si="13"/>
        <v>8.0486117905092747E-2</v>
      </c>
      <c r="Y29">
        <f t="shared" si="13"/>
        <v>0.27094439530122028</v>
      </c>
      <c r="Z29">
        <f t="shared" si="13"/>
        <v>-4.9856437894966188E-3</v>
      </c>
      <c r="AA29">
        <f t="shared" si="13"/>
        <v>3.735035374769935E-3</v>
      </c>
      <c r="AE29" s="33"/>
    </row>
    <row r="30" spans="1:55" x14ac:dyDescent="0.15">
      <c r="A30" s="8">
        <v>22</v>
      </c>
      <c r="B30">
        <f>AVERAGE(L30:AE30)</f>
        <v>4.4364362184167845E-2</v>
      </c>
      <c r="C30">
        <v>1</v>
      </c>
      <c r="D30">
        <f t="shared" ref="D30:S31" si="14">1- D13/C13</f>
        <v>0.71830663289113095</v>
      </c>
      <c r="E30">
        <f t="shared" si="14"/>
        <v>0.42692091091760698</v>
      </c>
      <c r="F30">
        <f t="shared" si="14"/>
        <v>-0.17941018220949001</v>
      </c>
      <c r="G30">
        <f t="shared" si="14"/>
        <v>0.1819343230978836</v>
      </c>
      <c r="H30">
        <f t="shared" si="14"/>
        <v>7.5715232260274767E-2</v>
      </c>
      <c r="I30">
        <f t="shared" si="14"/>
        <v>0.20168207945661687</v>
      </c>
      <c r="J30">
        <f t="shared" si="14"/>
        <v>-5.1788775393162956E-2</v>
      </c>
      <c r="K30">
        <f t="shared" si="14"/>
        <v>9.5840836926717521E-2</v>
      </c>
      <c r="L30">
        <f t="shared" si="14"/>
        <v>4.6735580851076097E-2</v>
      </c>
      <c r="M30">
        <f t="shared" si="14"/>
        <v>6.0819746290464161E-2</v>
      </c>
      <c r="N30">
        <f t="shared" si="14"/>
        <v>-6.2165451580964648E-2</v>
      </c>
      <c r="O30">
        <f t="shared" si="14"/>
        <v>5.2956803358155558E-2</v>
      </c>
      <c r="P30">
        <f t="shared" si="14"/>
        <v>-5.3901806083388459E-2</v>
      </c>
      <c r="Q30">
        <f t="shared" si="14"/>
        <v>0.16489281144737189</v>
      </c>
      <c r="R30">
        <f t="shared" si="14"/>
        <v>0.13400620972356392</v>
      </c>
      <c r="S30">
        <f t="shared" si="14"/>
        <v>0.15073974983421379</v>
      </c>
      <c r="T30">
        <f t="shared" si="13"/>
        <v>-8.7499167423661595E-2</v>
      </c>
      <c r="U30">
        <f t="shared" si="13"/>
        <v>7.5587971602222637E-2</v>
      </c>
      <c r="V30">
        <f t="shared" si="13"/>
        <v>1.2413674495579952E-2</v>
      </c>
      <c r="W30">
        <f t="shared" si="13"/>
        <v>-4.1451783040453716E-3</v>
      </c>
      <c r="X30">
        <f t="shared" si="13"/>
        <v>1.6432662332954706E-3</v>
      </c>
      <c r="Y30">
        <f t="shared" si="13"/>
        <v>0.17407424810022787</v>
      </c>
      <c r="Z30">
        <f t="shared" si="13"/>
        <v>-6.9302578159358141E-4</v>
      </c>
      <c r="AE30" s="33"/>
    </row>
    <row r="31" spans="1:55" x14ac:dyDescent="0.15">
      <c r="A31" s="8">
        <v>23</v>
      </c>
      <c r="B31">
        <f t="shared" si="12"/>
        <v>4.325521874647207E-2</v>
      </c>
      <c r="C31">
        <v>1</v>
      </c>
      <c r="D31">
        <f t="shared" si="14"/>
        <v>0.72561563550295638</v>
      </c>
      <c r="E31">
        <f t="shared" ref="E31:H31" si="15">1- E14/D14</f>
        <v>0.37459185045263876</v>
      </c>
      <c r="F31">
        <f t="shared" si="15"/>
        <v>-6.8426460113635956E-2</v>
      </c>
      <c r="G31">
        <f t="shared" si="15"/>
        <v>-6.5642585499459116E-5</v>
      </c>
      <c r="H31">
        <f t="shared" si="15"/>
        <v>0.12576038107708165</v>
      </c>
      <c r="I31">
        <f t="shared" ref="I31:Y31" si="16">1- I14/H14</f>
        <v>0.28322771696047155</v>
      </c>
      <c r="J31">
        <f t="shared" si="16"/>
        <v>0.10383649527001848</v>
      </c>
      <c r="K31">
        <f t="shared" si="16"/>
        <v>-5.4185995676778509E-2</v>
      </c>
      <c r="L31">
        <f t="shared" si="16"/>
        <v>9.8585383835591123E-2</v>
      </c>
      <c r="M31">
        <f t="shared" si="16"/>
        <v>6.4194888178913834E-2</v>
      </c>
      <c r="N31">
        <f t="shared" si="16"/>
        <v>-0.18794019944897178</v>
      </c>
      <c r="O31">
        <f t="shared" si="16"/>
        <v>1.411097954913787E-3</v>
      </c>
      <c r="P31">
        <f t="shared" si="16"/>
        <v>0.10304491099822999</v>
      </c>
      <c r="Q31">
        <f t="shared" si="16"/>
        <v>0.29486091436033768</v>
      </c>
      <c r="R31">
        <f t="shared" si="16"/>
        <v>-5.5104566717023573E-3</v>
      </c>
      <c r="S31">
        <f t="shared" si="16"/>
        <v>-0.15958818870913016</v>
      </c>
      <c r="T31">
        <f t="shared" si="16"/>
        <v>0.20896034967218247</v>
      </c>
      <c r="U31">
        <f t="shared" si="16"/>
        <v>-0.18221622528318271</v>
      </c>
      <c r="V31">
        <f t="shared" si="16"/>
        <v>0.23513492648056056</v>
      </c>
      <c r="W31">
        <f t="shared" si="16"/>
        <v>-0.19811222958780039</v>
      </c>
      <c r="X31">
        <f t="shared" si="16"/>
        <v>3.0965955664041811E-4</v>
      </c>
      <c r="Y31">
        <f t="shared" si="16"/>
        <v>0.33243823111402648</v>
      </c>
      <c r="AE31" s="33"/>
    </row>
    <row r="32" spans="1:55" x14ac:dyDescent="0.15">
      <c r="A32" s="8">
        <v>24</v>
      </c>
      <c r="B32">
        <f t="shared" si="12"/>
        <v>3.4907323057312291E-2</v>
      </c>
      <c r="C32">
        <v>1</v>
      </c>
      <c r="D32">
        <f>1- D15/C15</f>
        <v>0.67819953487269458</v>
      </c>
      <c r="E32">
        <f t="shared" ref="E32:H32" si="17">1- E15/D15</f>
        <v>0.47260467016219054</v>
      </c>
      <c r="F32">
        <f t="shared" si="17"/>
        <v>7.0991360030134065E-2</v>
      </c>
      <c r="G32">
        <f t="shared" si="17"/>
        <v>-0.11521694140702565</v>
      </c>
      <c r="H32">
        <f t="shared" si="17"/>
        <v>0.10379520755254346</v>
      </c>
      <c r="I32">
        <f t="shared" ref="I32:X32" si="18">1- I15/H15</f>
        <v>7.4786449393133392E-2</v>
      </c>
      <c r="J32">
        <f t="shared" si="18"/>
        <v>0.20951639732863447</v>
      </c>
      <c r="K32">
        <f t="shared" si="18"/>
        <v>-0.1094297280088381</v>
      </c>
      <c r="L32">
        <f t="shared" si="18"/>
        <v>4.7698308951049762E-2</v>
      </c>
      <c r="M32">
        <f t="shared" si="18"/>
        <v>0.20304354769201827</v>
      </c>
      <c r="N32">
        <f t="shared" si="18"/>
        <v>-2.1314060554988856E-3</v>
      </c>
      <c r="O32">
        <f t="shared" si="18"/>
        <v>-0.12700840888548015</v>
      </c>
      <c r="P32">
        <f t="shared" si="18"/>
        <v>5.9233047237941983E-2</v>
      </c>
      <c r="Q32">
        <f t="shared" si="18"/>
        <v>0.29446959666742023</v>
      </c>
      <c r="R32">
        <f t="shared" si="18"/>
        <v>-9.0984320876449143E-2</v>
      </c>
      <c r="S32">
        <f t="shared" si="18"/>
        <v>-7.3168316831683233E-2</v>
      </c>
      <c r="T32">
        <f t="shared" si="18"/>
        <v>7.1155479037562142E-2</v>
      </c>
      <c r="U32">
        <f t="shared" si="18"/>
        <v>7.8712518750094773E-2</v>
      </c>
      <c r="V32">
        <f t="shared" si="18"/>
        <v>7.7808355352842029E-2</v>
      </c>
      <c r="W32">
        <f t="shared" si="18"/>
        <v>1.1274873083370052E-3</v>
      </c>
      <c r="X32">
        <f t="shared" si="18"/>
        <v>-8.6160688603095004E-2</v>
      </c>
      <c r="AE32" s="33"/>
    </row>
    <row r="33" spans="1:31" x14ac:dyDescent="0.15">
      <c r="A33" s="50">
        <v>25</v>
      </c>
      <c r="B33">
        <f t="shared" si="12"/>
        <v>3.878463578493193E-2</v>
      </c>
      <c r="C33">
        <v>1</v>
      </c>
      <c r="D33">
        <f>1- D16/C16</f>
        <v>0.72684804673015102</v>
      </c>
      <c r="E33">
        <f t="shared" ref="E33:H33" si="19">1- E16/D16</f>
        <v>0.3330091108840777</v>
      </c>
      <c r="F33">
        <f t="shared" si="19"/>
        <v>0.13288290651195478</v>
      </c>
      <c r="G33">
        <f t="shared" si="19"/>
        <v>-0.19018523671824905</v>
      </c>
      <c r="H33">
        <f t="shared" si="19"/>
        <v>0.25863576293585444</v>
      </c>
      <c r="I33">
        <f t="shared" ref="I33:W33" si="20">1- I16/H16</f>
        <v>0.12660432207108374</v>
      </c>
      <c r="J33">
        <f t="shared" si="20"/>
        <v>-0.14426564094512906</v>
      </c>
      <c r="K33">
        <f t="shared" si="20"/>
        <v>8.6850337522638821E-2</v>
      </c>
      <c r="L33">
        <f t="shared" si="20"/>
        <v>0.186720557742585</v>
      </c>
      <c r="M33">
        <f t="shared" si="20"/>
        <v>5.8824616180464417E-2</v>
      </c>
      <c r="N33">
        <f t="shared" si="20"/>
        <v>-6.3521975541291242E-2</v>
      </c>
      <c r="O33">
        <f t="shared" si="20"/>
        <v>1.956477602022777E-3</v>
      </c>
      <c r="P33">
        <f t="shared" si="20"/>
        <v>-5.8310062323155609E-2</v>
      </c>
      <c r="Q33">
        <f t="shared" si="20"/>
        <v>0.22329011288575118</v>
      </c>
      <c r="R33">
        <f t="shared" si="20"/>
        <v>6.9811915046796291E-2</v>
      </c>
      <c r="S33">
        <f t="shared" si="20"/>
        <v>7.935663320836861E-2</v>
      </c>
      <c r="T33">
        <f t="shared" si="20"/>
        <v>1.5762925598994393E-4</v>
      </c>
      <c r="U33">
        <f t="shared" si="20"/>
        <v>7.8827053444641138E-5</v>
      </c>
      <c r="V33">
        <f t="shared" si="20"/>
        <v>0.1640520299566417</v>
      </c>
      <c r="W33">
        <f t="shared" si="20"/>
        <v>-0.19700113164843458</v>
      </c>
      <c r="AE33" s="33"/>
    </row>
    <row r="34" spans="1:31" x14ac:dyDescent="0.15">
      <c r="A34" s="50">
        <v>26</v>
      </c>
      <c r="B34">
        <f t="shared" si="12"/>
        <v>2.0391071345571731E-2</v>
      </c>
      <c r="C34">
        <v>1</v>
      </c>
      <c r="D34">
        <f t="shared" ref="D34:H36" si="21">1- D17/C17</f>
        <v>0.66000978625920248</v>
      </c>
      <c r="E34">
        <f t="shared" si="21"/>
        <v>0.4891438739263263</v>
      </c>
      <c r="F34">
        <f t="shared" si="21"/>
        <v>-7.1608764134151182E-2</v>
      </c>
      <c r="G34">
        <f t="shared" si="21"/>
        <v>3.3722500388370436E-2</v>
      </c>
      <c r="H34">
        <f t="shared" si="21"/>
        <v>0.1088410976861528</v>
      </c>
      <c r="I34">
        <f t="shared" ref="I34:V34" si="22">1- I17/H17</f>
        <v>0.15620316402997514</v>
      </c>
      <c r="J34">
        <f t="shared" si="22"/>
        <v>-4.3500427603447189E-2</v>
      </c>
      <c r="K34">
        <f t="shared" si="22"/>
        <v>0.1783479645069268</v>
      </c>
      <c r="L34">
        <f t="shared" si="22"/>
        <v>-0.16377342566128927</v>
      </c>
      <c r="M34">
        <f t="shared" si="22"/>
        <v>0.23960376456626731</v>
      </c>
      <c r="N34">
        <f t="shared" si="22"/>
        <v>-0.24964234620886994</v>
      </c>
      <c r="O34">
        <f t="shared" si="22"/>
        <v>5.0163917364833166E-2</v>
      </c>
      <c r="P34">
        <f t="shared" si="22"/>
        <v>4.8558227871217552E-2</v>
      </c>
      <c r="Q34">
        <f t="shared" si="22"/>
        <v>0.28122840690978879</v>
      </c>
      <c r="R34">
        <f t="shared" si="22"/>
        <v>-8.5345011749626165E-2</v>
      </c>
      <c r="S34">
        <f t="shared" si="22"/>
        <v>0.21282354099006007</v>
      </c>
      <c r="T34">
        <f t="shared" si="22"/>
        <v>-0.17578295930486965</v>
      </c>
      <c r="U34">
        <f t="shared" si="22"/>
        <v>0.14968897868041897</v>
      </c>
      <c r="V34">
        <f t="shared" si="22"/>
        <v>-8.322130865664179E-2</v>
      </c>
      <c r="AE34" s="33"/>
    </row>
    <row r="35" spans="1:31" x14ac:dyDescent="0.15">
      <c r="A35" s="50">
        <v>27</v>
      </c>
      <c r="B35">
        <f t="shared" si="12"/>
        <v>3.6215582317388993E-2</v>
      </c>
      <c r="C35">
        <v>1</v>
      </c>
      <c r="D35">
        <f t="shared" si="21"/>
        <v>0.78214556136546542</v>
      </c>
      <c r="E35">
        <f t="shared" si="21"/>
        <v>0.28373730756632809</v>
      </c>
      <c r="F35">
        <f t="shared" si="21"/>
        <v>0.16601247411811038</v>
      </c>
      <c r="G35">
        <f t="shared" si="21"/>
        <v>-0.27611417430773466</v>
      </c>
      <c r="H35">
        <f t="shared" si="21"/>
        <v>0.15506910792294293</v>
      </c>
      <c r="I35">
        <f t="shared" ref="I35:U35" si="23">1- I18/H18</f>
        <v>0.25876536233931335</v>
      </c>
      <c r="J35">
        <f t="shared" si="23"/>
        <v>0.10028205519134015</v>
      </c>
      <c r="K35">
        <f t="shared" si="23"/>
        <v>5.4246981571700936E-2</v>
      </c>
      <c r="L35">
        <f t="shared" si="23"/>
        <v>-1.6349750274362584E-3</v>
      </c>
      <c r="M35">
        <f t="shared" si="23"/>
        <v>-0.23187692858101139</v>
      </c>
      <c r="N35">
        <f t="shared" si="23"/>
        <v>4.7574965512233947E-2</v>
      </c>
      <c r="O35">
        <f t="shared" si="23"/>
        <v>5.0485029825999117E-2</v>
      </c>
      <c r="P35">
        <f t="shared" si="23"/>
        <v>0.15685841596082062</v>
      </c>
      <c r="Q35">
        <f t="shared" si="23"/>
        <v>0.12728830909134181</v>
      </c>
      <c r="R35">
        <f t="shared" si="23"/>
        <v>0.14118930714675404</v>
      </c>
      <c r="S35">
        <f t="shared" si="23"/>
        <v>-8.1628763816541827E-2</v>
      </c>
      <c r="T35">
        <f t="shared" si="23"/>
        <v>7.2355670405826134E-2</v>
      </c>
      <c r="U35">
        <f t="shared" si="23"/>
        <v>8.1544792655903753E-2</v>
      </c>
      <c r="AE35" s="33"/>
    </row>
    <row r="36" spans="1:31" x14ac:dyDescent="0.15">
      <c r="A36" s="50">
        <v>28</v>
      </c>
      <c r="B36">
        <f t="shared" si="12"/>
        <v>6.1223183895709452E-2</v>
      </c>
      <c r="C36">
        <v>1</v>
      </c>
      <c r="D36">
        <f t="shared" si="21"/>
        <v>0.72988418320894932</v>
      </c>
      <c r="E36">
        <f t="shared" si="21"/>
        <v>0.24508905681311943</v>
      </c>
      <c r="F36">
        <f t="shared" si="21"/>
        <v>2.9439600939751287E-2</v>
      </c>
      <c r="G36">
        <f t="shared" si="21"/>
        <v>9.0997739970401614E-2</v>
      </c>
      <c r="H36">
        <f t="shared" si="21"/>
        <v>0.1315075408594687</v>
      </c>
      <c r="I36">
        <f t="shared" ref="I36:T36" si="24">1- I19/H19</f>
        <v>0.11793940274649417</v>
      </c>
      <c r="J36">
        <f t="shared" si="24"/>
        <v>0.21593436465180649</v>
      </c>
      <c r="K36">
        <f t="shared" si="24"/>
        <v>-0.16397713901496047</v>
      </c>
      <c r="L36">
        <f t="shared" si="24"/>
        <v>0.18912917900209403</v>
      </c>
      <c r="M36">
        <f t="shared" si="24"/>
        <v>-2.8050490883591017E-3</v>
      </c>
      <c r="N36">
        <f t="shared" si="24"/>
        <v>-0.17557997557997562</v>
      </c>
      <c r="O36">
        <f t="shared" si="24"/>
        <v>0.10131434830230013</v>
      </c>
      <c r="P36">
        <f t="shared" si="24"/>
        <v>0.16596272247788346</v>
      </c>
      <c r="Q36">
        <f t="shared" si="24"/>
        <v>0.19941548461867942</v>
      </c>
      <c r="R36">
        <f t="shared" si="24"/>
        <v>-8.270392749244726E-2</v>
      </c>
      <c r="S36">
        <f t="shared" si="24"/>
        <v>0.15655156377165447</v>
      </c>
      <c r="T36">
        <f t="shared" si="24"/>
        <v>-2.7569095044444047E-4</v>
      </c>
      <c r="AE36" s="33"/>
    </row>
    <row r="37" spans="1:31" x14ac:dyDescent="0.15">
      <c r="A37" s="8"/>
      <c r="AE37" s="33"/>
    </row>
    <row r="39" spans="1:31" x14ac:dyDescent="0.15">
      <c r="B39" s="34" t="s">
        <v>72</v>
      </c>
      <c r="C39" s="34" t="s">
        <v>73</v>
      </c>
      <c r="E39" s="34" t="s">
        <v>70</v>
      </c>
      <c r="F39" s="34" t="s">
        <v>71</v>
      </c>
      <c r="G39" s="34" t="s">
        <v>69</v>
      </c>
    </row>
    <row r="40" spans="1:31" x14ac:dyDescent="0.15">
      <c r="A40" s="8">
        <v>17</v>
      </c>
      <c r="B40">
        <f>VLOOKUP(A40,'Part 2. Installs'!$A$2:$B$45,2)</f>
        <v>14565</v>
      </c>
      <c r="C40">
        <v>0.71</v>
      </c>
      <c r="D40">
        <f>B40*C40</f>
        <v>10341.15</v>
      </c>
      <c r="E40" s="33">
        <f>SUM(C8:AE8)</f>
        <v>9151.5529999999999</v>
      </c>
      <c r="F40" s="33">
        <f>SUM(AF8:BC8)</f>
        <v>1514.8018199998462</v>
      </c>
      <c r="G40" s="33">
        <f>E40+F40</f>
        <v>10666.354819999846</v>
      </c>
      <c r="H40" s="49">
        <f>F40/G40</f>
        <v>0.14201682257555615</v>
      </c>
    </row>
    <row r="41" spans="1:31" x14ac:dyDescent="0.15">
      <c r="A41" s="8">
        <v>18</v>
      </c>
      <c r="B41">
        <f>VLOOKUP(A41,'Part 2. Installs'!$A$2:$B$45,2)</f>
        <v>14603</v>
      </c>
      <c r="C41">
        <v>0.71</v>
      </c>
      <c r="D41">
        <f t="shared" ref="D41:D43" si="25">B41*C41</f>
        <v>10368.129999999999</v>
      </c>
      <c r="E41" s="33">
        <f>SUM(C9:AD9)</f>
        <v>9158.5253333333367</v>
      </c>
      <c r="F41" s="33">
        <f>SUM(AE9:BC9)</f>
        <v>1840.8216661854278</v>
      </c>
      <c r="G41" s="33">
        <f t="shared" ref="G41:G43" si="26">E41+F41</f>
        <v>10999.346999518764</v>
      </c>
      <c r="H41" s="49">
        <f t="shared" ref="H41:H43" si="27">F41/G41</f>
        <v>0.16735735914740812</v>
      </c>
    </row>
    <row r="42" spans="1:31" x14ac:dyDescent="0.15">
      <c r="A42" s="8">
        <v>19</v>
      </c>
      <c r="B42">
        <f>VLOOKUP(A42,'Part 2. Installs'!$A$2:$B$45,2)</f>
        <v>18337</v>
      </c>
      <c r="C42">
        <v>0.71</v>
      </c>
      <c r="D42">
        <f t="shared" si="25"/>
        <v>13019.269999999999</v>
      </c>
      <c r="E42" s="33">
        <f>SUM(C10:AC10)</f>
        <v>11503.519</v>
      </c>
      <c r="F42" s="33">
        <f>SUM(AD10:BC10)</f>
        <v>1933.4601826363771</v>
      </c>
      <c r="G42" s="33">
        <f t="shared" si="26"/>
        <v>13436.979182636378</v>
      </c>
      <c r="H42" s="49">
        <f t="shared" si="27"/>
        <v>0.14389098593937288</v>
      </c>
    </row>
    <row r="43" spans="1:31" x14ac:dyDescent="0.15">
      <c r="A43" s="8">
        <v>20</v>
      </c>
      <c r="B43">
        <f>VLOOKUP(A43,'Part 2. Installs'!$A$2:$B$45,2)</f>
        <v>24753</v>
      </c>
      <c r="C43">
        <v>0.71</v>
      </c>
      <c r="D43">
        <f t="shared" si="25"/>
        <v>17574.629999999997</v>
      </c>
      <c r="E43" s="33">
        <f>SUM(C11:AB11)</f>
        <v>15358.082333333334</v>
      </c>
      <c r="F43" s="33">
        <f>SUM(AC11:BC11)</f>
        <v>3432.3251254724846</v>
      </c>
      <c r="G43" s="33">
        <f t="shared" si="26"/>
        <v>18790.407458805817</v>
      </c>
      <c r="H43" s="49">
        <f t="shared" si="27"/>
        <v>0.18266368800129354</v>
      </c>
    </row>
    <row r="44" spans="1:31" x14ac:dyDescent="0.15">
      <c r="G44" s="36">
        <f>SUM(G40:G43)</f>
        <v>53893.088460960804</v>
      </c>
    </row>
    <row r="46" spans="1:31" x14ac:dyDescent="0.15">
      <c r="A46" s="8">
        <v>21</v>
      </c>
      <c r="B46">
        <f>VLOOKUP(A46,'Part 2. Installs'!$A$2:$B$45,2)</f>
        <v>24263</v>
      </c>
      <c r="C46">
        <v>0.71</v>
      </c>
      <c r="D46">
        <f>B46*C46</f>
        <v>17226.73</v>
      </c>
      <c r="E46" s="33">
        <f>SUM(C12:AA12)</f>
        <v>14336.371666666666</v>
      </c>
      <c r="F46" s="33">
        <f>SUM(AB12:BC12)</f>
        <v>2842.1480075370605</v>
      </c>
      <c r="G46" s="33">
        <f>SUM(E46:F46)</f>
        <v>17178.519674203726</v>
      </c>
      <c r="H46" s="49">
        <f>F46/G46</f>
        <v>0.16544778371124708</v>
      </c>
    </row>
    <row r="47" spans="1:31" x14ac:dyDescent="0.15">
      <c r="A47" s="8">
        <v>22</v>
      </c>
      <c r="B47">
        <f>VLOOKUP(A47,'Part 2. Installs'!$A$2:$B$45,2)</f>
        <v>21213</v>
      </c>
      <c r="C47">
        <v>0.71</v>
      </c>
      <c r="D47">
        <f t="shared" ref="D47:D49" si="28">B47*C47</f>
        <v>15061.23</v>
      </c>
      <c r="E47" s="33">
        <f>SUM(C13:Z13)</f>
        <v>12700.399666666664</v>
      </c>
      <c r="F47" s="33">
        <f>SUM(AA13:BC13)</f>
        <v>3049.9998270147057</v>
      </c>
      <c r="G47" s="33">
        <f t="shared" ref="G47:G49" si="29">SUM(E47:F47)</f>
        <v>15750.399493681371</v>
      </c>
      <c r="H47" s="49">
        <f t="shared" ref="H47:H49" si="30">F47/G47</f>
        <v>0.19364587090240359</v>
      </c>
    </row>
    <row r="48" spans="1:31" x14ac:dyDescent="0.15">
      <c r="A48" s="8">
        <v>23</v>
      </c>
      <c r="B48">
        <f>VLOOKUP(A48,'Part 2. Installs'!$A$2:$B$45,2)</f>
        <v>24364</v>
      </c>
      <c r="C48">
        <v>0.71</v>
      </c>
      <c r="D48">
        <f t="shared" si="28"/>
        <v>17298.439999999999</v>
      </c>
      <c r="E48" s="33">
        <f>SUM(C14:Y14)</f>
        <v>14502.529333333336</v>
      </c>
      <c r="F48" s="33">
        <f>SUM(Z14:BC14)</f>
        <v>3174.9367640612268</v>
      </c>
      <c r="G48" s="33">
        <f t="shared" si="29"/>
        <v>17677.466097394561</v>
      </c>
      <c r="H48" s="49">
        <f t="shared" si="30"/>
        <v>0.17960361211096726</v>
      </c>
    </row>
    <row r="49" spans="1:8" x14ac:dyDescent="0.15">
      <c r="A49" s="8">
        <v>24</v>
      </c>
      <c r="B49">
        <f>VLOOKUP(A49,'Part 2. Installs'!$A$2:$B$45,2)</f>
        <v>30330</v>
      </c>
      <c r="C49">
        <v>0.71</v>
      </c>
      <c r="D49">
        <f t="shared" si="28"/>
        <v>21534.3</v>
      </c>
      <c r="E49" s="33">
        <f>SUM(C15:X15)</f>
        <v>17503.830666666669</v>
      </c>
      <c r="F49" s="33">
        <f>SUM(Y15:BC15)</f>
        <v>6737.4094223621069</v>
      </c>
      <c r="G49" s="33">
        <f t="shared" si="29"/>
        <v>24241.240089028775</v>
      </c>
      <c r="H49" s="49">
        <f t="shared" si="30"/>
        <v>0.27793171461600918</v>
      </c>
    </row>
    <row r="50" spans="1:8" x14ac:dyDescent="0.15">
      <c r="G50" s="36">
        <f>SUM(G46:G49)</f>
        <v>74847.625354308431</v>
      </c>
    </row>
    <row r="52" spans="1:8" x14ac:dyDescent="0.15">
      <c r="A52" s="50">
        <v>25</v>
      </c>
      <c r="B52">
        <f>VLOOKUP(A52,'Part 2. Installs'!$A$2:$B$45,2)</f>
        <v>31688</v>
      </c>
      <c r="C52">
        <v>0.71</v>
      </c>
      <c r="D52">
        <f>B52*C52</f>
        <v>22498.48</v>
      </c>
      <c r="E52" s="33">
        <f>SUM(C16:W16)</f>
        <v>17588.88</v>
      </c>
      <c r="F52" s="33">
        <f>SUM(X16:BC16)</f>
        <v>6775.8798199119974</v>
      </c>
      <c r="G52" s="33">
        <f>SUM(E52:F52)</f>
        <v>24364.759819911997</v>
      </c>
      <c r="H52" s="49">
        <f>F52/G52</f>
        <v>0.27810164639400381</v>
      </c>
    </row>
    <row r="53" spans="1:8" x14ac:dyDescent="0.15">
      <c r="A53" s="50">
        <v>26</v>
      </c>
      <c r="B53">
        <f>VLOOKUP(A53,'Part 2. Installs'!$A$2:$B$45,2)</f>
        <v>28800</v>
      </c>
      <c r="C53">
        <v>0.71</v>
      </c>
      <c r="D53">
        <f t="shared" ref="D53:D55" si="31">B53*C53</f>
        <v>20448</v>
      </c>
      <c r="E53" s="33">
        <f>SUM(C17:V17)</f>
        <v>15792.090000000002</v>
      </c>
      <c r="F53" s="33">
        <f>SUM(W17:BC17)</f>
        <v>8211.5559149487071</v>
      </c>
      <c r="G53" s="33">
        <f t="shared" ref="G53:G55" si="32">SUM(E53:F53)</f>
        <v>24003.645914948709</v>
      </c>
      <c r="H53" s="49">
        <f t="shared" ref="H53:H55" si="33">F53/G53</f>
        <v>0.34209619422167908</v>
      </c>
    </row>
    <row r="54" spans="1:8" x14ac:dyDescent="0.15">
      <c r="A54" s="50">
        <v>27</v>
      </c>
      <c r="B54">
        <f>VLOOKUP(A54,'Part 2. Installs'!$A$2:$B$45,2)</f>
        <v>26140</v>
      </c>
      <c r="C54">
        <v>0.71</v>
      </c>
      <c r="D54">
        <f t="shared" si="31"/>
        <v>18559.399999999998</v>
      </c>
      <c r="E54" s="33">
        <f>SUM(C18:U18)</f>
        <v>14646.06</v>
      </c>
      <c r="F54" s="33">
        <f>SUM(V18:BC18)</f>
        <v>5518.3582516266242</v>
      </c>
      <c r="G54" s="33">
        <f t="shared" si="32"/>
        <v>20164.418251626623</v>
      </c>
      <c r="H54" s="49">
        <f t="shared" si="33"/>
        <v>0.27366811096479166</v>
      </c>
    </row>
    <row r="55" spans="1:8" x14ac:dyDescent="0.15">
      <c r="A55" s="50">
        <v>28</v>
      </c>
      <c r="B55">
        <f>VLOOKUP(A55,'Part 2. Installs'!$A$2:$B$45,2)</f>
        <v>26366</v>
      </c>
      <c r="C55">
        <v>0.71</v>
      </c>
      <c r="D55">
        <f t="shared" si="31"/>
        <v>18719.86</v>
      </c>
      <c r="E55" s="33">
        <f>SUM(C19:T19)</f>
        <v>14025.43</v>
      </c>
      <c r="F55" s="33">
        <f>SUM(U19:BC19)</f>
        <v>3963.0956326730898</v>
      </c>
      <c r="G55" s="33">
        <f t="shared" si="32"/>
        <v>17988.525632673089</v>
      </c>
      <c r="H55" s="49">
        <f t="shared" si="33"/>
        <v>0.22031242101769599</v>
      </c>
    </row>
    <row r="56" spans="1:8" x14ac:dyDescent="0.15">
      <c r="G56" s="36">
        <f>SUM(G52:G55)</f>
        <v>86521.349619160406</v>
      </c>
    </row>
  </sheetData>
  <mergeCells count="1">
    <mergeCell ref="A1:A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zoomScale="211" workbookViewId="0">
      <selection activeCell="A8" sqref="A8:B10"/>
    </sheetView>
  </sheetViews>
  <sheetFormatPr baseColWidth="10" defaultColWidth="12.6640625" defaultRowHeight="15" customHeight="1" x14ac:dyDescent="0.15"/>
  <cols>
    <col min="1" max="26" width="9.33203125" customWidth="1"/>
  </cols>
  <sheetData>
    <row r="1" spans="1:2" x14ac:dyDescent="0.2">
      <c r="A1" s="3" t="s">
        <v>2</v>
      </c>
    </row>
    <row r="2" spans="1:2" x14ac:dyDescent="0.2">
      <c r="A2" s="6" t="s">
        <v>8</v>
      </c>
      <c r="B2" s="7"/>
    </row>
    <row r="3" spans="1:2" ht="14" x14ac:dyDescent="0.15">
      <c r="A3" s="26" t="s">
        <v>13</v>
      </c>
      <c r="B3" s="5" t="s">
        <v>15</v>
      </c>
    </row>
    <row r="4" spans="1:2" ht="14" x14ac:dyDescent="0.15">
      <c r="A4" s="27"/>
      <c r="B4" s="5" t="s">
        <v>16</v>
      </c>
    </row>
    <row r="5" spans="1:2" ht="14" x14ac:dyDescent="0.15">
      <c r="A5" s="27"/>
      <c r="B5" s="5" t="s">
        <v>17</v>
      </c>
    </row>
    <row r="6" spans="1:2" ht="14" x14ac:dyDescent="0.15">
      <c r="A6" s="9" t="s">
        <v>18</v>
      </c>
      <c r="B6" s="9" t="s">
        <v>20</v>
      </c>
    </row>
    <row r="7" spans="1:2" ht="14" x14ac:dyDescent="0.15">
      <c r="A7" s="9" t="s">
        <v>21</v>
      </c>
      <c r="B7" s="9" t="s">
        <v>22</v>
      </c>
    </row>
    <row r="8" spans="1:2" ht="14" x14ac:dyDescent="0.15">
      <c r="A8" s="26" t="s">
        <v>24</v>
      </c>
      <c r="B8" s="9" t="s">
        <v>25</v>
      </c>
    </row>
    <row r="9" spans="1:2" ht="14" x14ac:dyDescent="0.15">
      <c r="A9" s="27"/>
      <c r="B9" s="9" t="s">
        <v>26</v>
      </c>
    </row>
    <row r="10" spans="1:2" ht="14" x14ac:dyDescent="0.15">
      <c r="A10" s="27"/>
      <c r="B10" s="9" t="s">
        <v>27</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A5"/>
    <mergeCell ref="A8:A1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2.6640625" defaultRowHeight="15" customHeight="1" x14ac:dyDescent="0.15"/>
  <cols>
    <col min="1" max="1" width="16" customWidth="1"/>
    <col min="2" max="2" width="15.1640625" customWidth="1"/>
    <col min="3" max="6" width="12.6640625" customWidth="1"/>
  </cols>
  <sheetData>
    <row r="1" spans="1:26" ht="15.75" customHeight="1" x14ac:dyDescent="0.15">
      <c r="A1" s="4" t="s">
        <v>1</v>
      </c>
      <c r="B1" s="4" t="s">
        <v>9</v>
      </c>
      <c r="C1" s="5"/>
      <c r="D1" s="5"/>
      <c r="E1" s="5"/>
      <c r="F1" s="5"/>
      <c r="G1" s="5"/>
      <c r="H1" s="5"/>
      <c r="I1" s="5"/>
      <c r="J1" s="5"/>
      <c r="K1" s="5"/>
      <c r="L1" s="5"/>
      <c r="M1" s="5"/>
      <c r="N1" s="5"/>
      <c r="O1" s="5"/>
      <c r="P1" s="5"/>
      <c r="Q1" s="5"/>
      <c r="R1" s="5"/>
      <c r="S1" s="5"/>
      <c r="T1" s="5"/>
      <c r="U1" s="5"/>
      <c r="V1" s="5"/>
      <c r="W1" s="5"/>
      <c r="X1" s="5"/>
      <c r="Y1" s="5"/>
      <c r="Z1" s="5"/>
    </row>
    <row r="2" spans="1:26" ht="15.75" customHeight="1" x14ac:dyDescent="0.15">
      <c r="A2" s="8">
        <v>1</v>
      </c>
      <c r="B2" s="8">
        <v>18371</v>
      </c>
      <c r="C2" s="5"/>
      <c r="D2" s="5"/>
      <c r="E2" s="5"/>
      <c r="F2" s="5"/>
      <c r="G2" s="5"/>
      <c r="H2" s="5"/>
      <c r="I2" s="5"/>
      <c r="J2" s="5"/>
      <c r="K2" s="5"/>
      <c r="L2" s="5"/>
      <c r="M2" s="5"/>
      <c r="N2" s="5"/>
      <c r="O2" s="5"/>
      <c r="P2" s="5"/>
      <c r="Q2" s="5"/>
      <c r="R2" s="5"/>
      <c r="S2" s="5"/>
      <c r="T2" s="5"/>
      <c r="U2" s="5"/>
      <c r="V2" s="5"/>
      <c r="W2" s="5"/>
      <c r="X2" s="5"/>
      <c r="Y2" s="5"/>
      <c r="Z2" s="5"/>
    </row>
    <row r="3" spans="1:26" ht="15.75" customHeight="1" x14ac:dyDescent="0.15">
      <c r="A3" s="8">
        <v>2</v>
      </c>
      <c r="B3" s="8">
        <v>15828</v>
      </c>
      <c r="C3" s="5"/>
      <c r="D3" s="5"/>
      <c r="E3" s="5"/>
      <c r="F3" s="5"/>
      <c r="G3" s="5"/>
      <c r="H3" s="5"/>
      <c r="I3" s="5"/>
      <c r="J3" s="5"/>
      <c r="K3" s="5"/>
      <c r="L3" s="5"/>
      <c r="M3" s="5"/>
      <c r="N3" s="5"/>
      <c r="O3" s="5"/>
      <c r="P3" s="5"/>
      <c r="Q3" s="5"/>
      <c r="R3" s="5"/>
      <c r="S3" s="5"/>
      <c r="T3" s="5"/>
      <c r="U3" s="5"/>
      <c r="V3" s="5"/>
      <c r="W3" s="5"/>
      <c r="X3" s="5"/>
      <c r="Y3" s="5"/>
      <c r="Z3" s="5"/>
    </row>
    <row r="4" spans="1:26" ht="15.75" customHeight="1" x14ac:dyDescent="0.15">
      <c r="A4" s="8">
        <v>3</v>
      </c>
      <c r="B4" s="8">
        <v>17045</v>
      </c>
      <c r="C4" s="5"/>
      <c r="D4" s="5"/>
      <c r="E4" s="5"/>
      <c r="F4" s="5"/>
      <c r="G4" s="5"/>
      <c r="H4" s="5"/>
      <c r="I4" s="5"/>
      <c r="J4" s="5"/>
      <c r="K4" s="5"/>
      <c r="L4" s="5"/>
      <c r="M4" s="5"/>
      <c r="N4" s="5"/>
      <c r="O4" s="5"/>
      <c r="P4" s="5"/>
      <c r="Q4" s="5"/>
      <c r="R4" s="5"/>
      <c r="S4" s="5"/>
      <c r="T4" s="5"/>
      <c r="U4" s="5"/>
      <c r="V4" s="5"/>
      <c r="W4" s="5"/>
      <c r="X4" s="5"/>
      <c r="Y4" s="5"/>
      <c r="Z4" s="5"/>
    </row>
    <row r="5" spans="1:26" ht="15.75" customHeight="1" x14ac:dyDescent="0.15">
      <c r="A5" s="8">
        <v>4</v>
      </c>
      <c r="B5" s="8">
        <v>18451</v>
      </c>
      <c r="C5" s="5"/>
      <c r="D5" s="5"/>
      <c r="E5" s="5"/>
      <c r="F5" s="5"/>
      <c r="G5" s="5"/>
      <c r="H5" s="5"/>
      <c r="I5" s="5"/>
      <c r="J5" s="5"/>
      <c r="K5" s="5"/>
      <c r="L5" s="5"/>
      <c r="M5" s="5"/>
      <c r="N5" s="5"/>
      <c r="O5" s="5"/>
      <c r="P5" s="5"/>
      <c r="Q5" s="5"/>
      <c r="R5" s="5"/>
      <c r="S5" s="5"/>
      <c r="T5" s="5"/>
      <c r="U5" s="5"/>
      <c r="V5" s="5"/>
      <c r="W5" s="5"/>
      <c r="X5" s="5"/>
      <c r="Y5" s="5"/>
      <c r="Z5" s="5"/>
    </row>
    <row r="6" spans="1:26" ht="15.75" customHeight="1" x14ac:dyDescent="0.15">
      <c r="A6" s="8">
        <v>5</v>
      </c>
      <c r="B6" s="8">
        <v>17739</v>
      </c>
      <c r="C6" s="5"/>
      <c r="D6" s="5"/>
      <c r="E6" s="5"/>
      <c r="F6" s="5"/>
      <c r="G6" s="5"/>
      <c r="H6" s="5"/>
      <c r="I6" s="5"/>
      <c r="J6" s="5"/>
      <c r="K6" s="5"/>
      <c r="L6" s="5"/>
      <c r="M6" s="5"/>
      <c r="N6" s="5"/>
      <c r="O6" s="5"/>
      <c r="P6" s="5"/>
      <c r="Q6" s="5"/>
      <c r="R6" s="5"/>
      <c r="S6" s="5"/>
      <c r="T6" s="5"/>
      <c r="U6" s="5"/>
      <c r="V6" s="5"/>
      <c r="W6" s="5"/>
      <c r="X6" s="5"/>
      <c r="Y6" s="5"/>
      <c r="Z6" s="5"/>
    </row>
    <row r="7" spans="1:26" ht="15.75" customHeight="1" x14ac:dyDescent="0.15">
      <c r="A7" s="8">
        <v>6</v>
      </c>
      <c r="B7" s="8">
        <v>14051</v>
      </c>
      <c r="C7" s="5"/>
      <c r="D7" s="5"/>
      <c r="E7" s="5"/>
      <c r="F7" s="5"/>
      <c r="G7" s="5"/>
      <c r="H7" s="5"/>
      <c r="I7" s="5"/>
      <c r="J7" s="5"/>
      <c r="K7" s="5"/>
      <c r="L7" s="5"/>
      <c r="M7" s="5"/>
      <c r="N7" s="5"/>
      <c r="O7" s="5"/>
      <c r="P7" s="5"/>
      <c r="Q7" s="5"/>
      <c r="R7" s="5"/>
      <c r="S7" s="5"/>
      <c r="T7" s="5"/>
      <c r="U7" s="5"/>
      <c r="V7" s="5"/>
      <c r="W7" s="5"/>
      <c r="X7" s="5"/>
      <c r="Y7" s="5"/>
      <c r="Z7" s="5"/>
    </row>
    <row r="8" spans="1:26" ht="15.75" customHeight="1" x14ac:dyDescent="0.15">
      <c r="A8" s="8">
        <v>7</v>
      </c>
      <c r="B8" s="8">
        <v>13354</v>
      </c>
      <c r="C8" s="5"/>
      <c r="D8" s="5"/>
      <c r="E8" s="5"/>
      <c r="F8" s="5"/>
      <c r="G8" s="5"/>
      <c r="H8" s="5"/>
      <c r="I8" s="5"/>
      <c r="J8" s="5"/>
      <c r="K8" s="5"/>
      <c r="L8" s="5"/>
      <c r="M8" s="5"/>
      <c r="N8" s="5"/>
      <c r="O8" s="5"/>
      <c r="P8" s="5"/>
      <c r="Q8" s="5"/>
      <c r="R8" s="5"/>
      <c r="S8" s="5"/>
      <c r="T8" s="5"/>
      <c r="U8" s="5"/>
      <c r="V8" s="5"/>
      <c r="W8" s="5"/>
      <c r="X8" s="5"/>
      <c r="Y8" s="5"/>
      <c r="Z8" s="5"/>
    </row>
    <row r="9" spans="1:26" ht="15.75" customHeight="1" x14ac:dyDescent="0.15">
      <c r="A9" s="8">
        <v>8</v>
      </c>
      <c r="B9" s="8">
        <v>13102</v>
      </c>
      <c r="C9" s="5"/>
      <c r="D9" s="5"/>
      <c r="E9" s="5"/>
      <c r="F9" s="5"/>
      <c r="G9" s="5"/>
      <c r="H9" s="5"/>
      <c r="I9" s="5"/>
      <c r="J9" s="5"/>
      <c r="K9" s="5"/>
      <c r="L9" s="5"/>
      <c r="M9" s="5"/>
      <c r="N9" s="5"/>
      <c r="O9" s="5"/>
      <c r="P9" s="5"/>
      <c r="Q9" s="5"/>
      <c r="R9" s="5"/>
      <c r="S9" s="5"/>
      <c r="T9" s="5"/>
      <c r="U9" s="5"/>
      <c r="V9" s="5"/>
      <c r="W9" s="5"/>
      <c r="X9" s="5"/>
      <c r="Y9" s="5"/>
      <c r="Z9" s="5"/>
    </row>
    <row r="10" spans="1:26" ht="15.75" customHeight="1" x14ac:dyDescent="0.15">
      <c r="A10" s="8">
        <v>9</v>
      </c>
      <c r="B10" s="8">
        <v>13502</v>
      </c>
      <c r="C10" s="5"/>
      <c r="D10" s="5"/>
      <c r="E10" s="5"/>
      <c r="F10" s="5"/>
      <c r="G10" s="5"/>
      <c r="H10" s="5"/>
      <c r="I10" s="5"/>
      <c r="J10" s="5"/>
      <c r="K10" s="5"/>
      <c r="L10" s="5"/>
      <c r="M10" s="5"/>
      <c r="N10" s="5"/>
      <c r="O10" s="5"/>
      <c r="P10" s="5"/>
      <c r="Q10" s="5"/>
      <c r="R10" s="5"/>
      <c r="S10" s="5"/>
      <c r="T10" s="5"/>
      <c r="U10" s="5"/>
      <c r="V10" s="5"/>
      <c r="W10" s="5"/>
      <c r="X10" s="5"/>
      <c r="Y10" s="5"/>
      <c r="Z10" s="5"/>
    </row>
    <row r="11" spans="1:26" ht="15.75" customHeight="1" x14ac:dyDescent="0.15">
      <c r="A11" s="8">
        <v>10</v>
      </c>
      <c r="B11" s="8">
        <v>21946</v>
      </c>
      <c r="C11" s="5"/>
      <c r="D11" s="5"/>
      <c r="E11" s="5"/>
      <c r="F11" s="5"/>
      <c r="G11" s="5"/>
      <c r="H11" s="5"/>
      <c r="I11" s="5"/>
      <c r="J11" s="5"/>
      <c r="K11" s="5"/>
      <c r="L11" s="5"/>
      <c r="M11" s="5"/>
      <c r="N11" s="5"/>
      <c r="O11" s="5"/>
      <c r="P11" s="5"/>
      <c r="Q11" s="5"/>
      <c r="R11" s="5"/>
      <c r="S11" s="5"/>
      <c r="T11" s="5"/>
      <c r="U11" s="5"/>
      <c r="V11" s="5"/>
      <c r="W11" s="5"/>
      <c r="X11" s="5"/>
      <c r="Y11" s="5"/>
      <c r="Z11" s="5"/>
    </row>
    <row r="12" spans="1:26" ht="15.75" customHeight="1" x14ac:dyDescent="0.15">
      <c r="A12" s="8">
        <v>11</v>
      </c>
      <c r="B12" s="8">
        <v>18709</v>
      </c>
      <c r="C12" s="5"/>
      <c r="D12" s="5"/>
      <c r="E12" s="5"/>
      <c r="F12" s="5"/>
      <c r="G12" s="5"/>
      <c r="H12" s="5"/>
      <c r="I12" s="5"/>
      <c r="J12" s="5"/>
      <c r="K12" s="5"/>
      <c r="L12" s="5"/>
      <c r="M12" s="5"/>
      <c r="N12" s="5"/>
      <c r="O12" s="5"/>
      <c r="P12" s="5"/>
      <c r="Q12" s="5"/>
      <c r="R12" s="5"/>
      <c r="S12" s="5"/>
      <c r="T12" s="5"/>
      <c r="U12" s="5"/>
      <c r="V12" s="5"/>
      <c r="W12" s="5"/>
      <c r="X12" s="5"/>
      <c r="Y12" s="5"/>
      <c r="Z12" s="5"/>
    </row>
    <row r="13" spans="1:26" ht="15.75" customHeight="1" x14ac:dyDescent="0.15">
      <c r="A13" s="8">
        <v>12</v>
      </c>
      <c r="B13" s="8">
        <v>14362</v>
      </c>
      <c r="C13" s="5"/>
      <c r="D13" s="5"/>
      <c r="E13" s="5"/>
      <c r="F13" s="5"/>
      <c r="G13" s="5"/>
      <c r="H13" s="5"/>
      <c r="I13" s="5"/>
      <c r="J13" s="5"/>
      <c r="K13" s="5"/>
      <c r="L13" s="5"/>
      <c r="M13" s="5"/>
      <c r="N13" s="5"/>
      <c r="O13" s="5"/>
      <c r="P13" s="5"/>
      <c r="Q13" s="5"/>
      <c r="R13" s="5"/>
      <c r="S13" s="5"/>
      <c r="T13" s="5"/>
      <c r="U13" s="5"/>
      <c r="V13" s="5"/>
      <c r="W13" s="5"/>
      <c r="X13" s="5"/>
      <c r="Y13" s="5"/>
      <c r="Z13" s="5"/>
    </row>
    <row r="14" spans="1:26" ht="15.75" customHeight="1" x14ac:dyDescent="0.15">
      <c r="A14" s="8">
        <v>13</v>
      </c>
      <c r="B14" s="8">
        <v>11567</v>
      </c>
      <c r="C14" s="5"/>
      <c r="D14" s="5"/>
      <c r="E14" s="5"/>
      <c r="F14" s="5"/>
      <c r="G14" s="5"/>
      <c r="H14" s="5"/>
      <c r="I14" s="5"/>
      <c r="J14" s="5"/>
      <c r="K14" s="5"/>
      <c r="L14" s="5"/>
      <c r="M14" s="5"/>
      <c r="N14" s="5"/>
      <c r="O14" s="5"/>
      <c r="P14" s="5"/>
      <c r="Q14" s="5"/>
      <c r="R14" s="5"/>
      <c r="S14" s="5"/>
      <c r="T14" s="5"/>
      <c r="U14" s="5"/>
      <c r="V14" s="5"/>
      <c r="W14" s="5"/>
      <c r="X14" s="5"/>
      <c r="Y14" s="5"/>
      <c r="Z14" s="5"/>
    </row>
    <row r="15" spans="1:26" ht="15.75" customHeight="1" x14ac:dyDescent="0.15">
      <c r="A15" s="8">
        <v>14</v>
      </c>
      <c r="B15" s="8">
        <v>14311</v>
      </c>
      <c r="C15" s="5"/>
      <c r="D15" s="5"/>
      <c r="E15" s="5"/>
      <c r="F15" s="5"/>
      <c r="G15" s="5"/>
      <c r="H15" s="5"/>
      <c r="I15" s="5"/>
      <c r="J15" s="5"/>
      <c r="K15" s="5"/>
      <c r="L15" s="5"/>
      <c r="M15" s="5"/>
      <c r="N15" s="5"/>
      <c r="O15" s="5"/>
      <c r="P15" s="5"/>
      <c r="Q15" s="5"/>
      <c r="R15" s="5"/>
      <c r="S15" s="5"/>
      <c r="T15" s="5"/>
      <c r="U15" s="5"/>
      <c r="V15" s="5"/>
      <c r="W15" s="5"/>
      <c r="X15" s="5"/>
      <c r="Y15" s="5"/>
      <c r="Z15" s="5"/>
    </row>
    <row r="16" spans="1:26" ht="15.75" customHeight="1" x14ac:dyDescent="0.15">
      <c r="A16" s="8">
        <v>15</v>
      </c>
      <c r="B16" s="8">
        <v>27968</v>
      </c>
      <c r="C16" s="5"/>
      <c r="D16" s="5"/>
      <c r="E16" s="5"/>
      <c r="F16" s="5"/>
      <c r="G16" s="5"/>
      <c r="H16" s="5"/>
      <c r="I16" s="5"/>
      <c r="J16" s="5"/>
      <c r="K16" s="5"/>
      <c r="L16" s="5"/>
      <c r="M16" s="5"/>
      <c r="N16" s="5"/>
      <c r="O16" s="5"/>
      <c r="P16" s="5"/>
      <c r="Q16" s="5"/>
      <c r="R16" s="5"/>
      <c r="S16" s="5"/>
      <c r="T16" s="5"/>
      <c r="U16" s="5"/>
      <c r="V16" s="5"/>
      <c r="W16" s="5"/>
      <c r="X16" s="5"/>
      <c r="Y16" s="5"/>
      <c r="Z16" s="5"/>
    </row>
    <row r="17" spans="1:26" ht="15.75" customHeight="1" x14ac:dyDescent="0.15">
      <c r="A17" s="8">
        <v>16</v>
      </c>
      <c r="B17" s="8">
        <v>14336</v>
      </c>
      <c r="C17" s="5"/>
      <c r="D17" s="5"/>
      <c r="E17" s="5"/>
      <c r="F17" s="5"/>
      <c r="G17" s="5"/>
      <c r="H17" s="5"/>
      <c r="I17" s="5"/>
      <c r="J17" s="5"/>
      <c r="K17" s="5"/>
      <c r="L17" s="5"/>
      <c r="M17" s="5"/>
      <c r="N17" s="5"/>
      <c r="O17" s="5"/>
      <c r="P17" s="5"/>
      <c r="Q17" s="5"/>
      <c r="R17" s="5"/>
      <c r="S17" s="5"/>
      <c r="T17" s="5"/>
      <c r="U17" s="5"/>
      <c r="V17" s="5"/>
      <c r="W17" s="5"/>
      <c r="X17" s="5"/>
      <c r="Y17" s="5"/>
      <c r="Z17" s="5"/>
    </row>
    <row r="18" spans="1:26" ht="15.75" customHeight="1" x14ac:dyDescent="0.15">
      <c r="A18" s="8">
        <v>17</v>
      </c>
      <c r="B18" s="8">
        <v>14565</v>
      </c>
      <c r="C18" s="5"/>
      <c r="D18" s="5"/>
      <c r="E18" s="5"/>
      <c r="F18" s="5"/>
      <c r="G18" s="5"/>
      <c r="H18" s="5"/>
      <c r="I18" s="5"/>
      <c r="J18" s="5"/>
      <c r="K18" s="5"/>
      <c r="L18" s="5"/>
      <c r="M18" s="5"/>
      <c r="N18" s="5"/>
      <c r="O18" s="5"/>
      <c r="P18" s="5"/>
      <c r="Q18" s="5"/>
      <c r="R18" s="5"/>
      <c r="S18" s="5"/>
      <c r="T18" s="5"/>
      <c r="U18" s="5"/>
      <c r="V18" s="5"/>
      <c r="W18" s="5"/>
      <c r="X18" s="5"/>
      <c r="Y18" s="5"/>
      <c r="Z18" s="5"/>
    </row>
    <row r="19" spans="1:26" ht="15.75" customHeight="1" x14ac:dyDescent="0.15">
      <c r="A19" s="8">
        <v>18</v>
      </c>
      <c r="B19" s="8">
        <v>14603</v>
      </c>
      <c r="C19" s="5"/>
      <c r="D19" s="5"/>
      <c r="E19" s="5"/>
      <c r="F19" s="5"/>
      <c r="G19" s="5"/>
      <c r="H19" s="5"/>
      <c r="I19" s="5"/>
      <c r="J19" s="5"/>
      <c r="K19" s="5"/>
      <c r="L19" s="5"/>
      <c r="M19" s="5"/>
      <c r="N19" s="5"/>
      <c r="O19" s="5"/>
      <c r="P19" s="5"/>
      <c r="Q19" s="5"/>
      <c r="R19" s="5"/>
      <c r="S19" s="5"/>
      <c r="T19" s="5"/>
      <c r="U19" s="5"/>
      <c r="V19" s="5"/>
      <c r="W19" s="5"/>
      <c r="X19" s="5"/>
      <c r="Y19" s="5"/>
      <c r="Z19" s="5"/>
    </row>
    <row r="20" spans="1:26" ht="15.75" customHeight="1" x14ac:dyDescent="0.15">
      <c r="A20" s="8">
        <v>19</v>
      </c>
      <c r="B20" s="8">
        <v>18337</v>
      </c>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x14ac:dyDescent="0.15">
      <c r="A21" s="8">
        <v>20</v>
      </c>
      <c r="B21" s="8">
        <v>24753</v>
      </c>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x14ac:dyDescent="0.15">
      <c r="A22" s="8">
        <v>21</v>
      </c>
      <c r="B22" s="8">
        <v>24263</v>
      </c>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x14ac:dyDescent="0.15">
      <c r="A23" s="8">
        <v>22</v>
      </c>
      <c r="B23" s="8">
        <v>21213</v>
      </c>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x14ac:dyDescent="0.15">
      <c r="A24" s="8">
        <v>23</v>
      </c>
      <c r="B24" s="8">
        <v>24364</v>
      </c>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x14ac:dyDescent="0.15">
      <c r="A25" s="8">
        <v>24</v>
      </c>
      <c r="B25" s="8">
        <v>30330</v>
      </c>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x14ac:dyDescent="0.15">
      <c r="A26" s="8">
        <v>25</v>
      </c>
      <c r="B26" s="8">
        <v>31688</v>
      </c>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x14ac:dyDescent="0.15">
      <c r="A27" s="8">
        <v>26</v>
      </c>
      <c r="B27" s="8">
        <v>28800</v>
      </c>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x14ac:dyDescent="0.15">
      <c r="A28" s="8">
        <v>27</v>
      </c>
      <c r="B28" s="8">
        <v>26140</v>
      </c>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x14ac:dyDescent="0.15">
      <c r="A29" s="8">
        <v>28</v>
      </c>
      <c r="B29" s="8">
        <v>26366</v>
      </c>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x14ac:dyDescent="0.15">
      <c r="A30" s="8">
        <v>29</v>
      </c>
      <c r="B30" s="8">
        <v>27664</v>
      </c>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x14ac:dyDescent="0.15">
      <c r="A31" s="8">
        <v>30</v>
      </c>
      <c r="B31" s="8">
        <v>27814</v>
      </c>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x14ac:dyDescent="0.15">
      <c r="A32" s="8">
        <v>31</v>
      </c>
      <c r="B32" s="8">
        <v>26498</v>
      </c>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x14ac:dyDescent="0.15">
      <c r="A33" s="8">
        <v>32</v>
      </c>
      <c r="B33" s="8">
        <v>26927</v>
      </c>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x14ac:dyDescent="0.15">
      <c r="A34" s="8">
        <v>33</v>
      </c>
      <c r="B34" s="8">
        <v>30221</v>
      </c>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x14ac:dyDescent="0.15">
      <c r="A35" s="8">
        <v>34</v>
      </c>
      <c r="B35" s="8">
        <v>28525</v>
      </c>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x14ac:dyDescent="0.15">
      <c r="A36" s="8">
        <v>35</v>
      </c>
      <c r="B36" s="8">
        <v>24252</v>
      </c>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x14ac:dyDescent="0.15">
      <c r="A37" s="8">
        <v>36</v>
      </c>
      <c r="B37" s="8">
        <v>22074</v>
      </c>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x14ac:dyDescent="0.15">
      <c r="A38" s="8">
        <v>37</v>
      </c>
      <c r="B38" s="8">
        <v>28741</v>
      </c>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x14ac:dyDescent="0.15">
      <c r="A39" s="8">
        <v>38</v>
      </c>
      <c r="B39" s="8">
        <v>28848</v>
      </c>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x14ac:dyDescent="0.15">
      <c r="A40" s="8">
        <v>39</v>
      </c>
      <c r="B40" s="8">
        <v>29262</v>
      </c>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x14ac:dyDescent="0.15">
      <c r="A41" s="8">
        <v>40</v>
      </c>
      <c r="B41" s="8">
        <v>25293</v>
      </c>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x14ac:dyDescent="0.15">
      <c r="A42" s="8">
        <v>41</v>
      </c>
      <c r="B42" s="8">
        <v>24277</v>
      </c>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x14ac:dyDescent="0.15">
      <c r="A43" s="8">
        <v>42</v>
      </c>
      <c r="B43" s="8">
        <v>24460</v>
      </c>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x14ac:dyDescent="0.15">
      <c r="A44" s="8">
        <v>43</v>
      </c>
      <c r="B44" s="8">
        <v>24301</v>
      </c>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x14ac:dyDescent="0.15">
      <c r="A45" s="8">
        <v>44</v>
      </c>
      <c r="B45" s="8">
        <v>23612</v>
      </c>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x14ac:dyDescent="0.15">
      <c r="A46" s="18"/>
      <c r="B46" s="8"/>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x14ac:dyDescent="0.15">
      <c r="A47" s="18"/>
      <c r="B47" s="8"/>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x14ac:dyDescent="0.15">
      <c r="A48" s="18"/>
      <c r="B48" s="8"/>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x14ac:dyDescent="0.15">
      <c r="A49" s="18"/>
      <c r="B49" s="8"/>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x14ac:dyDescent="0.15">
      <c r="A50" s="18"/>
      <c r="B50" s="8"/>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x14ac:dyDescent="0.15">
      <c r="A51" s="18"/>
      <c r="B51" s="8"/>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x14ac:dyDescent="0.15">
      <c r="A52" s="18"/>
      <c r="B52" s="8"/>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x14ac:dyDescent="0.15">
      <c r="A53" s="8"/>
      <c r="B53" s="8"/>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x14ac:dyDescent="0.15">
      <c r="A54" s="8"/>
      <c r="B54" s="8"/>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x14ac:dyDescent="0.15">
      <c r="A55" s="8"/>
      <c r="B55" s="8"/>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x14ac:dyDescent="0.15">
      <c r="A56" s="8"/>
      <c r="B56" s="8"/>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x14ac:dyDescent="0.15">
      <c r="A57" s="8"/>
      <c r="B57" s="8"/>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x14ac:dyDescent="0.15">
      <c r="A58" s="8"/>
      <c r="B58" s="8"/>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x14ac:dyDescent="0.15">
      <c r="A59" s="8"/>
      <c r="B59" s="8"/>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x14ac:dyDescent="0.15">
      <c r="A60" s="8"/>
      <c r="B60" s="8"/>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x14ac:dyDescent="0.15">
      <c r="A61" s="8"/>
      <c r="B61" s="8"/>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x14ac:dyDescent="0.15">
      <c r="A62" s="8"/>
      <c r="B62" s="8"/>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x14ac:dyDescent="0.15">
      <c r="A63" s="8"/>
      <c r="B63" s="8"/>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x14ac:dyDescent="0.15">
      <c r="A64" s="8"/>
      <c r="B64" s="8"/>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x14ac:dyDescent="0.15">
      <c r="A65" s="8"/>
      <c r="B65" s="8"/>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x14ac:dyDescent="0.15">
      <c r="A66" s="8"/>
      <c r="B66" s="8"/>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x14ac:dyDescent="0.15">
      <c r="A67" s="8"/>
      <c r="B67" s="8"/>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x14ac:dyDescent="0.15">
      <c r="A68" s="8"/>
      <c r="B68" s="8"/>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x14ac:dyDescent="0.15">
      <c r="A69" s="8"/>
      <c r="B69" s="8"/>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x14ac:dyDescent="0.15">
      <c r="A70" s="8"/>
      <c r="B70" s="8"/>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x14ac:dyDescent="0.15">
      <c r="A71" s="8"/>
      <c r="B71" s="8"/>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x14ac:dyDescent="0.15">
      <c r="A72" s="8"/>
      <c r="B72" s="8"/>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x14ac:dyDescent="0.15">
      <c r="A73" s="8"/>
      <c r="B73" s="8"/>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x14ac:dyDescent="0.15">
      <c r="A74" s="8"/>
      <c r="B74" s="8"/>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x14ac:dyDescent="0.15">
      <c r="A75" s="8"/>
      <c r="B75" s="8"/>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x14ac:dyDescent="0.15">
      <c r="A76" s="8"/>
      <c r="B76" s="8"/>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x14ac:dyDescent="0.15">
      <c r="A77" s="8"/>
      <c r="B77" s="8"/>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x14ac:dyDescent="0.15">
      <c r="A78" s="8"/>
      <c r="B78" s="8"/>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x14ac:dyDescent="0.15">
      <c r="A79" s="8"/>
      <c r="B79" s="8"/>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x14ac:dyDescent="0.15">
      <c r="A80" s="8"/>
      <c r="B80" s="8"/>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x14ac:dyDescent="0.15">
      <c r="A81" s="8"/>
      <c r="B81" s="8"/>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x14ac:dyDescent="0.15">
      <c r="A82" s="8"/>
      <c r="B82" s="8"/>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x14ac:dyDescent="0.15">
      <c r="A83" s="8"/>
      <c r="B83" s="8"/>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x14ac:dyDescent="0.15">
      <c r="A84" s="8"/>
      <c r="B84" s="8"/>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x14ac:dyDescent="0.15">
      <c r="A85" s="8"/>
      <c r="B85" s="8"/>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x14ac:dyDescent="0.15">
      <c r="A86" s="8"/>
      <c r="B86" s="8"/>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x14ac:dyDescent="0.15">
      <c r="A87" s="8"/>
      <c r="B87" s="8"/>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x14ac:dyDescent="0.15">
      <c r="A88" s="8"/>
      <c r="B88" s="8"/>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x14ac:dyDescent="0.15">
      <c r="A89" s="8"/>
      <c r="B89" s="8"/>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x14ac:dyDescent="0.15">
      <c r="A90" s="8"/>
      <c r="B90" s="8"/>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x14ac:dyDescent="0.15">
      <c r="A91" s="8"/>
      <c r="B91" s="8"/>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x14ac:dyDescent="0.15">
      <c r="A92" s="8"/>
      <c r="B92" s="8"/>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x14ac:dyDescent="0.15">
      <c r="A93" s="8"/>
      <c r="B93" s="8"/>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x14ac:dyDescent="0.15">
      <c r="A94" s="8"/>
      <c r="B94" s="8"/>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x14ac:dyDescent="0.15">
      <c r="A95" s="8"/>
      <c r="B95" s="8"/>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x14ac:dyDescent="0.15">
      <c r="A96" s="8"/>
      <c r="B96" s="8"/>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x14ac:dyDescent="0.15">
      <c r="A97" s="8"/>
      <c r="B97" s="8"/>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x14ac:dyDescent="0.15">
      <c r="A98" s="8"/>
      <c r="B98" s="8"/>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x14ac:dyDescent="0.15">
      <c r="A99" s="8"/>
      <c r="B99" s="8"/>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x14ac:dyDescent="0.15">
      <c r="A100" s="8"/>
      <c r="B100" s="8"/>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15">
      <c r="A101" s="8"/>
      <c r="B101" s="8"/>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15">
      <c r="A102" s="8"/>
      <c r="B102" s="8"/>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15">
      <c r="A103" s="8"/>
      <c r="B103" s="8"/>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15">
      <c r="A104" s="8"/>
      <c r="B104" s="8"/>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15">
      <c r="A105" s="8"/>
      <c r="B105" s="8"/>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15">
      <c r="A106" s="8"/>
      <c r="B106" s="8"/>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15">
      <c r="A107" s="8"/>
      <c r="B107" s="8"/>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15">
      <c r="A108" s="8"/>
      <c r="B108" s="8"/>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15">
      <c r="A109" s="8"/>
      <c r="B109" s="8"/>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15">
      <c r="A110" s="8"/>
      <c r="B110" s="8"/>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15">
      <c r="A111" s="8"/>
      <c r="B111" s="8"/>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15">
      <c r="A112" s="8"/>
      <c r="B112" s="8"/>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15">
      <c r="A113" s="8"/>
      <c r="B113" s="8"/>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15">
      <c r="A114" s="8"/>
      <c r="B114" s="8"/>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15">
      <c r="A115" s="8"/>
      <c r="B115" s="8"/>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15">
      <c r="A116" s="8"/>
      <c r="B116" s="8"/>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15">
      <c r="A117" s="8"/>
      <c r="B117" s="8"/>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15">
      <c r="A118" s="8"/>
      <c r="B118" s="8"/>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15">
      <c r="A119" s="8"/>
      <c r="B119" s="8"/>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15">
      <c r="A120" s="8"/>
      <c r="B120" s="8"/>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15">
      <c r="A121" s="8"/>
      <c r="B121" s="8"/>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15">
      <c r="A122" s="8"/>
      <c r="B122" s="8"/>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15">
      <c r="A123" s="8"/>
      <c r="B123" s="8"/>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15">
      <c r="A124" s="8"/>
      <c r="B124" s="8"/>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15">
      <c r="A125" s="8"/>
      <c r="B125" s="8"/>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15">
      <c r="A126" s="8"/>
      <c r="B126" s="8"/>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15">
      <c r="A127" s="8"/>
      <c r="B127" s="8"/>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15">
      <c r="A128" s="8"/>
      <c r="B128" s="8"/>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15">
      <c r="A129" s="8"/>
      <c r="B129" s="8"/>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15">
      <c r="A130" s="8"/>
      <c r="B130" s="8"/>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15">
      <c r="A131" s="8"/>
      <c r="B131" s="8"/>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15">
      <c r="A132" s="8"/>
      <c r="B132" s="8"/>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15">
      <c r="A133" s="8"/>
      <c r="B133" s="8"/>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15">
      <c r="A134" s="8"/>
      <c r="B134" s="8"/>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15">
      <c r="A135" s="8"/>
      <c r="B135" s="8"/>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15">
      <c r="A136" s="8"/>
      <c r="B136" s="8"/>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15">
      <c r="A137" s="8"/>
      <c r="B137" s="8"/>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15">
      <c r="A138" s="8"/>
      <c r="B138" s="8"/>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15">
      <c r="A139" s="8"/>
      <c r="B139" s="8"/>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15">
      <c r="A140" s="8"/>
      <c r="B140" s="8"/>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15">
      <c r="A141" s="8"/>
      <c r="B141" s="8"/>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15">
      <c r="A142" s="8"/>
      <c r="B142" s="8"/>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15">
      <c r="A143" s="8"/>
      <c r="B143" s="8"/>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15">
      <c r="A144" s="8"/>
      <c r="B144" s="8"/>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15">
      <c r="A145" s="8"/>
      <c r="B145" s="8"/>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15">
      <c r="A146" s="8"/>
      <c r="B146" s="8"/>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15">
      <c r="A147" s="8"/>
      <c r="B147" s="8"/>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15">
      <c r="A148" s="8"/>
      <c r="B148" s="8"/>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15">
      <c r="A149" s="8"/>
      <c r="B149" s="8"/>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15">
      <c r="A150" s="8"/>
      <c r="B150" s="8"/>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15">
      <c r="A151" s="8"/>
      <c r="B151" s="8"/>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15">
      <c r="A152" s="8"/>
      <c r="B152" s="8"/>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15">
      <c r="A153" s="8"/>
      <c r="B153" s="8"/>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15">
      <c r="A154" s="8"/>
      <c r="B154" s="8"/>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15">
      <c r="A155" s="8"/>
      <c r="B155" s="8"/>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15">
      <c r="A156" s="8"/>
      <c r="B156" s="8"/>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15">
      <c r="A157" s="8"/>
      <c r="B157" s="8"/>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15">
      <c r="A158" s="8"/>
      <c r="B158" s="8"/>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15">
      <c r="A159" s="8"/>
      <c r="B159" s="8"/>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15">
      <c r="A160" s="8"/>
      <c r="B160" s="8"/>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15">
      <c r="A161" s="8"/>
      <c r="B161" s="8"/>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15">
      <c r="A162" s="8"/>
      <c r="B162" s="8"/>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15">
      <c r="A163" s="8"/>
      <c r="B163" s="8"/>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15">
      <c r="A164" s="8"/>
      <c r="B164" s="8"/>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15">
      <c r="A165" s="8"/>
      <c r="B165" s="8"/>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15">
      <c r="A166" s="8"/>
      <c r="B166" s="8"/>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15">
      <c r="A167" s="8"/>
      <c r="B167" s="8"/>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15">
      <c r="A168" s="8"/>
      <c r="B168" s="8"/>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15">
      <c r="A169" s="8"/>
      <c r="B169" s="8"/>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15">
      <c r="A170" s="8"/>
      <c r="B170" s="8"/>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15">
      <c r="A171" s="8"/>
      <c r="B171" s="8"/>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15">
      <c r="A172" s="8"/>
      <c r="B172" s="8"/>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15">
      <c r="A173" s="8"/>
      <c r="B173" s="8"/>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15">
      <c r="A174" s="8"/>
      <c r="B174" s="8"/>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15">
      <c r="A175" s="8"/>
      <c r="B175" s="8"/>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15">
      <c r="A176" s="8"/>
      <c r="B176" s="8"/>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15">
      <c r="A177" s="8"/>
      <c r="B177" s="8"/>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15">
      <c r="A178" s="8"/>
      <c r="B178" s="8"/>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15">
      <c r="A179" s="8"/>
      <c r="B179" s="8"/>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15">
      <c r="A180" s="8"/>
      <c r="B180" s="8"/>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15">
      <c r="A181" s="8"/>
      <c r="B181" s="8"/>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15">
      <c r="A182" s="8"/>
      <c r="B182" s="8"/>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15">
      <c r="A183" s="8"/>
      <c r="B183" s="8"/>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15">
      <c r="A184" s="8"/>
      <c r="B184" s="8"/>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15">
      <c r="A185" s="8"/>
      <c r="B185" s="8"/>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15">
      <c r="A186" s="8"/>
      <c r="B186" s="8"/>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15">
      <c r="A187" s="8"/>
      <c r="B187" s="8"/>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15">
      <c r="A188" s="8"/>
      <c r="B188" s="8"/>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15">
      <c r="A189" s="8"/>
      <c r="B189" s="8"/>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15">
      <c r="A190" s="8"/>
      <c r="B190" s="8"/>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15">
      <c r="A191" s="8"/>
      <c r="B191" s="8"/>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15">
      <c r="A192" s="8"/>
      <c r="B192" s="8"/>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15">
      <c r="A193" s="8"/>
      <c r="B193" s="8"/>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15">
      <c r="A194" s="8"/>
      <c r="B194" s="8"/>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15">
      <c r="A195" s="8"/>
      <c r="B195" s="8"/>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15">
      <c r="A196" s="8"/>
      <c r="B196" s="8"/>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15">
      <c r="A197" s="8"/>
      <c r="B197" s="8"/>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15">
      <c r="A198" s="8"/>
      <c r="B198" s="8"/>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15">
      <c r="A199" s="8"/>
      <c r="B199" s="8"/>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15">
      <c r="A200" s="8"/>
      <c r="B200" s="8"/>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15">
      <c r="A201" s="8"/>
      <c r="B201" s="8"/>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15">
      <c r="A202" s="8"/>
      <c r="B202" s="8"/>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15">
      <c r="A203" s="8"/>
      <c r="B203" s="8"/>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15">
      <c r="A204" s="8"/>
      <c r="B204" s="8"/>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15">
      <c r="A205" s="8"/>
      <c r="B205" s="8"/>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15">
      <c r="A206" s="8"/>
      <c r="B206" s="8"/>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15">
      <c r="A207" s="8"/>
      <c r="B207" s="8"/>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15">
      <c r="A208" s="8"/>
      <c r="B208" s="8"/>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15">
      <c r="A209" s="8"/>
      <c r="B209" s="8"/>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15">
      <c r="A210" s="8"/>
      <c r="B210" s="8"/>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15">
      <c r="A211" s="8"/>
      <c r="B211" s="8"/>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15">
      <c r="A212" s="8"/>
      <c r="B212" s="8"/>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15">
      <c r="A213" s="8"/>
      <c r="B213" s="8"/>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15">
      <c r="A214" s="8"/>
      <c r="B214" s="8"/>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15">
      <c r="A215" s="8"/>
      <c r="B215" s="8"/>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15">
      <c r="A216" s="8"/>
      <c r="B216" s="8"/>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15">
      <c r="A217" s="8"/>
      <c r="B217" s="8"/>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15">
      <c r="A218" s="8"/>
      <c r="B218" s="8"/>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15">
      <c r="A219" s="8"/>
      <c r="B219" s="8"/>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15">
      <c r="A220" s="8"/>
      <c r="B220" s="8"/>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15">
      <c r="A221" s="8"/>
      <c r="B221" s="8"/>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15">
      <c r="A222" s="8"/>
      <c r="B222" s="8"/>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15">
      <c r="A223" s="8"/>
      <c r="B223" s="8"/>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15">
      <c r="A224" s="8"/>
      <c r="B224" s="8"/>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15">
      <c r="A225" s="8"/>
      <c r="B225" s="8"/>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15">
      <c r="A226" s="8"/>
      <c r="B226" s="8"/>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15">
      <c r="A227" s="8"/>
      <c r="B227" s="8"/>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15">
      <c r="A228" s="8"/>
      <c r="B228" s="8"/>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15">
      <c r="A229" s="8"/>
      <c r="B229" s="8"/>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15">
      <c r="A230" s="8"/>
      <c r="B230" s="8"/>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15">
      <c r="A231" s="8"/>
      <c r="B231" s="8"/>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15">
      <c r="A232" s="8"/>
      <c r="B232" s="8"/>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15">
      <c r="A233" s="8"/>
      <c r="B233" s="8"/>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15">
      <c r="A234" s="8"/>
      <c r="B234" s="8"/>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15">
      <c r="A235" s="8"/>
      <c r="B235" s="8"/>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15">
      <c r="A236" s="8"/>
      <c r="B236" s="8"/>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15">
      <c r="A237" s="8"/>
      <c r="B237" s="8"/>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15">
      <c r="A238" s="8"/>
      <c r="B238" s="8"/>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15">
      <c r="A239" s="8"/>
      <c r="B239" s="8"/>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15">
      <c r="A240" s="8"/>
      <c r="B240" s="8"/>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15">
      <c r="A241" s="8"/>
      <c r="B241" s="8"/>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15">
      <c r="A242" s="8"/>
      <c r="B242" s="8"/>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15">
      <c r="A243" s="8"/>
      <c r="B243" s="8"/>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15">
      <c r="A244" s="8"/>
      <c r="B244" s="8"/>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15">
      <c r="A245" s="8"/>
      <c r="B245" s="8"/>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1000"/>
  <sheetViews>
    <sheetView workbookViewId="0">
      <selection activeCell="K36" sqref="K36"/>
    </sheetView>
  </sheetViews>
  <sheetFormatPr baseColWidth="10" defaultColWidth="12.6640625" defaultRowHeight="15" customHeight="1" x14ac:dyDescent="0.15"/>
  <cols>
    <col min="1" max="1" width="15.5" bestFit="1" customWidth="1"/>
    <col min="2" max="2" width="16.33203125" bestFit="1" customWidth="1"/>
    <col min="3" max="46" width="7.1640625" bestFit="1" customWidth="1"/>
    <col min="47" max="52" width="6.33203125" customWidth="1"/>
    <col min="53" max="53" width="5.5" customWidth="1"/>
  </cols>
  <sheetData>
    <row r="1" spans="1:53" ht="15.75" customHeight="1" x14ac:dyDescent="0.15">
      <c r="A1" s="11"/>
      <c r="B1" s="11" t="s">
        <v>37</v>
      </c>
      <c r="C1" s="12">
        <v>1</v>
      </c>
      <c r="D1" s="12">
        <v>2</v>
      </c>
      <c r="E1" s="12">
        <v>3</v>
      </c>
      <c r="F1" s="12">
        <v>4</v>
      </c>
      <c r="G1" s="12">
        <v>5</v>
      </c>
      <c r="H1" s="12">
        <v>6</v>
      </c>
      <c r="I1" s="12">
        <v>7</v>
      </c>
      <c r="J1" s="12">
        <v>8</v>
      </c>
      <c r="K1" s="12">
        <v>9</v>
      </c>
      <c r="L1" s="12">
        <v>10</v>
      </c>
      <c r="M1" s="12">
        <v>11</v>
      </c>
      <c r="N1" s="12">
        <v>12</v>
      </c>
      <c r="O1" s="12">
        <v>13</v>
      </c>
      <c r="P1" s="12">
        <v>14</v>
      </c>
      <c r="Q1" s="12">
        <v>15</v>
      </c>
      <c r="R1" s="12">
        <v>16</v>
      </c>
      <c r="S1" s="12">
        <v>17</v>
      </c>
      <c r="T1" s="12">
        <v>18</v>
      </c>
      <c r="U1" s="12">
        <v>19</v>
      </c>
      <c r="V1" s="12">
        <v>20</v>
      </c>
      <c r="W1" s="12">
        <v>21</v>
      </c>
      <c r="X1" s="12">
        <v>22</v>
      </c>
      <c r="Y1" s="12">
        <v>23</v>
      </c>
      <c r="Z1" s="12">
        <v>24</v>
      </c>
      <c r="AA1" s="12">
        <v>25</v>
      </c>
      <c r="AB1" s="12">
        <v>26</v>
      </c>
      <c r="AC1" s="12">
        <v>27</v>
      </c>
      <c r="AD1" s="12">
        <v>28</v>
      </c>
      <c r="AE1" s="12">
        <v>29</v>
      </c>
      <c r="AF1" s="12">
        <v>30</v>
      </c>
      <c r="AG1" s="12">
        <v>31</v>
      </c>
      <c r="AH1" s="12">
        <v>32</v>
      </c>
      <c r="AI1" s="12">
        <v>33</v>
      </c>
      <c r="AJ1" s="12">
        <v>34</v>
      </c>
      <c r="AK1" s="12">
        <v>35</v>
      </c>
      <c r="AL1" s="12">
        <v>36</v>
      </c>
      <c r="AM1" s="12">
        <v>37</v>
      </c>
      <c r="AN1" s="12">
        <v>38</v>
      </c>
      <c r="AO1" s="12">
        <v>39</v>
      </c>
      <c r="AP1" s="12">
        <v>40</v>
      </c>
      <c r="AQ1" s="12">
        <v>41</v>
      </c>
      <c r="AR1" s="12">
        <v>42</v>
      </c>
      <c r="AS1" s="12">
        <v>43</v>
      </c>
      <c r="AT1" s="12">
        <v>44</v>
      </c>
      <c r="AU1" s="12"/>
      <c r="AV1" s="12"/>
      <c r="AW1" s="12"/>
      <c r="AX1" s="12"/>
      <c r="AY1" s="12"/>
      <c r="AZ1" s="12"/>
      <c r="BA1" s="12"/>
    </row>
    <row r="2" spans="1:53" ht="15.75" customHeight="1" x14ac:dyDescent="0.15">
      <c r="A2" s="8" t="s">
        <v>1</v>
      </c>
      <c r="B2" s="8"/>
      <c r="C2" s="14"/>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spans="1:53" ht="15.75" customHeight="1" x14ac:dyDescent="0.15">
      <c r="A3" s="8">
        <v>44</v>
      </c>
      <c r="B3" s="8"/>
      <c r="C3" s="14">
        <v>0.51990000000000003</v>
      </c>
      <c r="D3" s="14"/>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row>
    <row r="4" spans="1:53" ht="15.75" customHeight="1" x14ac:dyDescent="0.15">
      <c r="A4" s="8">
        <v>43</v>
      </c>
      <c r="B4" s="8"/>
      <c r="C4" s="14">
        <v>0.55859999999999999</v>
      </c>
      <c r="D4" s="14">
        <v>0.44469999999999998</v>
      </c>
      <c r="E4" s="14"/>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spans="1:53" ht="15.75" customHeight="1" x14ac:dyDescent="0.15">
      <c r="A5" s="8">
        <v>42</v>
      </c>
      <c r="B5" s="8"/>
      <c r="C5" s="14">
        <v>0.53939999999999999</v>
      </c>
      <c r="D5" s="14">
        <v>0.47260000000000002</v>
      </c>
      <c r="E5" s="14">
        <v>0.38829999999999998</v>
      </c>
      <c r="F5" s="14"/>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row>
    <row r="6" spans="1:53" ht="15.75" customHeight="1" x14ac:dyDescent="0.15">
      <c r="A6" s="8">
        <v>41</v>
      </c>
      <c r="B6" s="8"/>
      <c r="C6" s="14">
        <v>0.52769999999999995</v>
      </c>
      <c r="D6" s="14">
        <v>0.45879999999999999</v>
      </c>
      <c r="E6" s="17">
        <v>0.42</v>
      </c>
      <c r="F6" s="14">
        <v>0.35039999999999999</v>
      </c>
      <c r="G6" s="14"/>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row>
    <row r="7" spans="1:53" ht="15.75" customHeight="1" x14ac:dyDescent="0.15">
      <c r="A7" s="8">
        <v>40</v>
      </c>
      <c r="B7" s="8"/>
      <c r="C7" s="14">
        <v>0.51849999999999996</v>
      </c>
      <c r="D7" s="14">
        <v>0.45150000000000001</v>
      </c>
      <c r="E7" s="14">
        <v>0.40849999999999997</v>
      </c>
      <c r="F7" s="14">
        <v>0.3881</v>
      </c>
      <c r="G7" s="14">
        <v>0.31659999999999999</v>
      </c>
      <c r="H7" s="14"/>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row>
    <row r="8" spans="1:53" ht="15.75" customHeight="1" x14ac:dyDescent="0.15">
      <c r="A8" s="8">
        <v>39</v>
      </c>
      <c r="B8" s="8"/>
      <c r="C8" s="14">
        <v>0.55100000000000005</v>
      </c>
      <c r="D8" s="14">
        <v>0.47210000000000002</v>
      </c>
      <c r="E8" s="14">
        <v>0.42459999999999998</v>
      </c>
      <c r="F8" s="14">
        <v>0.39410000000000001</v>
      </c>
      <c r="G8" s="14">
        <v>0.36899999999999999</v>
      </c>
      <c r="H8" s="14">
        <v>0.30969999999999998</v>
      </c>
      <c r="I8" s="14"/>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row>
    <row r="9" spans="1:53" ht="15.75" customHeight="1" x14ac:dyDescent="0.15">
      <c r="A9" s="8">
        <v>38</v>
      </c>
      <c r="B9" s="8"/>
      <c r="C9" s="14">
        <v>0.5524</v>
      </c>
      <c r="D9" s="14">
        <v>0.47539999999999999</v>
      </c>
      <c r="E9" s="14">
        <v>0.4234</v>
      </c>
      <c r="F9" s="14">
        <v>0.3921</v>
      </c>
      <c r="G9" s="14">
        <v>0.36009999999999998</v>
      </c>
      <c r="H9" s="14">
        <v>0.3407</v>
      </c>
      <c r="I9" s="14">
        <v>0.28939999999999999</v>
      </c>
      <c r="J9" s="14"/>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row>
    <row r="10" spans="1:53" ht="15.75" customHeight="1" x14ac:dyDescent="0.15">
      <c r="A10" s="8">
        <v>37</v>
      </c>
      <c r="B10" s="8"/>
      <c r="C10" s="14">
        <v>0.45140000000000002</v>
      </c>
      <c r="D10" s="14">
        <v>0.38179999999999997</v>
      </c>
      <c r="E10" s="14">
        <v>0.34549999999999997</v>
      </c>
      <c r="F10" s="14">
        <v>0.31340000000000001</v>
      </c>
      <c r="G10" s="14">
        <v>0.28649999999999998</v>
      </c>
      <c r="H10" s="14">
        <v>0.26079999999999998</v>
      </c>
      <c r="I10" s="14">
        <v>0.25280000000000002</v>
      </c>
      <c r="J10" s="14">
        <v>0.20699999999999999</v>
      </c>
      <c r="K10" s="1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row>
    <row r="11" spans="1:53" ht="15.75" customHeight="1" x14ac:dyDescent="0.15">
      <c r="A11" s="8">
        <v>36</v>
      </c>
      <c r="B11" s="8"/>
      <c r="C11" s="14">
        <v>0.51419999999999999</v>
      </c>
      <c r="D11" s="14">
        <v>0.44729999999999998</v>
      </c>
      <c r="E11" s="14">
        <v>0.4032</v>
      </c>
      <c r="F11" s="14">
        <v>0.37980000000000003</v>
      </c>
      <c r="G11" s="14">
        <v>0.33850000000000002</v>
      </c>
      <c r="H11" s="14">
        <v>0.31690000000000002</v>
      </c>
      <c r="I11" s="14">
        <v>0.29699999999999999</v>
      </c>
      <c r="J11" s="14">
        <v>0.28100000000000003</v>
      </c>
      <c r="K11" s="14">
        <v>0.2427</v>
      </c>
      <c r="L11" s="14"/>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row>
    <row r="12" spans="1:53" ht="15.75" customHeight="1" x14ac:dyDescent="0.15">
      <c r="A12" s="8">
        <v>35</v>
      </c>
      <c r="B12" s="8"/>
      <c r="C12" s="14">
        <v>0.56720000000000004</v>
      </c>
      <c r="D12" s="14">
        <v>0.50280000000000002</v>
      </c>
      <c r="E12" s="14">
        <v>0.45689999999999997</v>
      </c>
      <c r="F12" s="14">
        <v>0.4279</v>
      </c>
      <c r="G12" s="14">
        <v>0.38679999999999998</v>
      </c>
      <c r="H12" s="14">
        <v>0.35980000000000001</v>
      </c>
      <c r="I12" s="14">
        <v>0.34079999999999999</v>
      </c>
      <c r="J12" s="14">
        <v>0.32290000000000002</v>
      </c>
      <c r="K12" s="14">
        <v>0.30930000000000002</v>
      </c>
      <c r="L12" s="14">
        <v>0.26529999999999998</v>
      </c>
      <c r="M12" s="14"/>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row>
    <row r="13" spans="1:53" ht="15.75" customHeight="1" x14ac:dyDescent="0.15">
      <c r="A13" s="8">
        <v>34</v>
      </c>
      <c r="B13" s="8"/>
      <c r="C13" s="14">
        <v>0.5887</v>
      </c>
      <c r="D13" s="14">
        <v>0.52290000000000003</v>
      </c>
      <c r="E13" s="14">
        <v>0.48230000000000001</v>
      </c>
      <c r="F13" s="14">
        <v>0.4531</v>
      </c>
      <c r="G13" s="14">
        <v>0.41760000000000003</v>
      </c>
      <c r="H13" s="14">
        <v>0.38829999999999998</v>
      </c>
      <c r="I13" s="14">
        <v>0.35980000000000001</v>
      </c>
      <c r="J13" s="14">
        <v>0.34510000000000002</v>
      </c>
      <c r="K13" s="14">
        <v>0.3301</v>
      </c>
      <c r="L13" s="14">
        <v>0.31509999999999999</v>
      </c>
      <c r="M13" s="14">
        <v>0.27639999999999998</v>
      </c>
      <c r="N13" s="14"/>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row>
    <row r="14" spans="1:53" ht="15.75" customHeight="1" x14ac:dyDescent="0.15">
      <c r="A14" s="8">
        <v>33</v>
      </c>
      <c r="B14" s="8"/>
      <c r="C14" s="14">
        <v>0.60509999999999997</v>
      </c>
      <c r="D14" s="14">
        <v>0.5333</v>
      </c>
      <c r="E14" s="14">
        <v>0.49049999999999999</v>
      </c>
      <c r="F14" s="14">
        <v>0.46839999999999998</v>
      </c>
      <c r="G14" s="14">
        <v>0.43809999999999999</v>
      </c>
      <c r="H14" s="14">
        <v>0.40860000000000002</v>
      </c>
      <c r="I14" s="14">
        <v>0.38269999999999998</v>
      </c>
      <c r="J14" s="14">
        <v>0.35920000000000002</v>
      </c>
      <c r="K14" s="17">
        <v>0.34</v>
      </c>
      <c r="L14" s="14">
        <v>0.3231</v>
      </c>
      <c r="M14" s="14">
        <v>0.314</v>
      </c>
      <c r="N14" s="14">
        <v>0.27289999999999998</v>
      </c>
      <c r="O14" s="14"/>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row>
    <row r="15" spans="1:53" ht="15.75" customHeight="1" x14ac:dyDescent="0.15">
      <c r="A15" s="8">
        <v>32</v>
      </c>
      <c r="B15" s="8"/>
      <c r="C15" s="14">
        <v>0.58679999999999999</v>
      </c>
      <c r="D15" s="14">
        <v>0.52239999999999998</v>
      </c>
      <c r="E15" s="14">
        <v>0.48399999999999999</v>
      </c>
      <c r="F15" s="14">
        <v>0.45550000000000002</v>
      </c>
      <c r="G15" s="14">
        <v>0.42799999999999999</v>
      </c>
      <c r="H15" s="14">
        <v>0.39979999999999999</v>
      </c>
      <c r="I15" s="14">
        <v>0.38269999999999998</v>
      </c>
      <c r="J15" s="14">
        <v>0.3533</v>
      </c>
      <c r="K15" s="14">
        <v>0.33229999999999998</v>
      </c>
      <c r="L15" s="14">
        <v>0.31919999999999998</v>
      </c>
      <c r="M15" s="14">
        <v>0.30170000000000002</v>
      </c>
      <c r="N15" s="14">
        <v>0.2908</v>
      </c>
      <c r="O15" s="14">
        <v>0.25280000000000002</v>
      </c>
      <c r="P15" s="14"/>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row>
    <row r="16" spans="1:53" ht="15.75" customHeight="1" x14ac:dyDescent="0.15">
      <c r="A16" s="8">
        <v>31</v>
      </c>
      <c r="B16" s="8"/>
      <c r="C16" s="14">
        <v>0.57340000000000002</v>
      </c>
      <c r="D16" s="14">
        <v>0.52080000000000004</v>
      </c>
      <c r="E16" s="14">
        <v>0.48110000000000003</v>
      </c>
      <c r="F16" s="14">
        <v>0.44979999999999998</v>
      </c>
      <c r="G16" s="14">
        <v>0.42120000000000002</v>
      </c>
      <c r="H16" s="14">
        <v>0.39960000000000001</v>
      </c>
      <c r="I16" s="14">
        <v>0.38080000000000003</v>
      </c>
      <c r="J16" s="14">
        <v>0.36009999999999998</v>
      </c>
      <c r="K16" s="14">
        <v>0.33739999999999998</v>
      </c>
      <c r="L16" s="14">
        <v>0.31759999999999999</v>
      </c>
      <c r="M16" s="14">
        <v>0.30740000000000001</v>
      </c>
      <c r="N16" s="14">
        <v>0.29220000000000002</v>
      </c>
      <c r="O16" s="14">
        <v>0.28260000000000002</v>
      </c>
      <c r="P16" s="14">
        <v>0.2485</v>
      </c>
      <c r="Q16" s="14"/>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row>
    <row r="17" spans="1:53" ht="15.75" customHeight="1" x14ac:dyDescent="0.15">
      <c r="A17" s="8">
        <v>30</v>
      </c>
      <c r="B17" s="8"/>
      <c r="C17" s="14">
        <v>0.55740000000000001</v>
      </c>
      <c r="D17" s="14">
        <v>0.50590000000000002</v>
      </c>
      <c r="E17" s="14">
        <v>0.47460000000000002</v>
      </c>
      <c r="F17" s="14">
        <v>0.45079999999999998</v>
      </c>
      <c r="G17" s="14">
        <v>0.41670000000000001</v>
      </c>
      <c r="H17" s="14">
        <v>0.39090000000000003</v>
      </c>
      <c r="I17" s="14">
        <v>0.37609999999999999</v>
      </c>
      <c r="J17" s="14">
        <v>0.3589</v>
      </c>
      <c r="K17" s="14">
        <v>0.34079999999999999</v>
      </c>
      <c r="L17" s="14">
        <v>0.32069999999999999</v>
      </c>
      <c r="M17" s="14">
        <v>0.3014</v>
      </c>
      <c r="N17" s="14">
        <v>0.28860000000000002</v>
      </c>
      <c r="O17" s="14">
        <v>0.2767</v>
      </c>
      <c r="P17" s="14">
        <v>0.26550000000000001</v>
      </c>
      <c r="Q17" s="14">
        <v>0.2344</v>
      </c>
      <c r="R17" s="14"/>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row>
    <row r="18" spans="1:53" ht="15.75" customHeight="1" x14ac:dyDescent="0.15">
      <c r="A18" s="8">
        <v>29</v>
      </c>
      <c r="B18" s="8"/>
      <c r="C18" s="14">
        <v>0.5413</v>
      </c>
      <c r="D18" s="14">
        <v>0.49249999999999999</v>
      </c>
      <c r="E18" s="14">
        <v>0.4703</v>
      </c>
      <c r="F18" s="14">
        <v>0.4541</v>
      </c>
      <c r="G18" s="14">
        <v>0.4239</v>
      </c>
      <c r="H18" s="14">
        <v>0.39910000000000001</v>
      </c>
      <c r="I18" s="14">
        <v>0.378</v>
      </c>
      <c r="J18" s="14">
        <v>0.36459999999999998</v>
      </c>
      <c r="K18" s="14">
        <v>0.34589999999999999</v>
      </c>
      <c r="L18" s="14">
        <v>0.32529999999999998</v>
      </c>
      <c r="M18" s="14">
        <v>0.3145</v>
      </c>
      <c r="N18" s="14">
        <v>0.29480000000000001</v>
      </c>
      <c r="O18" s="14">
        <v>0.28289999999999998</v>
      </c>
      <c r="P18" s="14">
        <v>0.27210000000000001</v>
      </c>
      <c r="Q18" s="14">
        <v>0.26400000000000001</v>
      </c>
      <c r="R18" s="14">
        <v>0.22869999999999999</v>
      </c>
      <c r="S18" s="14"/>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row>
    <row r="19" spans="1:53" ht="15.75" customHeight="1" x14ac:dyDescent="0.15">
      <c r="A19" s="8">
        <v>28</v>
      </c>
      <c r="B19" s="8"/>
      <c r="C19" s="14">
        <v>0.5071</v>
      </c>
      <c r="D19" s="14">
        <v>0.47939999999999999</v>
      </c>
      <c r="E19" s="14">
        <v>0.48049999999999998</v>
      </c>
      <c r="F19" s="14">
        <v>0.49669999999999997</v>
      </c>
      <c r="G19" s="14">
        <v>0.46189999999999998</v>
      </c>
      <c r="H19" s="14">
        <v>0.436</v>
      </c>
      <c r="I19" s="14">
        <v>0.40989999999999999</v>
      </c>
      <c r="J19" s="14">
        <v>0.39140000000000003</v>
      </c>
      <c r="K19" s="14">
        <v>0.37580000000000002</v>
      </c>
      <c r="L19" s="14">
        <v>0.35949999999999999</v>
      </c>
      <c r="M19" s="14">
        <v>0.34210000000000002</v>
      </c>
      <c r="N19" s="14">
        <v>0.3236</v>
      </c>
      <c r="O19" s="14">
        <v>0.30509999999999998</v>
      </c>
      <c r="P19" s="14">
        <v>0.29060000000000002</v>
      </c>
      <c r="Q19" s="14">
        <v>0.27989999999999998</v>
      </c>
      <c r="R19" s="14">
        <v>0.2712</v>
      </c>
      <c r="S19" s="14">
        <v>0.23749999999999999</v>
      </c>
      <c r="T19" s="14"/>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row>
    <row r="20" spans="1:53" ht="15.75" customHeight="1" x14ac:dyDescent="0.15">
      <c r="A20" s="8">
        <v>27</v>
      </c>
      <c r="B20" s="8"/>
      <c r="C20" s="14">
        <v>0.50409999999999999</v>
      </c>
      <c r="D20" s="17">
        <v>0.47</v>
      </c>
      <c r="E20" s="14">
        <v>0.46660000000000001</v>
      </c>
      <c r="F20" s="14">
        <v>0.47420000000000001</v>
      </c>
      <c r="G20" s="14">
        <v>0.44729999999999998</v>
      </c>
      <c r="H20" s="14">
        <v>0.42799999999999999</v>
      </c>
      <c r="I20" s="14">
        <v>0.40649999999999997</v>
      </c>
      <c r="J20" s="17">
        <v>0.38</v>
      </c>
      <c r="K20" s="14">
        <v>0.36109999999999998</v>
      </c>
      <c r="L20" s="14">
        <v>0.35360000000000003</v>
      </c>
      <c r="M20" s="14">
        <v>0.33800000000000002</v>
      </c>
      <c r="N20" s="14">
        <v>0.32219999999999999</v>
      </c>
      <c r="O20" s="14">
        <v>0.30449999999999999</v>
      </c>
      <c r="P20" s="14">
        <v>0.28949999999999998</v>
      </c>
      <c r="Q20" s="14">
        <v>0.27860000000000001</v>
      </c>
      <c r="R20" s="14">
        <v>0.26619999999999999</v>
      </c>
      <c r="S20" s="14">
        <v>0.25829999999999997</v>
      </c>
      <c r="T20" s="14">
        <v>0.22800000000000001</v>
      </c>
      <c r="U20" s="14"/>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row>
    <row r="21" spans="1:53" ht="15.75" customHeight="1" x14ac:dyDescent="0.15">
      <c r="A21" s="8">
        <v>26</v>
      </c>
      <c r="B21" s="8"/>
      <c r="C21" s="14">
        <v>0.41849999999999998</v>
      </c>
      <c r="D21" s="14">
        <v>0.39889999999999998</v>
      </c>
      <c r="E21" s="14">
        <v>0.41089999999999999</v>
      </c>
      <c r="F21" s="14">
        <v>0.41739999999999999</v>
      </c>
      <c r="G21" s="14">
        <v>0.39739999999999998</v>
      </c>
      <c r="H21" s="14">
        <v>0.3866</v>
      </c>
      <c r="I21" s="14">
        <v>0.37259999999999999</v>
      </c>
      <c r="J21" s="14">
        <v>0.3579</v>
      </c>
      <c r="K21" s="14">
        <v>0.34200000000000003</v>
      </c>
      <c r="L21" s="14">
        <v>0.3241</v>
      </c>
      <c r="M21" s="14">
        <v>0.31690000000000002</v>
      </c>
      <c r="N21" s="14">
        <v>0.30690000000000001</v>
      </c>
      <c r="O21" s="14">
        <v>0.29270000000000002</v>
      </c>
      <c r="P21" s="14">
        <v>0.27750000000000002</v>
      </c>
      <c r="Q21" s="14">
        <v>0.2596</v>
      </c>
      <c r="R21" s="14">
        <v>0.25309999999999999</v>
      </c>
      <c r="S21" s="14">
        <v>0.24299999999999999</v>
      </c>
      <c r="T21" s="14">
        <v>0.23300000000000001</v>
      </c>
      <c r="U21" s="14">
        <v>0.20899999999999999</v>
      </c>
      <c r="V21" s="14"/>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row>
    <row r="22" spans="1:53" ht="15.75" customHeight="1" x14ac:dyDescent="0.15">
      <c r="A22" s="8">
        <v>25</v>
      </c>
      <c r="B22" s="8"/>
      <c r="C22" s="14">
        <v>0.54339999999999999</v>
      </c>
      <c r="D22" s="14">
        <v>0.48759999999999998</v>
      </c>
      <c r="E22" s="14">
        <v>0.4713</v>
      </c>
      <c r="F22" s="14">
        <v>0.47589999999999999</v>
      </c>
      <c r="G22" s="14">
        <v>0.44529999999999997</v>
      </c>
      <c r="H22" s="14">
        <v>0.42620000000000002</v>
      </c>
      <c r="I22" s="14">
        <v>0.40870000000000001</v>
      </c>
      <c r="J22" s="14">
        <v>0.39410000000000001</v>
      </c>
      <c r="K22" s="14">
        <v>0.37690000000000001</v>
      </c>
      <c r="L22" s="14">
        <v>0.35930000000000001</v>
      </c>
      <c r="M22" s="14">
        <v>0.34260000000000002</v>
      </c>
      <c r="N22" s="14">
        <v>0.33179999999999998</v>
      </c>
      <c r="O22" s="14">
        <v>0.31979999999999997</v>
      </c>
      <c r="P22" s="14">
        <v>0.30609999999999998</v>
      </c>
      <c r="Q22" s="14">
        <v>0.2893</v>
      </c>
      <c r="R22" s="14">
        <v>0.27579999999999999</v>
      </c>
      <c r="S22" s="14">
        <v>0.26679999999999998</v>
      </c>
      <c r="T22" s="14">
        <v>0.25419999999999998</v>
      </c>
      <c r="U22" s="14">
        <v>0.25040000000000001</v>
      </c>
      <c r="V22" s="14">
        <v>0.21840000000000001</v>
      </c>
      <c r="W22" s="14"/>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row>
    <row r="23" spans="1:53" ht="15.75" customHeight="1" x14ac:dyDescent="0.15">
      <c r="A23" s="8">
        <v>24</v>
      </c>
      <c r="B23" s="8"/>
      <c r="C23" s="14">
        <v>0.58609999999999995</v>
      </c>
      <c r="D23" s="14">
        <v>0.51359999999999995</v>
      </c>
      <c r="E23" s="14">
        <v>0.48099999999999998</v>
      </c>
      <c r="F23" s="14">
        <v>0.47249999999999998</v>
      </c>
      <c r="G23" s="14">
        <v>0.4425</v>
      </c>
      <c r="H23" s="14">
        <v>0.42120000000000002</v>
      </c>
      <c r="I23" s="14">
        <v>0.40410000000000001</v>
      </c>
      <c r="J23" s="14">
        <v>0.38900000000000001</v>
      </c>
      <c r="K23" s="14">
        <v>0.37480000000000002</v>
      </c>
      <c r="L23" s="14">
        <v>0.35820000000000002</v>
      </c>
      <c r="M23" s="14">
        <v>0.33950000000000002</v>
      </c>
      <c r="N23" s="14">
        <v>0.32179999999999997</v>
      </c>
      <c r="O23" s="14">
        <v>0.32029999999999997</v>
      </c>
      <c r="P23" s="14">
        <v>0.30759999999999998</v>
      </c>
      <c r="Q23" s="14">
        <v>0.29189999999999999</v>
      </c>
      <c r="R23" s="14">
        <v>0.27479999999999999</v>
      </c>
      <c r="S23" s="14">
        <v>0.26279999999999998</v>
      </c>
      <c r="T23" s="14">
        <v>0.2525</v>
      </c>
      <c r="U23" s="14">
        <v>0.24399999999999999</v>
      </c>
      <c r="V23" s="14">
        <v>0.23960000000000001</v>
      </c>
      <c r="W23" s="14">
        <v>0.2099</v>
      </c>
      <c r="X23" s="14"/>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row>
    <row r="24" spans="1:53" ht="15.75" customHeight="1" x14ac:dyDescent="0.15">
      <c r="A24" s="8">
        <v>23</v>
      </c>
      <c r="B24" s="8"/>
      <c r="C24" s="14">
        <v>0.58499999999999996</v>
      </c>
      <c r="D24" s="14">
        <v>0.53269999999999995</v>
      </c>
      <c r="E24" s="14">
        <v>0.49320000000000003</v>
      </c>
      <c r="F24" s="14">
        <v>0.46539999999999998</v>
      </c>
      <c r="G24" s="14">
        <v>0.44130000000000003</v>
      </c>
      <c r="H24" s="14">
        <v>0.42380000000000001</v>
      </c>
      <c r="I24" s="14">
        <v>0.40429999999999999</v>
      </c>
      <c r="J24" s="14">
        <v>0.38679999999999998</v>
      </c>
      <c r="K24" s="14">
        <v>0.37409999999999999</v>
      </c>
      <c r="L24" s="14">
        <v>0.36049999999999999</v>
      </c>
      <c r="M24" s="14">
        <v>0.34360000000000002</v>
      </c>
      <c r="N24" s="14">
        <v>0.32429999999999998</v>
      </c>
      <c r="O24" s="14">
        <v>0.31280000000000002</v>
      </c>
      <c r="P24" s="14">
        <v>0.30609999999999998</v>
      </c>
      <c r="Q24" s="14">
        <v>0.29149999999999998</v>
      </c>
      <c r="R24" s="14">
        <v>0.2787</v>
      </c>
      <c r="S24" s="14">
        <v>0.26540000000000002</v>
      </c>
      <c r="T24" s="14">
        <v>0.25369999999999998</v>
      </c>
      <c r="U24" s="14">
        <v>0.24540000000000001</v>
      </c>
      <c r="V24" s="14">
        <v>0.23730000000000001</v>
      </c>
      <c r="W24" s="14">
        <v>0.2303</v>
      </c>
      <c r="X24" s="14">
        <v>0.20150000000000001</v>
      </c>
      <c r="Y24" s="14"/>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row>
    <row r="25" spans="1:53" ht="15.75" customHeight="1" x14ac:dyDescent="0.15">
      <c r="A25" s="8">
        <v>22</v>
      </c>
      <c r="B25" s="8"/>
      <c r="C25" s="14">
        <v>0.57099999999999995</v>
      </c>
      <c r="D25" s="14">
        <v>0.52590000000000003</v>
      </c>
      <c r="E25" s="14">
        <v>0.50170000000000003</v>
      </c>
      <c r="F25" s="14">
        <v>0.47410000000000002</v>
      </c>
      <c r="G25" s="14">
        <v>0.43780000000000002</v>
      </c>
      <c r="H25" s="14">
        <v>0.4254</v>
      </c>
      <c r="I25" s="14">
        <v>0.40410000000000001</v>
      </c>
      <c r="J25" s="14">
        <v>0.3826</v>
      </c>
      <c r="K25" s="14">
        <v>0.36799999999999999</v>
      </c>
      <c r="L25" s="14">
        <v>0.35899999999999999</v>
      </c>
      <c r="M25" s="14">
        <v>0.3458</v>
      </c>
      <c r="N25" s="14">
        <v>0.33179999999999998</v>
      </c>
      <c r="O25" s="14">
        <v>0.31040000000000001</v>
      </c>
      <c r="P25" s="14">
        <v>0.3044</v>
      </c>
      <c r="Q25" s="14">
        <v>0.29599999999999999</v>
      </c>
      <c r="R25" s="14">
        <v>0.28139999999999998</v>
      </c>
      <c r="S25" s="14">
        <v>0.27289999999999998</v>
      </c>
      <c r="T25" s="14">
        <v>0.25669999999999998</v>
      </c>
      <c r="U25" s="14">
        <v>0.2419</v>
      </c>
      <c r="V25" s="14">
        <v>0.23599999999999999</v>
      </c>
      <c r="W25" s="14">
        <v>0.22589999999999999</v>
      </c>
      <c r="X25" s="14">
        <v>0.223</v>
      </c>
      <c r="Y25" s="14">
        <v>0.19789999999999999</v>
      </c>
      <c r="Z25" s="14"/>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row>
    <row r="26" spans="1:53" ht="15.75" customHeight="1" x14ac:dyDescent="0.15">
      <c r="A26" s="8">
        <v>21</v>
      </c>
      <c r="B26" s="8"/>
      <c r="C26" s="14">
        <v>0.58260000000000001</v>
      </c>
      <c r="D26" s="14">
        <v>0.53490000000000004</v>
      </c>
      <c r="E26" s="14">
        <v>0.50990000000000002</v>
      </c>
      <c r="F26" s="14">
        <v>0.48859999999999998</v>
      </c>
      <c r="G26" s="14">
        <v>0.44790000000000002</v>
      </c>
      <c r="H26" s="14">
        <v>0.42130000000000001</v>
      </c>
      <c r="I26" s="14">
        <v>0.40970000000000001</v>
      </c>
      <c r="J26" s="14">
        <v>0.38729999999999998</v>
      </c>
      <c r="K26" s="14">
        <v>0.3679</v>
      </c>
      <c r="L26" s="14">
        <v>0.35659999999999997</v>
      </c>
      <c r="M26" s="14">
        <v>0.34510000000000002</v>
      </c>
      <c r="N26" s="14">
        <v>0.33310000000000001</v>
      </c>
      <c r="O26" s="14">
        <v>0.31840000000000002</v>
      </c>
      <c r="P26" s="14">
        <v>0.30070000000000002</v>
      </c>
      <c r="Q26" s="14">
        <v>0.29120000000000001</v>
      </c>
      <c r="R26" s="14">
        <v>0.2858</v>
      </c>
      <c r="S26" s="14">
        <v>0.27729999999999999</v>
      </c>
      <c r="T26" s="14">
        <v>0.2646</v>
      </c>
      <c r="U26" s="14">
        <v>0.25140000000000001</v>
      </c>
      <c r="V26" s="14">
        <v>0.23910000000000001</v>
      </c>
      <c r="W26" s="14">
        <v>0.23300000000000001</v>
      </c>
      <c r="X26" s="14">
        <v>0.22450000000000001</v>
      </c>
      <c r="Y26" s="14">
        <v>0.21870000000000001</v>
      </c>
      <c r="Z26" s="14">
        <v>0.19089999999999999</v>
      </c>
      <c r="AA26" s="14"/>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row>
    <row r="27" spans="1:53" ht="15.75" customHeight="1" x14ac:dyDescent="0.15">
      <c r="A27" s="8">
        <v>20</v>
      </c>
      <c r="B27" s="8"/>
      <c r="C27" s="14">
        <v>0.61060000000000003</v>
      </c>
      <c r="D27" s="14">
        <v>0.55589999999999995</v>
      </c>
      <c r="E27" s="14">
        <v>0.53290000000000004</v>
      </c>
      <c r="F27" s="14">
        <v>0.52210000000000001</v>
      </c>
      <c r="G27" s="14">
        <v>0.48770000000000002</v>
      </c>
      <c r="H27" s="14">
        <v>0.4491</v>
      </c>
      <c r="I27" s="14">
        <v>0.42530000000000001</v>
      </c>
      <c r="J27" s="14">
        <v>0.41770000000000002</v>
      </c>
      <c r="K27" s="14">
        <v>0.39340000000000003</v>
      </c>
      <c r="L27" s="14">
        <v>0.37369999999999998</v>
      </c>
      <c r="M27" s="14">
        <v>0.36020000000000002</v>
      </c>
      <c r="N27" s="14">
        <v>0.34889999999999999</v>
      </c>
      <c r="O27" s="14">
        <v>0.33750000000000002</v>
      </c>
      <c r="P27" s="14">
        <v>0.32229999999999998</v>
      </c>
      <c r="Q27" s="14">
        <v>0.30690000000000001</v>
      </c>
      <c r="R27" s="14">
        <v>0.29239999999999999</v>
      </c>
      <c r="S27" s="14">
        <v>0.28739999999999999</v>
      </c>
      <c r="T27" s="14">
        <v>0.2767</v>
      </c>
      <c r="U27" s="14">
        <v>0.26419999999999999</v>
      </c>
      <c r="V27" s="14">
        <v>0.2535</v>
      </c>
      <c r="W27" s="14">
        <v>0.23880000000000001</v>
      </c>
      <c r="X27" s="14">
        <v>0.2301</v>
      </c>
      <c r="Y27" s="14">
        <v>0.223</v>
      </c>
      <c r="Z27" s="14">
        <v>0.2172</v>
      </c>
      <c r="AA27" s="14">
        <v>0.19139999999999999</v>
      </c>
      <c r="AB27" s="14"/>
      <c r="AC27" s="5"/>
      <c r="AD27" s="5"/>
      <c r="AE27" s="5"/>
      <c r="AF27" s="5"/>
      <c r="AG27" s="5"/>
      <c r="AH27" s="5"/>
      <c r="AI27" s="5"/>
      <c r="AJ27" s="5"/>
      <c r="AK27" s="5"/>
      <c r="AL27" s="5"/>
      <c r="AM27" s="5"/>
      <c r="AN27" s="5"/>
      <c r="AO27" s="5"/>
      <c r="AP27" s="5"/>
      <c r="AQ27" s="5"/>
      <c r="AR27" s="5"/>
      <c r="AS27" s="5"/>
      <c r="AT27" s="5"/>
      <c r="AU27" s="5"/>
      <c r="AV27" s="5"/>
      <c r="AW27" s="5"/>
      <c r="AX27" s="5"/>
      <c r="AY27" s="5"/>
      <c r="AZ27" s="5"/>
      <c r="BA27" s="5"/>
    </row>
    <row r="28" spans="1:53" ht="15.75" customHeight="1" x14ac:dyDescent="0.15">
      <c r="A28" s="8">
        <v>19</v>
      </c>
      <c r="B28" s="8"/>
      <c r="C28" s="14">
        <v>0.5665</v>
      </c>
      <c r="D28" s="14">
        <v>0.51770000000000005</v>
      </c>
      <c r="E28" s="14">
        <v>0.50670000000000004</v>
      </c>
      <c r="F28" s="14">
        <v>0.50729999999999997</v>
      </c>
      <c r="G28" s="14">
        <v>0.47199999999999998</v>
      </c>
      <c r="H28" s="14">
        <v>0.44440000000000002</v>
      </c>
      <c r="I28" s="14">
        <v>0.41389999999999999</v>
      </c>
      <c r="J28" s="14">
        <v>0.39250000000000002</v>
      </c>
      <c r="K28" s="14">
        <v>0.38159999999999999</v>
      </c>
      <c r="L28" s="14">
        <v>0.36730000000000002</v>
      </c>
      <c r="M28" s="14">
        <v>0.34710000000000002</v>
      </c>
      <c r="N28" s="14">
        <v>0.33729999999999999</v>
      </c>
      <c r="O28" s="14">
        <v>0.32640000000000002</v>
      </c>
      <c r="P28" s="14">
        <v>0.31119999999999998</v>
      </c>
      <c r="Q28" s="14">
        <v>0.29849999999999999</v>
      </c>
      <c r="R28" s="14">
        <v>0.28610000000000002</v>
      </c>
      <c r="S28" s="14">
        <v>0.27429999999999999</v>
      </c>
      <c r="T28" s="14">
        <v>0.27260000000000001</v>
      </c>
      <c r="U28" s="14">
        <v>0.25719999999999998</v>
      </c>
      <c r="V28" s="14">
        <v>0.24940000000000001</v>
      </c>
      <c r="W28" s="14">
        <v>0.2351</v>
      </c>
      <c r="X28" s="14">
        <v>0.22220000000000001</v>
      </c>
      <c r="Y28" s="14">
        <v>0.21440000000000001</v>
      </c>
      <c r="Z28" s="14">
        <v>0.20880000000000001</v>
      </c>
      <c r="AA28" s="14">
        <v>0.19939999999999999</v>
      </c>
      <c r="AB28" s="14">
        <v>0.17680000000000001</v>
      </c>
      <c r="AC28" s="14"/>
      <c r="AD28" s="5"/>
      <c r="AE28" s="5"/>
      <c r="AF28" s="5"/>
      <c r="AG28" s="5"/>
      <c r="AH28" s="5"/>
      <c r="AI28" s="5"/>
      <c r="AJ28" s="5"/>
      <c r="AK28" s="5"/>
      <c r="AL28" s="5"/>
      <c r="AM28" s="5"/>
      <c r="AN28" s="5"/>
      <c r="AO28" s="5"/>
      <c r="AP28" s="5"/>
      <c r="AQ28" s="5"/>
      <c r="AR28" s="5"/>
      <c r="AS28" s="5"/>
      <c r="AT28" s="5"/>
      <c r="AU28" s="5"/>
      <c r="AV28" s="5"/>
      <c r="AW28" s="5"/>
      <c r="AX28" s="5"/>
      <c r="AY28" s="5"/>
      <c r="AZ28" s="5"/>
      <c r="BA28" s="5"/>
    </row>
    <row r="29" spans="1:53" ht="15.75" customHeight="1" x14ac:dyDescent="0.15">
      <c r="A29" s="8">
        <v>18</v>
      </c>
      <c r="B29" s="8"/>
      <c r="C29" s="14">
        <v>0.53949999999999998</v>
      </c>
      <c r="D29" s="14">
        <v>0.49130000000000001</v>
      </c>
      <c r="E29" s="14">
        <v>0.45860000000000001</v>
      </c>
      <c r="F29" s="14">
        <v>0.45090000000000002</v>
      </c>
      <c r="G29" s="14">
        <v>0.41639999999999999</v>
      </c>
      <c r="H29" s="14">
        <v>0.39329999999999998</v>
      </c>
      <c r="I29" s="14">
        <v>0.37140000000000001</v>
      </c>
      <c r="J29" s="14">
        <v>0.34210000000000002</v>
      </c>
      <c r="K29" s="14">
        <v>0.32519999999999999</v>
      </c>
      <c r="L29" s="14">
        <v>0.32129999999999997</v>
      </c>
      <c r="M29" s="14">
        <v>0.30599999999999999</v>
      </c>
      <c r="N29" s="14">
        <v>0.2918</v>
      </c>
      <c r="O29" s="14">
        <v>0.27989999999999998</v>
      </c>
      <c r="P29" s="14">
        <v>0.26800000000000002</v>
      </c>
      <c r="Q29" s="14">
        <v>0.26119999999999999</v>
      </c>
      <c r="R29" s="14">
        <v>0.25480000000000003</v>
      </c>
      <c r="S29" s="14">
        <v>0.23810000000000001</v>
      </c>
      <c r="T29" s="14">
        <v>0.23019999999999999</v>
      </c>
      <c r="U29" s="14">
        <v>0.22800000000000001</v>
      </c>
      <c r="V29" s="14">
        <v>0.21790000000000001</v>
      </c>
      <c r="W29" s="14">
        <v>0.2087</v>
      </c>
      <c r="X29" s="14">
        <v>0.19980000000000001</v>
      </c>
      <c r="Y29" s="14">
        <v>0.18779999999999999</v>
      </c>
      <c r="Z29" s="14">
        <v>0.1817</v>
      </c>
      <c r="AA29" s="14">
        <v>0.17599999999999999</v>
      </c>
      <c r="AB29" s="14">
        <v>0.17069999999999999</v>
      </c>
      <c r="AC29" s="14">
        <v>0.14940000000000001</v>
      </c>
      <c r="AD29" s="14"/>
      <c r="AE29" s="5"/>
      <c r="AF29" s="5"/>
      <c r="AG29" s="5"/>
      <c r="AH29" s="5"/>
      <c r="AI29" s="5"/>
      <c r="AJ29" s="5"/>
      <c r="AK29" s="5"/>
      <c r="AL29" s="5"/>
      <c r="AM29" s="5"/>
      <c r="AN29" s="5"/>
      <c r="AO29" s="5"/>
      <c r="AP29" s="5"/>
      <c r="AQ29" s="5"/>
      <c r="AR29" s="5"/>
      <c r="AS29" s="5"/>
      <c r="AT29" s="5"/>
      <c r="AU29" s="5"/>
      <c r="AV29" s="5"/>
      <c r="AW29" s="5"/>
      <c r="AX29" s="5"/>
      <c r="AY29" s="5"/>
      <c r="AZ29" s="5"/>
      <c r="BA29" s="5"/>
    </row>
    <row r="30" spans="1:53" ht="15.75" customHeight="1" x14ac:dyDescent="0.15">
      <c r="A30" s="8">
        <v>17</v>
      </c>
      <c r="B30" s="8"/>
      <c r="C30" s="14">
        <v>0.54859999999999998</v>
      </c>
      <c r="D30" s="14">
        <v>0.48930000000000001</v>
      </c>
      <c r="E30" s="14">
        <v>0.46439999999999998</v>
      </c>
      <c r="F30" s="14">
        <v>0.44130000000000003</v>
      </c>
      <c r="G30" s="14">
        <v>0.41210000000000002</v>
      </c>
      <c r="H30" s="14">
        <v>0.3926</v>
      </c>
      <c r="I30" s="14">
        <v>0.37890000000000001</v>
      </c>
      <c r="J30" s="14">
        <v>0.35410000000000003</v>
      </c>
      <c r="K30" s="14">
        <v>0.32550000000000001</v>
      </c>
      <c r="L30" s="14">
        <v>0.30990000000000001</v>
      </c>
      <c r="M30" s="14">
        <v>0.30520000000000003</v>
      </c>
      <c r="N30" s="14">
        <v>0.2893</v>
      </c>
      <c r="O30" s="14">
        <v>0.2787</v>
      </c>
      <c r="P30" s="14">
        <v>0.26800000000000002</v>
      </c>
      <c r="Q30" s="14">
        <v>0.25950000000000001</v>
      </c>
      <c r="R30" s="14">
        <v>0.25459999999999999</v>
      </c>
      <c r="S30" s="14">
        <v>0.2402</v>
      </c>
      <c r="T30" s="14">
        <v>0.2276</v>
      </c>
      <c r="U30" s="14">
        <v>0.22309999999999999</v>
      </c>
      <c r="V30" s="14">
        <v>0.21779999999999999</v>
      </c>
      <c r="W30" s="14">
        <v>0.20930000000000001</v>
      </c>
      <c r="X30" s="14">
        <v>0.1981</v>
      </c>
      <c r="Y30" s="14">
        <v>0.1905</v>
      </c>
      <c r="Z30" s="14">
        <v>0.183</v>
      </c>
      <c r="AA30" s="14">
        <v>0.17749999999999999</v>
      </c>
      <c r="AB30" s="14">
        <v>0.1701</v>
      </c>
      <c r="AC30" s="14">
        <v>0.16450000000000001</v>
      </c>
      <c r="AD30" s="14">
        <v>0.14130000000000001</v>
      </c>
      <c r="AE30" s="14"/>
      <c r="AF30" s="5"/>
      <c r="AG30" s="5"/>
      <c r="AH30" s="5"/>
      <c r="AI30" s="5"/>
      <c r="AJ30" s="5"/>
      <c r="AK30" s="5"/>
      <c r="AL30" s="5"/>
      <c r="AM30" s="5"/>
      <c r="AN30" s="5"/>
      <c r="AO30" s="5"/>
      <c r="AP30" s="5"/>
      <c r="AQ30" s="5"/>
      <c r="AR30" s="5"/>
      <c r="AS30" s="5"/>
      <c r="AT30" s="5"/>
      <c r="AU30" s="5"/>
      <c r="AV30" s="5"/>
      <c r="AW30" s="5"/>
      <c r="AX30" s="5"/>
      <c r="AY30" s="5"/>
      <c r="AZ30" s="5"/>
      <c r="BA30" s="5"/>
    </row>
    <row r="31" spans="1:53" ht="15.75" customHeight="1" x14ac:dyDescent="0.15">
      <c r="A31" s="8">
        <v>16</v>
      </c>
      <c r="B31" s="8"/>
      <c r="C31" s="14">
        <v>0.55659999999999998</v>
      </c>
      <c r="D31" s="14">
        <v>0.49609999999999999</v>
      </c>
      <c r="E31" s="14">
        <v>0.4723</v>
      </c>
      <c r="F31" s="14">
        <v>0.46139999999999998</v>
      </c>
      <c r="G31" s="14">
        <v>0.41920000000000002</v>
      </c>
      <c r="H31" s="14">
        <v>0.39660000000000001</v>
      </c>
      <c r="I31" s="14">
        <v>0.38090000000000002</v>
      </c>
      <c r="J31" s="14">
        <v>0.36859999999999998</v>
      </c>
      <c r="K31" s="14">
        <v>0.3473</v>
      </c>
      <c r="L31" s="14">
        <v>0.32090000000000002</v>
      </c>
      <c r="M31" s="14">
        <v>0.30370000000000003</v>
      </c>
      <c r="N31" s="14">
        <v>0.29580000000000001</v>
      </c>
      <c r="O31" s="14">
        <v>0.28889999999999999</v>
      </c>
      <c r="P31" s="14">
        <v>0.27789999999999998</v>
      </c>
      <c r="Q31" s="14">
        <v>0.26619999999999999</v>
      </c>
      <c r="R31" s="14">
        <v>0.25729999999999997</v>
      </c>
      <c r="S31" s="14">
        <v>0.25290000000000001</v>
      </c>
      <c r="T31" s="14">
        <v>0.24010000000000001</v>
      </c>
      <c r="U31" s="14">
        <v>0.22420000000000001</v>
      </c>
      <c r="V31" s="14">
        <v>0.21510000000000001</v>
      </c>
      <c r="W31" s="14">
        <v>0.21390000000000001</v>
      </c>
      <c r="X31" s="14">
        <v>0.2074</v>
      </c>
      <c r="Y31" s="14">
        <v>0.1971</v>
      </c>
      <c r="Z31" s="14">
        <v>0.18720000000000001</v>
      </c>
      <c r="AA31" s="14">
        <v>0.17419999999999999</v>
      </c>
      <c r="AB31" s="14">
        <v>0.17030000000000001</v>
      </c>
      <c r="AC31" s="14">
        <v>0.16589999999999999</v>
      </c>
      <c r="AD31" s="14">
        <v>0.16109999999999999</v>
      </c>
      <c r="AE31" s="14">
        <v>0.1391</v>
      </c>
      <c r="AF31" s="14"/>
      <c r="AG31" s="5"/>
      <c r="AH31" s="5"/>
      <c r="AI31" s="5"/>
      <c r="AJ31" s="5"/>
      <c r="AK31" s="5"/>
      <c r="AL31" s="5"/>
      <c r="AM31" s="5"/>
      <c r="AN31" s="5"/>
      <c r="AO31" s="5"/>
      <c r="AP31" s="5"/>
      <c r="AQ31" s="5"/>
      <c r="AR31" s="5"/>
      <c r="AS31" s="5"/>
      <c r="AT31" s="5"/>
      <c r="AU31" s="5"/>
      <c r="AV31" s="5"/>
      <c r="AW31" s="5"/>
      <c r="AX31" s="5"/>
      <c r="AY31" s="5"/>
      <c r="AZ31" s="5"/>
      <c r="BA31" s="5"/>
    </row>
    <row r="32" spans="1:53" ht="15.75" customHeight="1" x14ac:dyDescent="0.15">
      <c r="A32" s="8">
        <v>15</v>
      </c>
      <c r="B32" s="8"/>
      <c r="C32" s="14">
        <v>0.4677</v>
      </c>
      <c r="D32" s="14">
        <v>0.55089999999999995</v>
      </c>
      <c r="E32" s="14">
        <v>0.67379999999999995</v>
      </c>
      <c r="F32" s="14">
        <v>0.73919999999999997</v>
      </c>
      <c r="G32" s="14">
        <v>0.68540000000000001</v>
      </c>
      <c r="H32" s="14">
        <v>0.63349999999999995</v>
      </c>
      <c r="I32" s="14">
        <v>0.59730000000000005</v>
      </c>
      <c r="J32" s="14">
        <v>0.57399999999999995</v>
      </c>
      <c r="K32" s="14">
        <v>0.54910000000000003</v>
      </c>
      <c r="L32" s="14">
        <v>0.52290000000000003</v>
      </c>
      <c r="M32" s="14">
        <v>0.49590000000000001</v>
      </c>
      <c r="N32" s="14">
        <v>0.47589999999999999</v>
      </c>
      <c r="O32" s="14">
        <v>0.45729999999999998</v>
      </c>
      <c r="P32" s="14">
        <v>0.436</v>
      </c>
      <c r="Q32" s="14">
        <v>0.41210000000000002</v>
      </c>
      <c r="R32" s="14">
        <v>0.3987</v>
      </c>
      <c r="S32" s="14">
        <v>0.38819999999999999</v>
      </c>
      <c r="T32" s="17">
        <v>0.38</v>
      </c>
      <c r="U32" s="14">
        <v>0.36080000000000001</v>
      </c>
      <c r="V32" s="14">
        <v>0.34499999999999997</v>
      </c>
      <c r="W32" s="14">
        <v>0.3306</v>
      </c>
      <c r="X32" s="14">
        <v>0.32390000000000002</v>
      </c>
      <c r="Y32" s="14">
        <v>0.31359999999999999</v>
      </c>
      <c r="Z32" s="14">
        <v>0.30099999999999999</v>
      </c>
      <c r="AA32" s="14">
        <v>0.28739999999999999</v>
      </c>
      <c r="AB32" s="14">
        <v>0.27360000000000001</v>
      </c>
      <c r="AC32" s="14">
        <v>0.26579999999999998</v>
      </c>
      <c r="AD32" s="14">
        <v>0.25829999999999997</v>
      </c>
      <c r="AE32" s="14">
        <v>0.251</v>
      </c>
      <c r="AF32" s="14">
        <v>0.2329</v>
      </c>
      <c r="AG32" s="14"/>
      <c r="AH32" s="5"/>
      <c r="AI32" s="5"/>
      <c r="AJ32" s="5"/>
      <c r="AK32" s="5"/>
      <c r="AL32" s="5"/>
      <c r="AM32" s="5"/>
      <c r="AN32" s="5"/>
      <c r="AO32" s="5"/>
      <c r="AP32" s="5"/>
      <c r="AQ32" s="5"/>
      <c r="AR32" s="5"/>
      <c r="AS32" s="5"/>
      <c r="AT32" s="5"/>
      <c r="AU32" s="5"/>
      <c r="AV32" s="5"/>
      <c r="AW32" s="5"/>
      <c r="AX32" s="5"/>
      <c r="AY32" s="5"/>
      <c r="AZ32" s="5"/>
      <c r="BA32" s="5"/>
    </row>
    <row r="33" spans="1:53" ht="15.75" customHeight="1" x14ac:dyDescent="0.15">
      <c r="A33" s="8">
        <v>14</v>
      </c>
      <c r="B33" s="8"/>
      <c r="C33" s="14">
        <v>0.63270000000000004</v>
      </c>
      <c r="D33" s="14">
        <v>0.57120000000000004</v>
      </c>
      <c r="E33" s="14">
        <v>0.54449999999999998</v>
      </c>
      <c r="F33" s="14">
        <v>0.53220000000000001</v>
      </c>
      <c r="G33" s="14">
        <v>0.50039999999999996</v>
      </c>
      <c r="H33" s="14">
        <v>0.4773</v>
      </c>
      <c r="I33" s="14">
        <v>0.44940000000000002</v>
      </c>
      <c r="J33" s="14">
        <v>0.4304</v>
      </c>
      <c r="K33" s="14">
        <v>0.4163</v>
      </c>
      <c r="L33" s="14">
        <v>0.40039999999999998</v>
      </c>
      <c r="M33" s="14">
        <v>0.38419999999999999</v>
      </c>
      <c r="N33" s="14">
        <v>0.3594</v>
      </c>
      <c r="O33" s="14">
        <v>0.34760000000000002</v>
      </c>
      <c r="P33" s="14">
        <v>0.33179999999999998</v>
      </c>
      <c r="Q33" s="14">
        <v>0.31879999999999997</v>
      </c>
      <c r="R33" s="14">
        <v>0.30890000000000001</v>
      </c>
      <c r="S33" s="14">
        <v>0.29949999999999999</v>
      </c>
      <c r="T33" s="14">
        <v>0.29189999999999999</v>
      </c>
      <c r="U33" s="14">
        <v>0.28510000000000002</v>
      </c>
      <c r="V33" s="14">
        <v>0.27689999999999998</v>
      </c>
      <c r="W33" s="14">
        <v>0.2606</v>
      </c>
      <c r="X33" s="14">
        <v>0.2465</v>
      </c>
      <c r="Y33" s="14">
        <v>0.247</v>
      </c>
      <c r="Z33" s="14">
        <v>0.23569999999999999</v>
      </c>
      <c r="AA33" s="14">
        <v>0.23269999999999999</v>
      </c>
      <c r="AB33" s="14">
        <v>0.21920000000000001</v>
      </c>
      <c r="AC33" s="14">
        <v>0.2107</v>
      </c>
      <c r="AD33" s="14">
        <v>0.2026</v>
      </c>
      <c r="AE33" s="14">
        <v>0.1976</v>
      </c>
      <c r="AF33" s="14">
        <v>0.1923</v>
      </c>
      <c r="AG33" s="14">
        <v>0.1724</v>
      </c>
      <c r="AH33" s="14"/>
      <c r="AI33" s="5"/>
      <c r="AJ33" s="5"/>
      <c r="AK33" s="5"/>
      <c r="AL33" s="5"/>
      <c r="AM33" s="5"/>
      <c r="AN33" s="5"/>
      <c r="AO33" s="5"/>
      <c r="AP33" s="5"/>
      <c r="AQ33" s="5"/>
      <c r="AR33" s="5"/>
      <c r="AS33" s="5"/>
      <c r="AT33" s="5"/>
      <c r="AU33" s="5"/>
      <c r="AV33" s="5"/>
      <c r="AW33" s="5"/>
      <c r="AX33" s="5"/>
      <c r="AY33" s="5"/>
      <c r="AZ33" s="5"/>
      <c r="BA33" s="5"/>
    </row>
    <row r="34" spans="1:53" ht="15.75" customHeight="1" x14ac:dyDescent="0.15">
      <c r="A34" s="8">
        <v>13</v>
      </c>
      <c r="B34" s="8"/>
      <c r="C34" s="14">
        <v>0.60470000000000002</v>
      </c>
      <c r="D34" s="14">
        <v>0.54390000000000005</v>
      </c>
      <c r="E34" s="14">
        <v>0.50319999999999998</v>
      </c>
      <c r="F34" s="14">
        <v>0.48649999999999999</v>
      </c>
      <c r="G34" s="14">
        <v>0.45100000000000001</v>
      </c>
      <c r="H34" s="14">
        <v>0.4385</v>
      </c>
      <c r="I34" s="14">
        <v>0.41639999999999999</v>
      </c>
      <c r="J34" s="14">
        <v>0.39340000000000003</v>
      </c>
      <c r="K34" s="14">
        <v>0.37659999999999999</v>
      </c>
      <c r="L34" s="14">
        <v>0.36659999999999998</v>
      </c>
      <c r="M34" s="14">
        <v>0.35039999999999999</v>
      </c>
      <c r="N34" s="14">
        <v>0.33539999999999998</v>
      </c>
      <c r="O34" s="14">
        <v>0.31359999999999999</v>
      </c>
      <c r="P34" s="14">
        <v>0.30449999999999999</v>
      </c>
      <c r="Q34" s="14">
        <v>0.29260000000000003</v>
      </c>
      <c r="R34" s="14">
        <v>0.28349999999999997</v>
      </c>
      <c r="S34" s="14">
        <v>0.26869999999999999</v>
      </c>
      <c r="T34" s="14">
        <v>0.26069999999999999</v>
      </c>
      <c r="U34" s="14">
        <v>0.253</v>
      </c>
      <c r="V34" s="14">
        <v>0.251</v>
      </c>
      <c r="W34" s="14">
        <v>0.2417</v>
      </c>
      <c r="X34" s="14">
        <v>0.23300000000000001</v>
      </c>
      <c r="Y34" s="14">
        <v>0.2233</v>
      </c>
      <c r="Z34" s="14">
        <v>0.22209999999999999</v>
      </c>
      <c r="AA34" s="14">
        <v>0.21179999999999999</v>
      </c>
      <c r="AB34" s="14">
        <v>0.20230000000000001</v>
      </c>
      <c r="AC34" s="14">
        <v>0.19320000000000001</v>
      </c>
      <c r="AD34" s="14">
        <v>0.1867</v>
      </c>
      <c r="AE34" s="14">
        <v>0.17910000000000001</v>
      </c>
      <c r="AF34" s="14">
        <v>0.17280000000000001</v>
      </c>
      <c r="AG34" s="14">
        <v>0.1694</v>
      </c>
      <c r="AH34" s="14">
        <v>0.1464</v>
      </c>
      <c r="AI34" s="14"/>
      <c r="AJ34" s="5"/>
      <c r="AK34" s="5"/>
      <c r="AL34" s="5"/>
      <c r="AM34" s="5"/>
      <c r="AN34" s="5"/>
      <c r="AO34" s="5"/>
      <c r="AP34" s="5"/>
      <c r="AQ34" s="5"/>
      <c r="AR34" s="5"/>
      <c r="AS34" s="5"/>
      <c r="AT34" s="5"/>
      <c r="AU34" s="5"/>
      <c r="AV34" s="5"/>
      <c r="AW34" s="5"/>
      <c r="AX34" s="5"/>
      <c r="AY34" s="5"/>
      <c r="AZ34" s="5"/>
      <c r="BA34" s="5"/>
    </row>
    <row r="35" spans="1:53" ht="15.75" customHeight="1" x14ac:dyDescent="0.15">
      <c r="A35" s="8">
        <v>12</v>
      </c>
      <c r="B35" s="8"/>
      <c r="C35" s="14">
        <v>0.48380000000000001</v>
      </c>
      <c r="D35" s="14">
        <v>0.4778</v>
      </c>
      <c r="E35" s="17">
        <v>0.45</v>
      </c>
      <c r="F35" s="14">
        <v>0.42859999999999998</v>
      </c>
      <c r="G35" s="14">
        <v>0.40129999999999999</v>
      </c>
      <c r="H35" s="14">
        <v>0.3906</v>
      </c>
      <c r="I35" s="14">
        <v>0.38550000000000001</v>
      </c>
      <c r="J35" s="14">
        <v>0.36499999999999999</v>
      </c>
      <c r="K35" s="14">
        <v>0.3483</v>
      </c>
      <c r="L35" s="14">
        <v>0.33550000000000002</v>
      </c>
      <c r="M35" s="14">
        <v>0.3286</v>
      </c>
      <c r="N35" s="14">
        <v>0.31780000000000003</v>
      </c>
      <c r="O35" s="14">
        <v>0.30520000000000003</v>
      </c>
      <c r="P35" s="14">
        <v>0.29070000000000001</v>
      </c>
      <c r="Q35" s="14">
        <v>0.2787</v>
      </c>
      <c r="R35" s="14">
        <v>0.27060000000000001</v>
      </c>
      <c r="S35" s="14">
        <v>0.25979999999999998</v>
      </c>
      <c r="T35" s="14">
        <v>0.25430000000000003</v>
      </c>
      <c r="U35" s="14">
        <v>0.24590000000000001</v>
      </c>
      <c r="V35" s="17">
        <v>0.24</v>
      </c>
      <c r="W35" s="14">
        <v>0.2346</v>
      </c>
      <c r="X35" s="14">
        <v>0.22700000000000001</v>
      </c>
      <c r="Y35" s="14">
        <v>0.21740000000000001</v>
      </c>
      <c r="Z35" s="14">
        <v>0.2097</v>
      </c>
      <c r="AA35" s="14">
        <v>0.2097</v>
      </c>
      <c r="AB35" s="14">
        <v>0.1991</v>
      </c>
      <c r="AC35" s="14">
        <v>0.1928</v>
      </c>
      <c r="AD35" s="14">
        <v>0.189</v>
      </c>
      <c r="AE35" s="14">
        <v>0.17749999999999999</v>
      </c>
      <c r="AF35" s="14">
        <v>0.1729</v>
      </c>
      <c r="AG35" s="14">
        <v>0.1656</v>
      </c>
      <c r="AH35" s="14">
        <v>0.16250000000000001</v>
      </c>
      <c r="AI35" s="14">
        <v>0.14219999999999999</v>
      </c>
      <c r="AJ35" s="14"/>
      <c r="AK35" s="5"/>
      <c r="AL35" s="5"/>
      <c r="AM35" s="5"/>
      <c r="AN35" s="5"/>
      <c r="AO35" s="5"/>
      <c r="AP35" s="5"/>
      <c r="AQ35" s="5"/>
      <c r="AR35" s="5"/>
      <c r="AS35" s="5"/>
      <c r="AT35" s="5"/>
      <c r="AU35" s="5"/>
      <c r="AV35" s="5"/>
      <c r="AW35" s="5"/>
      <c r="AX35" s="5"/>
      <c r="AY35" s="5"/>
      <c r="AZ35" s="5"/>
      <c r="BA35" s="5"/>
    </row>
    <row r="36" spans="1:53" ht="15.75" customHeight="1" x14ac:dyDescent="0.15">
      <c r="A36" s="8">
        <v>11</v>
      </c>
      <c r="B36" s="8"/>
      <c r="C36" s="14">
        <v>0.4425</v>
      </c>
      <c r="D36" s="14">
        <v>0.36770000000000003</v>
      </c>
      <c r="E36" s="14">
        <v>0.38030000000000003</v>
      </c>
      <c r="F36" s="14">
        <v>0.37109999999999999</v>
      </c>
      <c r="G36" s="14">
        <v>0.34920000000000001</v>
      </c>
      <c r="H36" s="14">
        <v>0.33889999999999998</v>
      </c>
      <c r="I36" s="14">
        <v>0.33100000000000002</v>
      </c>
      <c r="J36" s="14">
        <v>0.3281</v>
      </c>
      <c r="K36" s="14">
        <v>0.31900000000000001</v>
      </c>
      <c r="L36" s="14">
        <v>0.30199999999999999</v>
      </c>
      <c r="M36" s="14">
        <v>0.29310000000000003</v>
      </c>
      <c r="N36" s="14">
        <v>0.28470000000000001</v>
      </c>
      <c r="O36" s="14">
        <v>0.28139999999999998</v>
      </c>
      <c r="P36" s="14">
        <v>0.26900000000000002</v>
      </c>
      <c r="Q36" s="14">
        <v>0.25890000000000002</v>
      </c>
      <c r="R36" s="14">
        <v>0.25019999999999998</v>
      </c>
      <c r="S36" s="14">
        <v>0.2404</v>
      </c>
      <c r="T36" s="14">
        <v>0.23100000000000001</v>
      </c>
      <c r="U36" s="14">
        <v>0.22750000000000001</v>
      </c>
      <c r="V36" s="14">
        <v>0.22120000000000001</v>
      </c>
      <c r="W36" s="14">
        <v>0.21579999999999999</v>
      </c>
      <c r="X36" s="14">
        <v>0.2117</v>
      </c>
      <c r="Y36" s="14">
        <v>0.2089</v>
      </c>
      <c r="Z36" s="14">
        <v>0.19819999999999999</v>
      </c>
      <c r="AA36" s="14">
        <v>0.1925</v>
      </c>
      <c r="AB36" s="14">
        <v>0.1928</v>
      </c>
      <c r="AC36" s="14">
        <v>0.18479999999999999</v>
      </c>
      <c r="AD36" s="14">
        <v>0.17760000000000001</v>
      </c>
      <c r="AE36" s="14">
        <v>0.16839999999999999</v>
      </c>
      <c r="AF36" s="14">
        <v>0.16139999999999999</v>
      </c>
      <c r="AG36" s="14">
        <v>0.15459999999999999</v>
      </c>
      <c r="AH36" s="14">
        <v>0.14929999999999999</v>
      </c>
      <c r="AI36" s="14">
        <v>0.14499999999999999</v>
      </c>
      <c r="AJ36" s="14">
        <v>0.12790000000000001</v>
      </c>
      <c r="AK36" s="14"/>
      <c r="AL36" s="5"/>
      <c r="AM36" s="5"/>
      <c r="AN36" s="5"/>
      <c r="AO36" s="5"/>
      <c r="AP36" s="5"/>
      <c r="AQ36" s="5"/>
      <c r="AR36" s="5"/>
      <c r="AS36" s="5"/>
      <c r="AT36" s="5"/>
      <c r="AU36" s="5"/>
      <c r="AV36" s="5"/>
      <c r="AW36" s="5"/>
      <c r="AX36" s="5"/>
      <c r="AY36" s="5"/>
      <c r="AZ36" s="5"/>
      <c r="BA36" s="5"/>
    </row>
    <row r="37" spans="1:53" ht="15.75" customHeight="1" x14ac:dyDescent="0.15">
      <c r="A37" s="8">
        <v>10</v>
      </c>
      <c r="B37" s="8"/>
      <c r="C37" s="14">
        <v>0.56220000000000003</v>
      </c>
      <c r="D37" s="14">
        <v>0.51219999999999999</v>
      </c>
      <c r="E37" s="14">
        <v>0.45619999999999999</v>
      </c>
      <c r="F37" s="14">
        <v>0.4486</v>
      </c>
      <c r="G37" s="14">
        <v>0.41660000000000003</v>
      </c>
      <c r="H37" s="14">
        <v>0.40029999999999999</v>
      </c>
      <c r="I37" s="14">
        <v>0.38390000000000002</v>
      </c>
      <c r="J37" s="14">
        <v>0.37009999999999998</v>
      </c>
      <c r="K37" s="14">
        <v>0.3644</v>
      </c>
      <c r="L37" s="14">
        <v>0.34810000000000002</v>
      </c>
      <c r="M37" s="14">
        <v>0.33179999999999998</v>
      </c>
      <c r="N37" s="14">
        <v>0.31919999999999998</v>
      </c>
      <c r="O37" s="14">
        <v>0.31230000000000002</v>
      </c>
      <c r="P37" s="14">
        <v>0.30120000000000002</v>
      </c>
      <c r="Q37" s="14">
        <v>0.29220000000000002</v>
      </c>
      <c r="R37" s="14">
        <v>0.27960000000000002</v>
      </c>
      <c r="S37" s="14">
        <v>0.26429999999999998</v>
      </c>
      <c r="T37" s="14">
        <v>0.25790000000000002</v>
      </c>
      <c r="U37" s="14">
        <v>0.253</v>
      </c>
      <c r="V37" s="14">
        <v>0.24410000000000001</v>
      </c>
      <c r="W37" s="14">
        <v>0.2382</v>
      </c>
      <c r="X37" s="14">
        <v>0.2341</v>
      </c>
      <c r="Y37" s="14">
        <v>0.2303</v>
      </c>
      <c r="Z37" s="14">
        <v>0.22309999999999999</v>
      </c>
      <c r="AA37" s="14">
        <v>0.21240000000000001</v>
      </c>
      <c r="AB37" s="14">
        <v>0.20480000000000001</v>
      </c>
      <c r="AC37" s="14">
        <v>0.20150000000000001</v>
      </c>
      <c r="AD37" s="14">
        <v>0.19739999999999999</v>
      </c>
      <c r="AE37" s="14">
        <v>0.18890000000000001</v>
      </c>
      <c r="AF37" s="14">
        <v>0.18279999999999999</v>
      </c>
      <c r="AG37" s="14">
        <v>0.17150000000000001</v>
      </c>
      <c r="AH37" s="14">
        <v>0.1663</v>
      </c>
      <c r="AI37" s="14">
        <v>0.16020000000000001</v>
      </c>
      <c r="AJ37" s="14">
        <v>0.15809999999999999</v>
      </c>
      <c r="AK37" s="14">
        <v>0.1328</v>
      </c>
      <c r="AL37" s="14"/>
      <c r="AM37" s="5"/>
      <c r="AN37" s="5"/>
      <c r="AO37" s="5"/>
      <c r="AP37" s="5"/>
      <c r="AQ37" s="5"/>
      <c r="AR37" s="5"/>
      <c r="AS37" s="5"/>
      <c r="AT37" s="5"/>
      <c r="AU37" s="5"/>
      <c r="AV37" s="5"/>
      <c r="AW37" s="5"/>
      <c r="AX37" s="5"/>
      <c r="AY37" s="5"/>
      <c r="AZ37" s="5"/>
      <c r="BA37" s="5"/>
    </row>
    <row r="38" spans="1:53" ht="15.75" customHeight="1" x14ac:dyDescent="0.15">
      <c r="A38" s="8">
        <v>9</v>
      </c>
      <c r="B38" s="8"/>
      <c r="C38" s="14">
        <v>0.66059999999999997</v>
      </c>
      <c r="D38" s="14">
        <v>0.57389999999999997</v>
      </c>
      <c r="E38" s="14">
        <v>0.53839999999999999</v>
      </c>
      <c r="F38" s="14">
        <v>0.49790000000000001</v>
      </c>
      <c r="G38" s="14">
        <v>0.46450000000000002</v>
      </c>
      <c r="H38" s="14">
        <v>0.4461</v>
      </c>
      <c r="I38" s="14">
        <v>0.4229</v>
      </c>
      <c r="J38" s="14">
        <v>0.40350000000000003</v>
      </c>
      <c r="K38" s="14">
        <v>0.3866</v>
      </c>
      <c r="L38" s="14">
        <v>0.3856</v>
      </c>
      <c r="M38" s="14">
        <v>0.36420000000000002</v>
      </c>
      <c r="N38" s="14">
        <v>0.34339999999999998</v>
      </c>
      <c r="O38" s="14">
        <v>0.33900000000000002</v>
      </c>
      <c r="P38" s="14">
        <v>0.32369999999999999</v>
      </c>
      <c r="Q38" s="14">
        <v>0.31680000000000003</v>
      </c>
      <c r="R38" s="14">
        <v>0.3024</v>
      </c>
      <c r="S38" s="14">
        <v>0.28949999999999998</v>
      </c>
      <c r="T38" s="14">
        <v>0.27739999999999998</v>
      </c>
      <c r="U38" s="14">
        <v>0.2651</v>
      </c>
      <c r="V38" s="14">
        <v>0.26119999999999999</v>
      </c>
      <c r="W38" s="14">
        <v>0.25769999999999998</v>
      </c>
      <c r="X38" s="17">
        <v>0.25</v>
      </c>
      <c r="Y38" s="14">
        <v>0.24779999999999999</v>
      </c>
      <c r="Z38" s="14">
        <v>0.24460000000000001</v>
      </c>
      <c r="AA38" s="14">
        <v>0.23269999999999999</v>
      </c>
      <c r="AB38" s="14">
        <v>0.2271</v>
      </c>
      <c r="AC38" s="14">
        <v>0.22059999999999999</v>
      </c>
      <c r="AD38" s="14">
        <v>0.21379999999999999</v>
      </c>
      <c r="AE38" s="14">
        <v>0.2092</v>
      </c>
      <c r="AF38" s="14">
        <v>0.20319999999999999</v>
      </c>
      <c r="AG38" s="14">
        <v>0.192</v>
      </c>
      <c r="AH38" s="14">
        <v>0.17949999999999999</v>
      </c>
      <c r="AI38" s="14">
        <v>0.17349999999999999</v>
      </c>
      <c r="AJ38" s="14">
        <v>0.17180000000000001</v>
      </c>
      <c r="AK38" s="14">
        <v>0.1673</v>
      </c>
      <c r="AL38" s="14">
        <v>0.1459</v>
      </c>
      <c r="AM38" s="14"/>
      <c r="AN38" s="5"/>
      <c r="AO38" s="5"/>
      <c r="AP38" s="5"/>
      <c r="AQ38" s="5"/>
      <c r="AR38" s="5"/>
      <c r="AS38" s="5"/>
      <c r="AT38" s="5"/>
      <c r="AU38" s="5"/>
      <c r="AV38" s="5"/>
      <c r="AW38" s="5"/>
      <c r="AX38" s="5"/>
      <c r="AY38" s="5"/>
      <c r="AZ38" s="5"/>
      <c r="BA38" s="5"/>
    </row>
    <row r="39" spans="1:53" ht="15.75" customHeight="1" x14ac:dyDescent="0.15">
      <c r="A39" s="8">
        <v>8</v>
      </c>
      <c r="B39" s="8"/>
      <c r="C39" s="14">
        <v>0.6361</v>
      </c>
      <c r="D39" s="14">
        <v>0.61960000000000004</v>
      </c>
      <c r="E39" s="14">
        <v>0.55720000000000003</v>
      </c>
      <c r="F39" s="14">
        <v>0.53239999999999998</v>
      </c>
      <c r="G39" s="14">
        <v>0.4824</v>
      </c>
      <c r="H39" s="14">
        <v>0.46489999999999998</v>
      </c>
      <c r="I39" s="14">
        <v>0.43759999999999999</v>
      </c>
      <c r="J39" s="14">
        <v>0.42270000000000002</v>
      </c>
      <c r="K39" s="14">
        <v>0.40550000000000003</v>
      </c>
      <c r="L39" s="14">
        <v>0.38990000000000002</v>
      </c>
      <c r="M39" s="14">
        <v>0.38429999999999997</v>
      </c>
      <c r="N39" s="14">
        <v>0.37030000000000002</v>
      </c>
      <c r="O39" s="14">
        <v>0.34860000000000002</v>
      </c>
      <c r="P39" s="14">
        <v>0.33750000000000002</v>
      </c>
      <c r="Q39" s="14">
        <v>0.3261</v>
      </c>
      <c r="R39" s="14">
        <v>0.31869999999999998</v>
      </c>
      <c r="S39" s="14">
        <v>0.3105</v>
      </c>
      <c r="T39" s="14">
        <v>0.29199999999999998</v>
      </c>
      <c r="U39" s="14">
        <v>0.28220000000000001</v>
      </c>
      <c r="V39" s="14">
        <v>0.27550000000000002</v>
      </c>
      <c r="W39" s="14">
        <v>0.27150000000000002</v>
      </c>
      <c r="X39" s="14">
        <v>0.26219999999999999</v>
      </c>
      <c r="Y39" s="14">
        <v>0.2571</v>
      </c>
      <c r="Z39" s="14">
        <v>0.25280000000000002</v>
      </c>
      <c r="AA39" s="14">
        <v>0.24779999999999999</v>
      </c>
      <c r="AB39" s="14">
        <v>0.23680000000000001</v>
      </c>
      <c r="AC39" s="14">
        <v>0.22889999999999999</v>
      </c>
      <c r="AD39" s="14">
        <v>0.21940000000000001</v>
      </c>
      <c r="AE39" s="14">
        <v>0.217</v>
      </c>
      <c r="AF39" s="14">
        <v>0.21299999999999999</v>
      </c>
      <c r="AG39" s="14">
        <v>0.20150000000000001</v>
      </c>
      <c r="AH39" s="14">
        <v>0.1961</v>
      </c>
      <c r="AI39" s="14">
        <v>0.1847</v>
      </c>
      <c r="AJ39" s="14">
        <v>0.1774</v>
      </c>
      <c r="AK39" s="14">
        <v>0.1696</v>
      </c>
      <c r="AL39" s="14">
        <v>0.16719999999999999</v>
      </c>
      <c r="AM39" s="14">
        <v>0.14699999999999999</v>
      </c>
      <c r="AN39" s="14"/>
      <c r="AO39" s="5"/>
      <c r="AP39" s="5"/>
      <c r="AQ39" s="5"/>
      <c r="AR39" s="5"/>
      <c r="AS39" s="5"/>
      <c r="AT39" s="5"/>
      <c r="AU39" s="5"/>
      <c r="AV39" s="5"/>
      <c r="AW39" s="5"/>
      <c r="AX39" s="5"/>
      <c r="AY39" s="5"/>
      <c r="AZ39" s="5"/>
      <c r="BA39" s="5"/>
    </row>
    <row r="40" spans="1:53" ht="15.75" customHeight="1" x14ac:dyDescent="0.15">
      <c r="A40" s="8">
        <v>7</v>
      </c>
      <c r="B40" s="8"/>
      <c r="C40" s="14">
        <v>0.62329999999999997</v>
      </c>
      <c r="D40" s="14">
        <v>0.57669999999999999</v>
      </c>
      <c r="E40" s="14">
        <v>0.57709999999999995</v>
      </c>
      <c r="F40" s="14">
        <v>0.51929999999999998</v>
      </c>
      <c r="G40" s="14">
        <v>0.48070000000000002</v>
      </c>
      <c r="H40" s="17">
        <v>0.45</v>
      </c>
      <c r="I40" s="14">
        <v>0.43340000000000001</v>
      </c>
      <c r="J40" s="14">
        <v>0.41070000000000001</v>
      </c>
      <c r="K40" s="14">
        <v>0.38979999999999998</v>
      </c>
      <c r="L40" s="14">
        <v>0.37619999999999998</v>
      </c>
      <c r="M40" s="14">
        <v>0.36330000000000001</v>
      </c>
      <c r="N40" s="14">
        <v>0.3569</v>
      </c>
      <c r="O40" s="14">
        <v>0.34470000000000001</v>
      </c>
      <c r="P40" s="14">
        <v>0.32619999999999999</v>
      </c>
      <c r="Q40" s="14">
        <v>0.31879999999999997</v>
      </c>
      <c r="R40" s="14">
        <v>0.31159999999999999</v>
      </c>
      <c r="S40" s="14">
        <v>0.29770000000000002</v>
      </c>
      <c r="T40" s="14">
        <v>0.29070000000000001</v>
      </c>
      <c r="U40" s="14">
        <v>0.2737</v>
      </c>
      <c r="V40" s="14">
        <v>0.26879999999999998</v>
      </c>
      <c r="W40" s="14">
        <v>0.25890000000000002</v>
      </c>
      <c r="X40" s="14">
        <v>0.25769999999999998</v>
      </c>
      <c r="Y40" s="14">
        <v>0.24879999999999999</v>
      </c>
      <c r="Z40" s="14">
        <v>0.24590000000000001</v>
      </c>
      <c r="AA40" s="14">
        <v>0.23949999999999999</v>
      </c>
      <c r="AB40" s="14">
        <v>0.23319999999999999</v>
      </c>
      <c r="AC40" s="17">
        <v>0.23</v>
      </c>
      <c r="AD40" s="14">
        <v>0.2195</v>
      </c>
      <c r="AE40" s="14">
        <v>0.2097</v>
      </c>
      <c r="AF40" s="14">
        <v>0.20580000000000001</v>
      </c>
      <c r="AG40" s="14">
        <v>0.19969999999999999</v>
      </c>
      <c r="AH40" s="14">
        <v>0.19139999999999999</v>
      </c>
      <c r="AI40" s="14">
        <v>0.17979999999999999</v>
      </c>
      <c r="AJ40" s="14">
        <v>0.17180000000000001</v>
      </c>
      <c r="AK40" s="14">
        <v>0.1714</v>
      </c>
      <c r="AL40" s="14">
        <v>0.16309999999999999</v>
      </c>
      <c r="AM40" s="14">
        <v>0.16209999999999999</v>
      </c>
      <c r="AN40" s="14">
        <v>0.1424</v>
      </c>
      <c r="AO40" s="14"/>
      <c r="AP40" s="5"/>
      <c r="AQ40" s="5"/>
      <c r="AR40" s="5"/>
      <c r="AS40" s="5"/>
      <c r="AT40" s="5"/>
      <c r="AU40" s="5"/>
      <c r="AV40" s="5"/>
      <c r="AW40" s="5"/>
      <c r="AX40" s="5"/>
      <c r="AY40" s="5"/>
      <c r="AZ40" s="5"/>
      <c r="BA40" s="5"/>
    </row>
    <row r="41" spans="1:53" ht="15.75" customHeight="1" x14ac:dyDescent="0.15">
      <c r="A41" s="8">
        <v>6</v>
      </c>
      <c r="B41" s="8"/>
      <c r="C41" s="14">
        <v>0.61050000000000004</v>
      </c>
      <c r="D41" s="14">
        <v>0.5605</v>
      </c>
      <c r="E41" s="14">
        <v>0.53269999999999995</v>
      </c>
      <c r="F41" s="14">
        <v>0.53879999999999995</v>
      </c>
      <c r="G41" s="14">
        <v>0.4874</v>
      </c>
      <c r="H41" s="14">
        <v>0.45850000000000002</v>
      </c>
      <c r="I41" s="14">
        <v>0.42920000000000003</v>
      </c>
      <c r="J41" s="14">
        <v>0.40770000000000001</v>
      </c>
      <c r="K41" s="14">
        <v>0.39019999999999999</v>
      </c>
      <c r="L41" s="14">
        <v>0.36940000000000001</v>
      </c>
      <c r="M41" s="14">
        <v>0.3614</v>
      </c>
      <c r="N41" s="14">
        <v>0.34739999999999999</v>
      </c>
      <c r="O41" s="14">
        <v>0.34620000000000001</v>
      </c>
      <c r="P41" s="14">
        <v>0.32869999999999999</v>
      </c>
      <c r="Q41" s="14">
        <v>0.31340000000000001</v>
      </c>
      <c r="R41" s="14">
        <v>0.30509999999999998</v>
      </c>
      <c r="S41" s="14">
        <v>0.30080000000000001</v>
      </c>
      <c r="T41" s="14">
        <v>0.28760000000000002</v>
      </c>
      <c r="U41" s="14">
        <v>0.27829999999999999</v>
      </c>
      <c r="V41" s="14">
        <v>0.26469999999999999</v>
      </c>
      <c r="W41" s="14">
        <v>0.25940000000000002</v>
      </c>
      <c r="X41" s="14">
        <v>0.25190000000000001</v>
      </c>
      <c r="Y41" s="14">
        <v>0.24510000000000001</v>
      </c>
      <c r="Z41" s="14">
        <v>0.24399999999999999</v>
      </c>
      <c r="AA41" s="14">
        <v>0.24179999999999999</v>
      </c>
      <c r="AB41" s="14">
        <v>0.2354</v>
      </c>
      <c r="AC41" s="14">
        <v>0.22939999999999999</v>
      </c>
      <c r="AD41" s="14">
        <v>0.22650000000000001</v>
      </c>
      <c r="AE41" s="14">
        <v>0.21560000000000001</v>
      </c>
      <c r="AF41" s="14">
        <v>0.21179999999999999</v>
      </c>
      <c r="AG41" s="14">
        <v>0.20760000000000001</v>
      </c>
      <c r="AH41" s="14">
        <v>0.20180000000000001</v>
      </c>
      <c r="AI41" s="14">
        <v>0.19309999999999999</v>
      </c>
      <c r="AJ41" s="14">
        <v>0.1862</v>
      </c>
      <c r="AK41" s="14">
        <v>0.17929999999999999</v>
      </c>
      <c r="AL41" s="14">
        <v>0.17369999999999999</v>
      </c>
      <c r="AM41" s="14">
        <v>0.17169999999999999</v>
      </c>
      <c r="AN41" s="14">
        <v>0.16919999999999999</v>
      </c>
      <c r="AO41" s="14">
        <v>0.1454</v>
      </c>
      <c r="AP41" s="14"/>
      <c r="AQ41" s="5"/>
      <c r="AR41" s="5"/>
      <c r="AS41" s="5"/>
      <c r="AT41" s="5"/>
      <c r="AU41" s="5"/>
      <c r="AV41" s="5"/>
      <c r="AW41" s="5"/>
      <c r="AX41" s="5"/>
      <c r="AY41" s="5"/>
      <c r="AZ41" s="5"/>
      <c r="BA41" s="5"/>
    </row>
    <row r="42" spans="1:53" ht="15.75" customHeight="1" x14ac:dyDescent="0.15">
      <c r="A42" s="8">
        <v>5</v>
      </c>
      <c r="B42" s="8"/>
      <c r="C42" s="14">
        <v>0.62380000000000002</v>
      </c>
      <c r="D42" s="14">
        <v>0.56699999999999995</v>
      </c>
      <c r="E42" s="14">
        <v>0.53239999999999998</v>
      </c>
      <c r="F42" s="14">
        <v>0.50839999999999996</v>
      </c>
      <c r="G42" s="14">
        <v>0.51160000000000005</v>
      </c>
      <c r="H42" s="14">
        <v>0.46460000000000001</v>
      </c>
      <c r="I42" s="14">
        <v>0.44379999999999997</v>
      </c>
      <c r="J42" s="14">
        <v>0.41420000000000001</v>
      </c>
      <c r="K42" s="14">
        <v>0.39529999999999998</v>
      </c>
      <c r="L42" s="14">
        <v>0.37580000000000002</v>
      </c>
      <c r="M42" s="14">
        <v>0.35909999999999997</v>
      </c>
      <c r="N42" s="14">
        <v>0.3528</v>
      </c>
      <c r="O42" s="14">
        <v>0.33779999999999999</v>
      </c>
      <c r="P42" s="14">
        <v>0.33560000000000001</v>
      </c>
      <c r="Q42" s="14">
        <v>0.3236</v>
      </c>
      <c r="R42" s="14">
        <v>0.31019999999999998</v>
      </c>
      <c r="S42" s="14">
        <v>0.29759999999999998</v>
      </c>
      <c r="T42" s="14">
        <v>0.28539999999999999</v>
      </c>
      <c r="U42" s="14">
        <v>0.28249999999999997</v>
      </c>
      <c r="V42" s="14">
        <v>0.27660000000000001</v>
      </c>
      <c r="W42" s="14">
        <v>0.26619999999999999</v>
      </c>
      <c r="X42" s="14">
        <v>0.25590000000000002</v>
      </c>
      <c r="Y42" s="14">
        <v>0.24690000000000001</v>
      </c>
      <c r="Z42" s="14">
        <v>0.24360000000000001</v>
      </c>
      <c r="AA42" s="14">
        <v>0.2364</v>
      </c>
      <c r="AB42" s="14">
        <v>0.23089999999999999</v>
      </c>
      <c r="AC42" s="14">
        <v>0.22939999999999999</v>
      </c>
      <c r="AD42" s="14">
        <v>0.22570000000000001</v>
      </c>
      <c r="AE42" s="14">
        <v>0.21460000000000001</v>
      </c>
      <c r="AF42" s="14">
        <v>0.2084</v>
      </c>
      <c r="AG42" s="14">
        <v>0.20150000000000001</v>
      </c>
      <c r="AH42" s="14">
        <v>0.19939999999999999</v>
      </c>
      <c r="AI42" s="14">
        <v>0.19500000000000001</v>
      </c>
      <c r="AJ42" s="14">
        <v>0.185</v>
      </c>
      <c r="AK42" s="14">
        <v>0.17860000000000001</v>
      </c>
      <c r="AL42" s="14">
        <v>0.1724</v>
      </c>
      <c r="AM42" s="14">
        <v>0.16489999999999999</v>
      </c>
      <c r="AN42" s="14">
        <v>0.161</v>
      </c>
      <c r="AO42" s="14">
        <v>0.156</v>
      </c>
      <c r="AP42" s="14">
        <v>0.14180000000000001</v>
      </c>
      <c r="AQ42" s="14"/>
      <c r="AR42" s="5"/>
      <c r="AS42" s="5"/>
      <c r="AT42" s="5"/>
      <c r="AU42" s="5"/>
      <c r="AV42" s="5"/>
      <c r="AW42" s="5"/>
      <c r="AX42" s="5"/>
      <c r="AY42" s="5"/>
      <c r="AZ42" s="5"/>
      <c r="BA42" s="5"/>
    </row>
    <row r="43" spans="1:53" ht="15.75" customHeight="1" x14ac:dyDescent="0.15">
      <c r="A43" s="8">
        <v>4</v>
      </c>
      <c r="B43" s="8"/>
      <c r="C43" s="14">
        <v>0.63670000000000004</v>
      </c>
      <c r="D43" s="14">
        <v>0.58079999999999998</v>
      </c>
      <c r="E43" s="14">
        <v>0.54090000000000005</v>
      </c>
      <c r="F43" s="14">
        <v>0.51359999999999995</v>
      </c>
      <c r="G43" s="14">
        <v>0.4899</v>
      </c>
      <c r="H43" s="14">
        <v>0.50260000000000005</v>
      </c>
      <c r="I43" s="14">
        <v>0.4632</v>
      </c>
      <c r="J43" s="14">
        <v>0.4375</v>
      </c>
      <c r="K43" s="14">
        <v>0.4108</v>
      </c>
      <c r="L43" s="14">
        <v>0.39500000000000002</v>
      </c>
      <c r="M43" s="14">
        <v>0.37880000000000003</v>
      </c>
      <c r="N43" s="14">
        <v>0.36320000000000002</v>
      </c>
      <c r="O43" s="14">
        <v>0.3503</v>
      </c>
      <c r="P43" s="14">
        <v>0.33860000000000001</v>
      </c>
      <c r="Q43" s="14">
        <v>0.33360000000000001</v>
      </c>
      <c r="R43" s="14">
        <v>0.31990000000000002</v>
      </c>
      <c r="S43" s="14">
        <v>0.30669999999999997</v>
      </c>
      <c r="T43" s="14">
        <v>0.29470000000000002</v>
      </c>
      <c r="U43" s="14">
        <v>0.2868</v>
      </c>
      <c r="V43" s="14">
        <v>0.28449999999999998</v>
      </c>
      <c r="W43" s="14">
        <v>0.27739999999999998</v>
      </c>
      <c r="X43" s="14">
        <v>0.26350000000000001</v>
      </c>
      <c r="Y43" s="14">
        <v>0.25580000000000003</v>
      </c>
      <c r="Z43" s="14">
        <v>0.24729999999999999</v>
      </c>
      <c r="AA43" s="14">
        <v>0.24429999999999999</v>
      </c>
      <c r="AB43" s="14">
        <v>0.2346</v>
      </c>
      <c r="AC43" s="14">
        <v>0.22969999999999999</v>
      </c>
      <c r="AD43" s="14">
        <v>0.22470000000000001</v>
      </c>
      <c r="AE43" s="14">
        <v>0.22159999999999999</v>
      </c>
      <c r="AF43" s="14">
        <v>0.21190000000000001</v>
      </c>
      <c r="AG43" s="14">
        <v>0.20480000000000001</v>
      </c>
      <c r="AH43" s="14">
        <v>0.19769999999999999</v>
      </c>
      <c r="AI43" s="14">
        <v>0.1951</v>
      </c>
      <c r="AJ43" s="14">
        <v>0.1875</v>
      </c>
      <c r="AK43" s="14">
        <v>0.1825</v>
      </c>
      <c r="AL43" s="14">
        <v>0.1769</v>
      </c>
      <c r="AM43" s="14">
        <v>0.16889999999999999</v>
      </c>
      <c r="AN43" s="14">
        <v>0.16589999999999999</v>
      </c>
      <c r="AO43" s="14">
        <v>0.1593</v>
      </c>
      <c r="AP43" s="14">
        <v>0.15329999999999999</v>
      </c>
      <c r="AQ43" s="14">
        <v>0.13289999999999999</v>
      </c>
      <c r="AR43" s="14"/>
      <c r="AS43" s="5"/>
      <c r="AT43" s="5"/>
      <c r="AU43" s="5"/>
      <c r="AV43" s="5"/>
      <c r="AW43" s="5"/>
      <c r="AX43" s="5"/>
      <c r="AY43" s="5"/>
      <c r="AZ43" s="5"/>
      <c r="BA43" s="5"/>
    </row>
    <row r="44" spans="1:53" ht="15.75" customHeight="1" x14ac:dyDescent="0.15">
      <c r="A44" s="8">
        <v>3</v>
      </c>
      <c r="B44" s="8"/>
      <c r="C44" s="14">
        <v>0.63119999999999998</v>
      </c>
      <c r="D44" s="14">
        <v>0.57979999999999998</v>
      </c>
      <c r="E44" s="14">
        <v>0.54220000000000002</v>
      </c>
      <c r="F44" s="14">
        <v>0.50990000000000002</v>
      </c>
      <c r="G44" s="14">
        <v>0.48720000000000002</v>
      </c>
      <c r="H44" s="14">
        <v>0.47439999999999999</v>
      </c>
      <c r="I44" s="14">
        <v>0.48499999999999999</v>
      </c>
      <c r="J44" s="14">
        <v>0.44180000000000003</v>
      </c>
      <c r="K44" s="14">
        <v>0.42449999999999999</v>
      </c>
      <c r="L44" s="14">
        <v>0.3947</v>
      </c>
      <c r="M44" s="14">
        <v>0.38450000000000001</v>
      </c>
      <c r="N44" s="14">
        <v>0.36570000000000003</v>
      </c>
      <c r="O44" s="14">
        <v>0.35060000000000002</v>
      </c>
      <c r="P44" s="14">
        <v>0.33889999999999998</v>
      </c>
      <c r="Q44" s="14">
        <v>0.33019999999999999</v>
      </c>
      <c r="R44" s="14">
        <v>0.3241</v>
      </c>
      <c r="S44" s="14">
        <v>0.31069999999999998</v>
      </c>
      <c r="T44" s="14">
        <v>0.29549999999999998</v>
      </c>
      <c r="U44" s="14">
        <v>0.28799999999999998</v>
      </c>
      <c r="V44" s="14">
        <v>0.2858</v>
      </c>
      <c r="W44" s="14">
        <v>0.27729999999999999</v>
      </c>
      <c r="X44" s="14">
        <v>0.26750000000000002</v>
      </c>
      <c r="Y44" s="14">
        <v>0.25940000000000002</v>
      </c>
      <c r="Z44" s="14">
        <v>0.24640000000000001</v>
      </c>
      <c r="AA44" s="14">
        <v>0.2384</v>
      </c>
      <c r="AB44" s="14">
        <v>0.23669999999999999</v>
      </c>
      <c r="AC44" s="14">
        <v>0.23300000000000001</v>
      </c>
      <c r="AD44" s="14">
        <v>0.2293</v>
      </c>
      <c r="AE44" s="14">
        <v>0.2238</v>
      </c>
      <c r="AF44" s="14">
        <v>0.21990000000000001</v>
      </c>
      <c r="AG44" s="14">
        <v>0.2097</v>
      </c>
      <c r="AH44" s="14">
        <v>0.2019</v>
      </c>
      <c r="AI44" s="14">
        <v>0.19450000000000001</v>
      </c>
      <c r="AJ44" s="14">
        <v>0.19009999999999999</v>
      </c>
      <c r="AK44" s="14">
        <v>0.1842</v>
      </c>
      <c r="AL44" s="14">
        <v>0.1802</v>
      </c>
      <c r="AM44" s="14">
        <v>0.1769</v>
      </c>
      <c r="AN44" s="14">
        <v>0.16800000000000001</v>
      </c>
      <c r="AO44" s="14">
        <v>0.16159999999999999</v>
      </c>
      <c r="AP44" s="14">
        <v>0.15459999999999999</v>
      </c>
      <c r="AQ44" s="14">
        <v>0.14979999999999999</v>
      </c>
      <c r="AR44" s="14">
        <v>0.1318</v>
      </c>
      <c r="AS44" s="14"/>
      <c r="AT44" s="5"/>
      <c r="AU44" s="5"/>
      <c r="AV44" s="5"/>
      <c r="AW44" s="5"/>
      <c r="AX44" s="5"/>
      <c r="AY44" s="5"/>
      <c r="AZ44" s="5"/>
      <c r="BA44" s="5"/>
    </row>
    <row r="45" spans="1:53" ht="15.75" customHeight="1" x14ac:dyDescent="0.15">
      <c r="A45" s="8">
        <v>2</v>
      </c>
      <c r="B45" s="8"/>
      <c r="C45" s="14">
        <v>0.62670000000000003</v>
      </c>
      <c r="D45" s="14">
        <v>0.56799999999999995</v>
      </c>
      <c r="E45" s="14">
        <v>0.53420000000000001</v>
      </c>
      <c r="F45" s="14">
        <v>0.50329999999999997</v>
      </c>
      <c r="G45" s="14">
        <v>0.4738</v>
      </c>
      <c r="H45" s="14">
        <v>0.45350000000000001</v>
      </c>
      <c r="I45" s="14">
        <v>0.43930000000000002</v>
      </c>
      <c r="J45" s="14">
        <v>0.45019999999999999</v>
      </c>
      <c r="K45" s="14">
        <v>0.41610000000000003</v>
      </c>
      <c r="L45" s="14">
        <v>0.39950000000000002</v>
      </c>
      <c r="M45" s="14">
        <v>0.37169999999999997</v>
      </c>
      <c r="N45" s="14">
        <v>0.3594</v>
      </c>
      <c r="O45" s="14">
        <v>0.34379999999999999</v>
      </c>
      <c r="P45" s="14">
        <v>0.33079999999999998</v>
      </c>
      <c r="Q45" s="14">
        <v>0.32640000000000002</v>
      </c>
      <c r="R45" s="14">
        <v>0.31490000000000001</v>
      </c>
      <c r="S45" s="14">
        <v>0.3095</v>
      </c>
      <c r="T45" s="17">
        <v>0.3</v>
      </c>
      <c r="U45" s="14">
        <v>0.28560000000000002</v>
      </c>
      <c r="V45" s="14">
        <v>0.28110000000000002</v>
      </c>
      <c r="W45" s="14">
        <v>0.27510000000000001</v>
      </c>
      <c r="X45" s="14">
        <v>0.27260000000000001</v>
      </c>
      <c r="Y45" s="14">
        <v>0.26490000000000002</v>
      </c>
      <c r="Z45" s="14">
        <v>0.25180000000000002</v>
      </c>
      <c r="AA45" s="14">
        <v>0.24160000000000001</v>
      </c>
      <c r="AB45" s="14">
        <v>0.23719999999999999</v>
      </c>
      <c r="AC45" s="14">
        <v>0.2369</v>
      </c>
      <c r="AD45" s="14">
        <v>0.23300000000000001</v>
      </c>
      <c r="AE45" s="14">
        <v>0.22600000000000001</v>
      </c>
      <c r="AF45" s="14">
        <v>0.22059999999999999</v>
      </c>
      <c r="AG45" s="14">
        <v>0.2135</v>
      </c>
      <c r="AH45" s="14">
        <v>0.2082</v>
      </c>
      <c r="AI45" s="14">
        <v>0.2031</v>
      </c>
      <c r="AJ45" s="14">
        <v>0.19500000000000001</v>
      </c>
      <c r="AK45" s="14">
        <v>0.19189999999999999</v>
      </c>
      <c r="AL45" s="14">
        <v>0.18890000000000001</v>
      </c>
      <c r="AM45" s="14">
        <v>0.18229999999999999</v>
      </c>
      <c r="AN45" s="14">
        <v>0.1769</v>
      </c>
      <c r="AO45" s="14">
        <v>0.1696</v>
      </c>
      <c r="AP45" s="14">
        <v>0.1666</v>
      </c>
      <c r="AQ45" s="14">
        <v>0.15859999999999999</v>
      </c>
      <c r="AR45" s="14">
        <v>0.1547</v>
      </c>
      <c r="AS45" s="14">
        <v>0.1371</v>
      </c>
      <c r="AT45" s="14"/>
      <c r="AU45" s="5"/>
      <c r="AV45" s="5"/>
      <c r="AW45" s="5"/>
      <c r="AX45" s="5"/>
      <c r="AY45" s="5"/>
      <c r="AZ45" s="5"/>
      <c r="BA45" s="5"/>
    </row>
    <row r="46" spans="1:53" ht="15.75" customHeight="1" x14ac:dyDescent="0.15">
      <c r="A46" s="8">
        <v>1</v>
      </c>
      <c r="B46" s="8"/>
      <c r="C46" s="14">
        <v>0.65029999999999999</v>
      </c>
      <c r="D46" s="14">
        <v>0.60599999999999998</v>
      </c>
      <c r="E46" s="14">
        <v>0.56299999999999994</v>
      </c>
      <c r="F46" s="14">
        <v>0.53480000000000005</v>
      </c>
      <c r="G46" s="14">
        <v>0.50639999999999996</v>
      </c>
      <c r="H46" s="14">
        <v>0.4839</v>
      </c>
      <c r="I46" s="14">
        <v>0.4647</v>
      </c>
      <c r="J46" s="14">
        <v>0.45100000000000001</v>
      </c>
      <c r="K46" s="14">
        <v>0.46310000000000001</v>
      </c>
      <c r="L46" s="14">
        <v>0.42649999999999999</v>
      </c>
      <c r="M46" s="14">
        <v>0.40989999999999999</v>
      </c>
      <c r="N46" s="14">
        <v>0.38319999999999999</v>
      </c>
      <c r="O46" s="14">
        <v>0.3725</v>
      </c>
      <c r="P46" s="14">
        <v>0.35859999999999997</v>
      </c>
      <c r="Q46" s="14">
        <v>0.34279999999999999</v>
      </c>
      <c r="R46" s="14">
        <v>0.33069999999999999</v>
      </c>
      <c r="S46" s="14">
        <v>0.3236</v>
      </c>
      <c r="T46" s="14">
        <v>0.31879999999999997</v>
      </c>
      <c r="U46" s="14">
        <v>0.30909999999999999</v>
      </c>
      <c r="V46" s="14">
        <v>0.29880000000000001</v>
      </c>
      <c r="W46" s="14">
        <v>0.2923</v>
      </c>
      <c r="X46" s="14">
        <v>0.28149999999999997</v>
      </c>
      <c r="Y46" s="14">
        <v>0.2747</v>
      </c>
      <c r="Z46" s="14">
        <v>0.26590000000000003</v>
      </c>
      <c r="AA46" s="14">
        <v>0.249</v>
      </c>
      <c r="AB46" s="14">
        <v>0.2442</v>
      </c>
      <c r="AC46" s="14">
        <v>0.23430000000000001</v>
      </c>
      <c r="AD46" s="14">
        <v>0.23180000000000001</v>
      </c>
      <c r="AE46" s="14">
        <v>0.22600000000000001</v>
      </c>
      <c r="AF46" s="14">
        <v>0.2175</v>
      </c>
      <c r="AG46" s="14">
        <v>0.21279999999999999</v>
      </c>
      <c r="AH46" s="14">
        <v>0.20699999999999999</v>
      </c>
      <c r="AI46" s="14">
        <v>0.1991</v>
      </c>
      <c r="AJ46" s="14">
        <v>0.19120000000000001</v>
      </c>
      <c r="AK46" s="14">
        <v>0.1857</v>
      </c>
      <c r="AL46" s="14">
        <v>0.18490000000000001</v>
      </c>
      <c r="AM46" s="14">
        <v>0.18310000000000001</v>
      </c>
      <c r="AN46" s="14">
        <v>0.17710000000000001</v>
      </c>
      <c r="AO46" s="14">
        <v>0.1661</v>
      </c>
      <c r="AP46" s="14">
        <v>0.159</v>
      </c>
      <c r="AQ46" s="14">
        <v>0.15479999999999999</v>
      </c>
      <c r="AR46" s="17">
        <v>0.15</v>
      </c>
      <c r="AS46" s="14">
        <v>0.14829999999999999</v>
      </c>
      <c r="AT46" s="14">
        <v>0.13020000000000001</v>
      </c>
      <c r="AU46" s="14"/>
      <c r="AV46" s="5"/>
      <c r="AW46" s="5"/>
      <c r="AX46" s="5"/>
      <c r="AY46" s="5"/>
      <c r="AZ46" s="5"/>
      <c r="BA46" s="5"/>
    </row>
    <row r="47" spans="1:53" ht="15.75" customHeight="1" x14ac:dyDescent="0.15">
      <c r="A47" s="8"/>
      <c r="B47" s="8"/>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spans="1:53" ht="15.75" customHeight="1" x14ac:dyDescent="0.15">
      <c r="A48" s="8"/>
      <c r="B48" s="8"/>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spans="1:53" ht="15.75" customHeight="1" x14ac:dyDescent="0.15">
      <c r="A49" s="8"/>
      <c r="B49" s="8"/>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row>
    <row r="50" spans="1:53" ht="15.75" customHeight="1" x14ac:dyDescent="0.15">
      <c r="A50" s="8"/>
      <c r="B50" s="8"/>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row>
    <row r="51" spans="1:53" ht="15.75" customHeight="1" x14ac:dyDescent="0.15">
      <c r="A51" s="8"/>
      <c r="B51" s="8"/>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row>
    <row r="52" spans="1:53" ht="15.75" customHeight="1" x14ac:dyDescent="0.15">
      <c r="A52" s="8"/>
      <c r="B52" s="8"/>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row>
    <row r="53" spans="1:53" ht="15.75" customHeight="1" x14ac:dyDescent="0.15">
      <c r="A53" s="8"/>
      <c r="B53" s="8"/>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row>
    <row r="54" spans="1:53" ht="15.75" customHeight="1" x14ac:dyDescent="0.15">
      <c r="A54" s="8"/>
      <c r="B54" s="8"/>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row>
    <row r="55" spans="1:53" ht="15.75" customHeight="1" x14ac:dyDescent="0.15">
      <c r="A55" s="8"/>
      <c r="B55" s="8"/>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row>
    <row r="56" spans="1:53" ht="15.75" customHeight="1" x14ac:dyDescent="0.15">
      <c r="A56" s="8"/>
      <c r="B56" s="8"/>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row>
    <row r="57" spans="1:53" ht="15.75" customHeight="1" x14ac:dyDescent="0.15">
      <c r="A57" s="8"/>
      <c r="B57" s="8"/>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row>
    <row r="58" spans="1:53" ht="15.75" customHeight="1" x14ac:dyDescent="0.15">
      <c r="A58" s="8"/>
      <c r="B58" s="8"/>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row>
    <row r="59" spans="1:53" ht="15.75" customHeight="1" x14ac:dyDescent="0.15">
      <c r="A59" s="8"/>
      <c r="B59" s="8"/>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row>
    <row r="60" spans="1:53" ht="15.75" customHeight="1" x14ac:dyDescent="0.15">
      <c r="A60" s="8"/>
      <c r="B60" s="8"/>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row>
    <row r="61" spans="1:53" ht="15.75" customHeight="1" x14ac:dyDescent="0.15">
      <c r="A61" s="8"/>
      <c r="B61" s="8"/>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row>
    <row r="62" spans="1:53" ht="15.75" customHeight="1" x14ac:dyDescent="0.15">
      <c r="A62" s="8"/>
      <c r="B62" s="8"/>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row>
    <row r="63" spans="1:53" ht="15.75" customHeight="1" x14ac:dyDescent="0.15">
      <c r="A63" s="8"/>
      <c r="B63" s="8"/>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row>
    <row r="64" spans="1:53" ht="15.75" customHeight="1" x14ac:dyDescent="0.15">
      <c r="A64" s="8"/>
      <c r="B64" s="8"/>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row>
    <row r="65" spans="1:53" ht="15.75" customHeight="1" x14ac:dyDescent="0.15">
      <c r="A65" s="8"/>
      <c r="B65" s="8"/>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row>
    <row r="66" spans="1:53" ht="15.75" customHeight="1" x14ac:dyDescent="0.15">
      <c r="A66" s="8"/>
      <c r="B66" s="8"/>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row>
    <row r="67" spans="1:53" ht="15.75" customHeight="1" x14ac:dyDescent="0.15">
      <c r="A67" s="8"/>
      <c r="B67" s="8"/>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row>
    <row r="68" spans="1:53" ht="15.75" customHeight="1" x14ac:dyDescent="0.15">
      <c r="A68" s="8"/>
      <c r="B68" s="8"/>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row>
    <row r="69" spans="1:53" ht="15.75" customHeight="1" x14ac:dyDescent="0.15">
      <c r="A69" s="8"/>
      <c r="B69" s="8"/>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row>
    <row r="70" spans="1:53" ht="15.75" customHeight="1" x14ac:dyDescent="0.15">
      <c r="A70" s="8"/>
      <c r="B70" s="8"/>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row>
    <row r="71" spans="1:53" ht="15.75" customHeight="1" x14ac:dyDescent="0.15">
      <c r="A71" s="8"/>
      <c r="B71" s="8"/>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row>
    <row r="72" spans="1:53" ht="15.75" customHeight="1" x14ac:dyDescent="0.15">
      <c r="A72" s="8"/>
      <c r="B72" s="8"/>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row>
    <row r="73" spans="1:53" ht="15.75" customHeight="1" x14ac:dyDescent="0.15">
      <c r="A73" s="8"/>
      <c r="B73" s="8"/>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row>
    <row r="74" spans="1:53" ht="15.75" customHeight="1" x14ac:dyDescent="0.15">
      <c r="A74" s="8"/>
      <c r="B74" s="8"/>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row>
    <row r="75" spans="1:53" ht="15.75" customHeight="1" x14ac:dyDescent="0.15">
      <c r="A75" s="8"/>
      <c r="B75" s="8"/>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row>
    <row r="76" spans="1:53" ht="15.75" customHeight="1" x14ac:dyDescent="0.15">
      <c r="A76" s="8"/>
      <c r="B76" s="8"/>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row>
    <row r="77" spans="1:53" ht="15.75" customHeight="1" x14ac:dyDescent="0.15">
      <c r="A77" s="8"/>
      <c r="B77" s="8"/>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row>
    <row r="78" spans="1:53" ht="15.75" customHeight="1" x14ac:dyDescent="0.15">
      <c r="A78" s="8"/>
      <c r="B78" s="8"/>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row>
    <row r="79" spans="1:53" ht="15.75" customHeight="1" x14ac:dyDescent="0.15">
      <c r="A79" s="8"/>
      <c r="B79" s="8"/>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row>
    <row r="80" spans="1:53" ht="15.75" customHeight="1" x14ac:dyDescent="0.15">
      <c r="A80" s="8"/>
      <c r="B80" s="8"/>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row>
    <row r="81" spans="1:53" ht="15.75" customHeight="1" x14ac:dyDescent="0.15">
      <c r="A81" s="8"/>
      <c r="B81" s="8"/>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row>
    <row r="82" spans="1:53" ht="15.75" customHeight="1" x14ac:dyDescent="0.15">
      <c r="A82" s="8"/>
      <c r="B82" s="8"/>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row>
    <row r="83" spans="1:53" ht="15.75" customHeight="1" x14ac:dyDescent="0.15">
      <c r="A83" s="8"/>
      <c r="B83" s="8"/>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row>
    <row r="84" spans="1:53" ht="15.75" customHeight="1" x14ac:dyDescent="0.15">
      <c r="A84" s="8"/>
      <c r="B84" s="8"/>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row>
    <row r="85" spans="1:53" ht="15.75" customHeight="1" x14ac:dyDescent="0.15">
      <c r="A85" s="8"/>
      <c r="B85" s="8"/>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row>
    <row r="86" spans="1:53" ht="15.75" customHeight="1" x14ac:dyDescent="0.15">
      <c r="A86" s="8"/>
      <c r="B86" s="8"/>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row>
    <row r="87" spans="1:53" ht="15.75" customHeight="1" x14ac:dyDescent="0.15">
      <c r="A87" s="8"/>
      <c r="B87" s="8"/>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row>
    <row r="88" spans="1:53" ht="15.75" customHeight="1" x14ac:dyDescent="0.15">
      <c r="A88" s="8"/>
      <c r="B88" s="8"/>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row>
    <row r="89" spans="1:53" ht="15.75" customHeight="1" x14ac:dyDescent="0.15">
      <c r="A89" s="8"/>
      <c r="B89" s="8"/>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row>
    <row r="90" spans="1:53" ht="15.75" customHeight="1" x14ac:dyDescent="0.15">
      <c r="A90" s="8"/>
      <c r="B90" s="8"/>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row>
    <row r="91" spans="1:53" ht="15.75" customHeight="1" x14ac:dyDescent="0.15">
      <c r="A91" s="8"/>
      <c r="B91" s="8"/>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row>
    <row r="92" spans="1:53" ht="15.75" customHeight="1" x14ac:dyDescent="0.15">
      <c r="A92" s="8"/>
      <c r="B92" s="8"/>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row>
    <row r="93" spans="1:53" ht="15.75" customHeight="1" x14ac:dyDescent="0.15">
      <c r="A93" s="8"/>
      <c r="B93" s="8"/>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row>
    <row r="94" spans="1:53" ht="15.75" customHeight="1" x14ac:dyDescent="0.15">
      <c r="A94" s="8"/>
      <c r="B94" s="8"/>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row>
    <row r="95" spans="1:53" ht="15.75" customHeight="1" x14ac:dyDescent="0.15">
      <c r="A95" s="8"/>
      <c r="B95" s="8"/>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row>
    <row r="96" spans="1:53" ht="15.75" customHeight="1" x14ac:dyDescent="0.15">
      <c r="A96" s="8"/>
      <c r="B96" s="8"/>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row>
    <row r="97" spans="1:53" ht="15.75" customHeight="1" x14ac:dyDescent="0.15">
      <c r="A97" s="8"/>
      <c r="B97" s="8"/>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row>
    <row r="98" spans="1:53" ht="15.75" customHeight="1" x14ac:dyDescent="0.15">
      <c r="A98" s="8"/>
      <c r="B98" s="8"/>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spans="1:53" ht="15.75" customHeight="1" x14ac:dyDescent="0.15">
      <c r="A99" s="8"/>
      <c r="B99" s="8"/>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row>
    <row r="100" spans="1:53" ht="15.75" customHeight="1" x14ac:dyDescent="0.15">
      <c r="A100" s="8"/>
      <c r="B100" s="8"/>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row>
    <row r="101" spans="1:53" ht="15.75" customHeight="1" x14ac:dyDescent="0.15">
      <c r="A101" s="8"/>
      <c r="B101" s="8"/>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row>
    <row r="102" spans="1:53" ht="15.75" customHeight="1" x14ac:dyDescent="0.15">
      <c r="A102" s="8"/>
      <c r="B102" s="8"/>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row>
    <row r="103" spans="1:53" ht="15.75" customHeight="1" x14ac:dyDescent="0.15">
      <c r="A103" s="8"/>
      <c r="B103" s="8"/>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row>
    <row r="104" spans="1:53" ht="15.75" customHeight="1" x14ac:dyDescent="0.15">
      <c r="A104" s="8"/>
      <c r="B104" s="8"/>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row>
    <row r="105" spans="1:53" ht="15.75" customHeight="1" x14ac:dyDescent="0.15">
      <c r="A105" s="8"/>
      <c r="B105" s="8"/>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row>
    <row r="106" spans="1:53" ht="15.75" customHeight="1" x14ac:dyDescent="0.15">
      <c r="A106" s="8"/>
      <c r="B106" s="8"/>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row>
    <row r="107" spans="1:53" ht="15.75" customHeight="1" x14ac:dyDescent="0.15">
      <c r="A107" s="8"/>
      <c r="B107" s="8"/>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row>
    <row r="108" spans="1:53" ht="15.75" customHeight="1" x14ac:dyDescent="0.15">
      <c r="A108" s="8"/>
      <c r="B108" s="8"/>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row>
    <row r="109" spans="1:53" ht="15.75" customHeight="1" x14ac:dyDescent="0.15">
      <c r="A109" s="8"/>
      <c r="B109" s="8"/>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row>
    <row r="110" spans="1:53" ht="15.75" customHeight="1" x14ac:dyDescent="0.15">
      <c r="A110" s="8"/>
      <c r="B110" s="8"/>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row>
    <row r="111" spans="1:53" ht="15.75" customHeight="1" x14ac:dyDescent="0.15">
      <c r="A111" s="8"/>
      <c r="B111" s="8"/>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row>
    <row r="112" spans="1:53" ht="15.75" customHeight="1" x14ac:dyDescent="0.15">
      <c r="A112" s="8"/>
      <c r="B112" s="8"/>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row>
    <row r="113" spans="1:53" ht="15.75" customHeight="1" x14ac:dyDescent="0.15">
      <c r="A113" s="8"/>
      <c r="B113" s="8"/>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spans="1:53" ht="15.75" customHeight="1" x14ac:dyDescent="0.15">
      <c r="A114" s="8"/>
      <c r="B114" s="8"/>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row>
    <row r="115" spans="1:53" ht="15.75" customHeight="1" x14ac:dyDescent="0.15">
      <c r="A115" s="8"/>
      <c r="B115" s="8"/>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row>
    <row r="116" spans="1:53" ht="15.75" customHeight="1" x14ac:dyDescent="0.15">
      <c r="A116" s="8"/>
      <c r="B116" s="8"/>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row>
    <row r="117" spans="1:53" ht="15.75" customHeight="1" x14ac:dyDescent="0.15">
      <c r="A117" s="8"/>
      <c r="B117" s="8"/>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row>
    <row r="118" spans="1:53" ht="15.75" customHeight="1" x14ac:dyDescent="0.15">
      <c r="A118" s="8"/>
      <c r="B118" s="8"/>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row>
    <row r="119" spans="1:53" ht="15.75" customHeight="1" x14ac:dyDescent="0.15">
      <c r="A119" s="8"/>
      <c r="B119" s="8"/>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row>
    <row r="120" spans="1:53" ht="15.75" customHeight="1" x14ac:dyDescent="0.15">
      <c r="A120" s="8"/>
      <c r="B120" s="8"/>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spans="1:53" ht="15.75" customHeight="1" x14ac:dyDescent="0.15">
      <c r="A121" s="8"/>
      <c r="B121" s="8"/>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row>
    <row r="122" spans="1:53" ht="15.75" customHeight="1" x14ac:dyDescent="0.15">
      <c r="A122" s="8"/>
      <c r="B122" s="8"/>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row>
    <row r="123" spans="1:53" ht="15.75" customHeight="1" x14ac:dyDescent="0.15">
      <c r="A123" s="8"/>
      <c r="B123" s="8"/>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row>
    <row r="124" spans="1:53" ht="15.75" customHeight="1" x14ac:dyDescent="0.15">
      <c r="A124" s="8"/>
      <c r="B124" s="8"/>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row>
    <row r="125" spans="1:53" ht="15.75" customHeight="1" x14ac:dyDescent="0.15">
      <c r="A125" s="8"/>
      <c r="B125" s="8"/>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row>
    <row r="126" spans="1:53" ht="15.75" customHeight="1" x14ac:dyDescent="0.15">
      <c r="A126" s="8"/>
      <c r="B126" s="8"/>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row>
    <row r="127" spans="1:53" ht="15.75" customHeight="1" x14ac:dyDescent="0.15">
      <c r="A127" s="8"/>
      <c r="B127" s="8"/>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row>
    <row r="128" spans="1:53" ht="15.75" customHeight="1" x14ac:dyDescent="0.15">
      <c r="A128" s="8"/>
      <c r="B128" s="8"/>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row>
    <row r="129" spans="1:53" ht="15.75" customHeight="1" x14ac:dyDescent="0.15">
      <c r="A129" s="8"/>
      <c r="B129" s="8"/>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row>
    <row r="130" spans="1:53" ht="15.75" customHeight="1" x14ac:dyDescent="0.15">
      <c r="A130" s="8"/>
      <c r="B130" s="8"/>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row>
    <row r="131" spans="1:53" ht="15.75" customHeight="1" x14ac:dyDescent="0.15">
      <c r="A131" s="8"/>
      <c r="B131" s="8"/>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row>
    <row r="132" spans="1:53" ht="15.75" customHeight="1" x14ac:dyDescent="0.15">
      <c r="A132" s="8"/>
      <c r="B132" s="8"/>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row>
    <row r="133" spans="1:53" ht="15.75" customHeight="1" x14ac:dyDescent="0.15">
      <c r="A133" s="8"/>
      <c r="B133" s="8"/>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row>
    <row r="134" spans="1:53" ht="15.75" customHeight="1" x14ac:dyDescent="0.15">
      <c r="A134" s="8"/>
      <c r="B134" s="8"/>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row>
    <row r="135" spans="1:53" ht="15.75" customHeight="1" x14ac:dyDescent="0.15">
      <c r="A135" s="8"/>
      <c r="B135" s="8"/>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row>
    <row r="136" spans="1:53" ht="15.75" customHeight="1" x14ac:dyDescent="0.15">
      <c r="A136" s="8"/>
      <c r="B136" s="8"/>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row>
    <row r="137" spans="1:53" ht="15.75" customHeight="1" x14ac:dyDescent="0.15">
      <c r="A137" s="8"/>
      <c r="B137" s="8"/>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row>
    <row r="138" spans="1:53" ht="15.75" customHeight="1" x14ac:dyDescent="0.15">
      <c r="A138" s="8"/>
      <c r="B138" s="8"/>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row>
    <row r="139" spans="1:53" ht="15.75" customHeight="1" x14ac:dyDescent="0.15">
      <c r="A139" s="8"/>
      <c r="B139" s="8"/>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row>
    <row r="140" spans="1:53" ht="15.75" customHeight="1" x14ac:dyDescent="0.15">
      <c r="A140" s="8"/>
      <c r="B140" s="8"/>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row>
    <row r="141" spans="1:53" ht="15.75" customHeight="1" x14ac:dyDescent="0.15">
      <c r="A141" s="8"/>
      <c r="B141" s="8"/>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row>
    <row r="142" spans="1:53" ht="15.75" customHeight="1" x14ac:dyDescent="0.15">
      <c r="A142" s="8"/>
      <c r="B142" s="8"/>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spans="1:53" ht="15.75" customHeight="1" x14ac:dyDescent="0.15">
      <c r="A143" s="8"/>
      <c r="B143" s="8"/>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row>
    <row r="144" spans="1:53" ht="15.75" customHeight="1" x14ac:dyDescent="0.15">
      <c r="A144" s="8"/>
      <c r="B144" s="8"/>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row>
    <row r="145" spans="1:53" ht="15.75" customHeight="1" x14ac:dyDescent="0.15">
      <c r="A145" s="8"/>
      <c r="B145" s="8"/>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spans="1:53" ht="15.75" customHeight="1" x14ac:dyDescent="0.15">
      <c r="A146" s="8"/>
      <c r="B146" s="8"/>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row>
    <row r="147" spans="1:53" ht="15.75" customHeight="1" x14ac:dyDescent="0.15">
      <c r="A147" s="8"/>
      <c r="B147" s="8"/>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row>
    <row r="148" spans="1:53" ht="15.75" customHeight="1" x14ac:dyDescent="0.15">
      <c r="A148" s="8"/>
      <c r="B148" s="8"/>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row>
    <row r="149" spans="1:53" ht="15.75" customHeight="1" x14ac:dyDescent="0.15">
      <c r="A149" s="8"/>
      <c r="B149" s="8"/>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row>
    <row r="150" spans="1:53" ht="15.75" customHeight="1" x14ac:dyDescent="0.15">
      <c r="A150" s="8"/>
      <c r="B150" s="8"/>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row>
    <row r="151" spans="1:53" ht="15.75" customHeight="1" x14ac:dyDescent="0.15">
      <c r="A151" s="8"/>
      <c r="B151" s="8"/>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row>
    <row r="152" spans="1:53" ht="15.75" customHeight="1" x14ac:dyDescent="0.15">
      <c r="A152" s="8"/>
      <c r="B152" s="8"/>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spans="1:53" ht="15.75" customHeight="1" x14ac:dyDescent="0.15">
      <c r="A153" s="8"/>
      <c r="B153" s="8"/>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row>
    <row r="154" spans="1:53" ht="15.75" customHeight="1" x14ac:dyDescent="0.15">
      <c r="A154" s="8"/>
      <c r="B154" s="8"/>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row>
    <row r="155" spans="1:53" ht="15.75" customHeight="1" x14ac:dyDescent="0.15">
      <c r="A155" s="8"/>
      <c r="B155" s="8"/>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row>
    <row r="156" spans="1:53" ht="15.75" customHeight="1" x14ac:dyDescent="0.15">
      <c r="A156" s="8"/>
      <c r="B156" s="8"/>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row>
    <row r="157" spans="1:53" ht="15.75" customHeight="1" x14ac:dyDescent="0.15">
      <c r="A157" s="8"/>
      <c r="B157" s="8"/>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spans="1:53" ht="15.75" customHeight="1" x14ac:dyDescent="0.15">
      <c r="A158" s="8"/>
      <c r="B158" s="8"/>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row>
    <row r="159" spans="1:53" ht="15.75" customHeight="1" x14ac:dyDescent="0.15">
      <c r="A159" s="8"/>
      <c r="B159" s="8"/>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row>
    <row r="160" spans="1:53" ht="15.75" customHeight="1" x14ac:dyDescent="0.15">
      <c r="A160" s="8"/>
      <c r="B160" s="8"/>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spans="1:53" ht="15.75" customHeight="1" x14ac:dyDescent="0.15">
      <c r="A161" s="8"/>
      <c r="B161" s="8"/>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row>
    <row r="162" spans="1:53" ht="15.75" customHeight="1" x14ac:dyDescent="0.15">
      <c r="A162" s="8"/>
      <c r="B162" s="8"/>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row>
    <row r="163" spans="1:53" ht="15.75" customHeight="1" x14ac:dyDescent="0.15">
      <c r="A163" s="8"/>
      <c r="B163" s="8"/>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spans="1:53" ht="15.75" customHeight="1" x14ac:dyDescent="0.15">
      <c r="A164" s="8"/>
      <c r="B164" s="8"/>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row>
    <row r="165" spans="1:53" ht="15.75" customHeight="1" x14ac:dyDescent="0.15">
      <c r="A165" s="8"/>
      <c r="B165" s="8"/>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row>
    <row r="166" spans="1:53" ht="15.75" customHeight="1" x14ac:dyDescent="0.15">
      <c r="A166" s="8"/>
      <c r="B166" s="8"/>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row>
    <row r="167" spans="1:53" ht="15.75" customHeight="1" x14ac:dyDescent="0.15">
      <c r="A167" s="8"/>
      <c r="B167" s="8"/>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spans="1:53" ht="15.75" customHeight="1" x14ac:dyDescent="0.15">
      <c r="A168" s="8"/>
      <c r="B168" s="8"/>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spans="1:53" ht="15.75" customHeight="1" x14ac:dyDescent="0.15">
      <c r="A169" s="8"/>
      <c r="B169" s="8"/>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spans="1:53" ht="15.75" customHeight="1" x14ac:dyDescent="0.15">
      <c r="A170" s="8"/>
      <c r="B170" s="8"/>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row>
    <row r="171" spans="1:53" ht="15.75" customHeight="1" x14ac:dyDescent="0.15">
      <c r="A171" s="8"/>
      <c r="B171" s="8"/>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row>
    <row r="172" spans="1:53" ht="15.75" customHeight="1" x14ac:dyDescent="0.15">
      <c r="A172" s="8"/>
      <c r="B172" s="8"/>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row>
    <row r="173" spans="1:53" ht="15.75" customHeight="1" x14ac:dyDescent="0.15">
      <c r="A173" s="8"/>
      <c r="B173" s="8"/>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row>
    <row r="174" spans="1:53" ht="15.75" customHeight="1" x14ac:dyDescent="0.15">
      <c r="A174" s="8"/>
      <c r="B174" s="8"/>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row>
    <row r="175" spans="1:53" ht="15.75" customHeight="1" x14ac:dyDescent="0.15">
      <c r="A175" s="8"/>
      <c r="B175" s="8"/>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row>
    <row r="176" spans="1:53" ht="15.75" customHeight="1" x14ac:dyDescent="0.15">
      <c r="A176" s="8"/>
      <c r="B176" s="8"/>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row>
    <row r="177" spans="1:53" ht="15.75" customHeight="1" x14ac:dyDescent="0.15">
      <c r="A177" s="8"/>
      <c r="B177" s="8"/>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row>
    <row r="178" spans="1:53" ht="15.75" customHeight="1" x14ac:dyDescent="0.15">
      <c r="A178" s="8"/>
      <c r="B178" s="8"/>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row>
    <row r="179" spans="1:53" ht="15.75" customHeight="1" x14ac:dyDescent="0.15">
      <c r="A179" s="8"/>
      <c r="B179" s="8"/>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row>
    <row r="180" spans="1:53" ht="15.75" customHeight="1" x14ac:dyDescent="0.15">
      <c r="A180" s="8"/>
      <c r="B180" s="8"/>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spans="1:53" ht="15.75" customHeight="1" x14ac:dyDescent="0.15">
      <c r="A181" s="8"/>
      <c r="B181" s="8"/>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row>
    <row r="182" spans="1:53" ht="15.75" customHeight="1" x14ac:dyDescent="0.15">
      <c r="A182" s="8"/>
      <c r="B182" s="8"/>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row>
    <row r="183" spans="1:53" ht="15.75" customHeight="1" x14ac:dyDescent="0.15">
      <c r="A183" s="8"/>
      <c r="B183" s="8"/>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row>
    <row r="184" spans="1:53" ht="15.75" customHeight="1" x14ac:dyDescent="0.15">
      <c r="A184" s="8"/>
      <c r="B184" s="8"/>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row>
    <row r="185" spans="1:53" ht="15.75" customHeight="1" x14ac:dyDescent="0.15">
      <c r="A185" s="8"/>
      <c r="B185" s="8"/>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spans="1:53" ht="15.75" customHeight="1" x14ac:dyDescent="0.15">
      <c r="A186" s="8"/>
      <c r="B186" s="8"/>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row>
    <row r="187" spans="1:53" ht="15.75" customHeight="1" x14ac:dyDescent="0.15">
      <c r="A187" s="8"/>
      <c r="B187" s="8"/>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row>
    <row r="188" spans="1:53" ht="15.75" customHeight="1" x14ac:dyDescent="0.15">
      <c r="A188" s="8"/>
      <c r="B188" s="8"/>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row>
    <row r="189" spans="1:53" ht="15.75" customHeight="1" x14ac:dyDescent="0.15">
      <c r="A189" s="8"/>
      <c r="B189" s="8"/>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spans="1:53" ht="15.75" customHeight="1" x14ac:dyDescent="0.15">
      <c r="A190" s="8"/>
      <c r="B190" s="8"/>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spans="1:53" ht="15.75" customHeight="1" x14ac:dyDescent="0.15">
      <c r="A191" s="8"/>
      <c r="B191" s="8"/>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row>
    <row r="192" spans="1:53" ht="15.75" customHeight="1" x14ac:dyDescent="0.15">
      <c r="A192" s="8"/>
      <c r="B192" s="8"/>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row>
    <row r="193" spans="1:53" ht="15.75" customHeight="1" x14ac:dyDescent="0.15">
      <c r="A193" s="8"/>
      <c r="B193" s="8"/>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spans="1:53" ht="15.75" customHeight="1" x14ac:dyDescent="0.15">
      <c r="A194" s="8"/>
      <c r="B194" s="8"/>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row>
    <row r="195" spans="1:53" ht="15.75" customHeight="1" x14ac:dyDescent="0.15">
      <c r="A195" s="8"/>
      <c r="B195" s="8"/>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spans="1:53" ht="15.75" customHeight="1" x14ac:dyDescent="0.15">
      <c r="A196" s="8"/>
      <c r="B196" s="8"/>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row>
    <row r="197" spans="1:53" ht="15.75" customHeight="1" x14ac:dyDescent="0.15">
      <c r="A197" s="8"/>
      <c r="B197" s="8"/>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row>
    <row r="198" spans="1:53" ht="15.75" customHeight="1" x14ac:dyDescent="0.15">
      <c r="A198" s="8"/>
      <c r="B198" s="8"/>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row>
    <row r="199" spans="1:53" ht="15.75" customHeight="1" x14ac:dyDescent="0.15">
      <c r="A199" s="8"/>
      <c r="B199" s="8"/>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row>
    <row r="200" spans="1:53" ht="15.75" customHeight="1" x14ac:dyDescent="0.15">
      <c r="A200" s="8"/>
      <c r="B200" s="8"/>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row>
    <row r="201" spans="1:53" ht="15.75" customHeight="1" x14ac:dyDescent="0.15">
      <c r="A201" s="8"/>
      <c r="B201" s="8"/>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row>
    <row r="202" spans="1:53" ht="15.75" customHeight="1" x14ac:dyDescent="0.15">
      <c r="A202" s="8"/>
      <c r="B202" s="8"/>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spans="1:53" ht="15.75" customHeight="1" x14ac:dyDescent="0.15">
      <c r="A203" s="8"/>
      <c r="B203" s="8"/>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spans="1:53" ht="15.75" customHeight="1" x14ac:dyDescent="0.15">
      <c r="A204" s="8"/>
      <c r="B204" s="8"/>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row>
    <row r="205" spans="1:53" ht="15.75" customHeight="1" x14ac:dyDescent="0.15">
      <c r="A205" s="8"/>
      <c r="B205" s="8"/>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row>
    <row r="206" spans="1:53" ht="15.75" customHeight="1" x14ac:dyDescent="0.15">
      <c r="A206" s="8"/>
      <c r="B206" s="8"/>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row>
    <row r="207" spans="1:53" ht="15.75" customHeight="1" x14ac:dyDescent="0.15">
      <c r="A207" s="8"/>
      <c r="B207" s="8"/>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row>
    <row r="208" spans="1:53" ht="15.75" customHeight="1" x14ac:dyDescent="0.15">
      <c r="A208" s="8"/>
      <c r="B208" s="8"/>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row>
    <row r="209" spans="1:53" ht="15.75" customHeight="1" x14ac:dyDescent="0.15">
      <c r="A209" s="8"/>
      <c r="B209" s="8"/>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row>
    <row r="210" spans="1:53" ht="15.75" customHeight="1" x14ac:dyDescent="0.15">
      <c r="A210" s="8"/>
      <c r="B210" s="8"/>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row>
    <row r="211" spans="1:53" ht="15.75" customHeight="1" x14ac:dyDescent="0.15">
      <c r="A211" s="8"/>
      <c r="B211" s="8"/>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spans="1:53" ht="15.75" customHeight="1" x14ac:dyDescent="0.15">
      <c r="A212" s="8"/>
      <c r="B212" s="8"/>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row>
    <row r="213" spans="1:53" ht="15.75" customHeight="1" x14ac:dyDescent="0.15">
      <c r="A213" s="8"/>
      <c r="B213" s="8"/>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spans="1:53" ht="15.75" customHeight="1" x14ac:dyDescent="0.15">
      <c r="A214" s="8"/>
      <c r="B214" s="8"/>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row>
    <row r="215" spans="1:53" ht="15.75" customHeight="1" x14ac:dyDescent="0.15">
      <c r="A215" s="8"/>
      <c r="B215" s="8"/>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row>
    <row r="216" spans="1:53" ht="15.75" customHeight="1" x14ac:dyDescent="0.15">
      <c r="A216" s="8"/>
      <c r="B216" s="8"/>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row>
    <row r="217" spans="1:53" ht="15.75" customHeight="1" x14ac:dyDescent="0.15">
      <c r="A217" s="8"/>
      <c r="B217" s="8"/>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row>
    <row r="218" spans="1:53" ht="15.75" customHeight="1" x14ac:dyDescent="0.15">
      <c r="A218" s="8"/>
      <c r="B218" s="8"/>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spans="1:53" ht="15.75" customHeight="1" x14ac:dyDescent="0.15">
      <c r="A219" s="8"/>
      <c r="B219" s="8"/>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row>
    <row r="220" spans="1:53" ht="15.75" customHeight="1" x14ac:dyDescent="0.15">
      <c r="A220" s="8"/>
      <c r="B220" s="8"/>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row>
    <row r="221" spans="1:53" ht="15.75" customHeight="1" x14ac:dyDescent="0.15">
      <c r="A221" s="8"/>
      <c r="B221" s="8"/>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row>
    <row r="222" spans="1:53" ht="15.75" customHeight="1" x14ac:dyDescent="0.15">
      <c r="A222" s="8"/>
      <c r="B222" s="8"/>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row>
    <row r="223" spans="1:53" ht="15.75" customHeight="1" x14ac:dyDescent="0.15">
      <c r="A223" s="8"/>
      <c r="B223" s="8"/>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spans="1:53" ht="15.75" customHeight="1" x14ac:dyDescent="0.15">
      <c r="A224" s="8"/>
      <c r="B224" s="8"/>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row>
    <row r="225" spans="1:53" ht="15.75" customHeight="1" x14ac:dyDescent="0.15">
      <c r="A225" s="8"/>
      <c r="B225" s="8"/>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row>
    <row r="226" spans="1:53" ht="15.75" customHeight="1" x14ac:dyDescent="0.15">
      <c r="A226" s="8"/>
      <c r="B226" s="8"/>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row>
    <row r="227" spans="1:53" ht="15.75" customHeight="1" x14ac:dyDescent="0.15">
      <c r="A227" s="8"/>
      <c r="B227" s="8"/>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row>
    <row r="228" spans="1:53" ht="15.75" customHeight="1" x14ac:dyDescent="0.15">
      <c r="A228" s="8"/>
      <c r="B228" s="8"/>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row>
    <row r="229" spans="1:53" ht="15.75" customHeight="1" x14ac:dyDescent="0.15">
      <c r="A229" s="8"/>
      <c r="B229" s="8"/>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spans="1:53" ht="15.75" customHeight="1" x14ac:dyDescent="0.15">
      <c r="A230" s="8"/>
      <c r="B230" s="8"/>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row>
    <row r="231" spans="1:53" ht="15.75" customHeight="1" x14ac:dyDescent="0.15">
      <c r="A231" s="8"/>
      <c r="B231" s="8"/>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spans="1:53" ht="15.75" customHeight="1" x14ac:dyDescent="0.15">
      <c r="A232" s="8"/>
      <c r="B232" s="8"/>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row>
    <row r="233" spans="1:53" ht="15.75" customHeight="1" x14ac:dyDescent="0.15">
      <c r="A233" s="8"/>
      <c r="B233" s="8"/>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row>
    <row r="234" spans="1:53" ht="15.75" customHeight="1" x14ac:dyDescent="0.15">
      <c r="A234" s="8"/>
      <c r="B234" s="8"/>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row>
    <row r="235" spans="1:53" ht="15.75" customHeight="1" x14ac:dyDescent="0.15">
      <c r="A235" s="8"/>
      <c r="B235" s="8"/>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row>
    <row r="236" spans="1:53" ht="15.75" customHeight="1" x14ac:dyDescent="0.15">
      <c r="A236" s="8"/>
      <c r="B236" s="8"/>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row>
    <row r="237" spans="1:53" ht="15.75" customHeight="1" x14ac:dyDescent="0.15">
      <c r="A237" s="8"/>
      <c r="B237" s="8"/>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row>
    <row r="238" spans="1:53" ht="15.75" customHeight="1" x14ac:dyDescent="0.15">
      <c r="A238" s="8"/>
      <c r="B238" s="8"/>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row>
    <row r="239" spans="1:53" ht="15.75" customHeight="1" x14ac:dyDescent="0.15">
      <c r="A239" s="8"/>
      <c r="B239" s="8"/>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row>
    <row r="240" spans="1:53" ht="15.75" customHeight="1" x14ac:dyDescent="0.15">
      <c r="A240" s="8"/>
      <c r="B240" s="8"/>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row>
    <row r="241" spans="1:53" ht="15.75" customHeight="1" x14ac:dyDescent="0.15">
      <c r="A241" s="8"/>
      <c r="B241" s="8"/>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row>
    <row r="242" spans="1:53" ht="15.75" customHeight="1" x14ac:dyDescent="0.15">
      <c r="A242" s="8"/>
      <c r="B242" s="8"/>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row>
    <row r="243" spans="1:53" ht="15.75" customHeight="1" x14ac:dyDescent="0.15">
      <c r="A243" s="8"/>
      <c r="B243" s="8"/>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row>
    <row r="244" spans="1:53" ht="15.75" customHeight="1" x14ac:dyDescent="0.15">
      <c r="A244" s="8"/>
      <c r="B244" s="8"/>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spans="1:53" ht="15.75" customHeight="1" x14ac:dyDescent="0.15">
      <c r="A245" s="8"/>
      <c r="B245" s="8"/>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row>
    <row r="246" spans="1:53" ht="15.75" customHeight="1" x14ac:dyDescent="0.15">
      <c r="A246" s="8"/>
      <c r="B246" s="8"/>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spans="1:53" ht="15.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row>
    <row r="248" spans="1:53" ht="15.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row>
    <row r="249" spans="1:53" ht="15.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row>
    <row r="250" spans="1:53" ht="15.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spans="1:53" ht="15.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spans="1:53" ht="15.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row>
    <row r="253" spans="1:53" ht="15.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row>
    <row r="254" spans="1:53" ht="15.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spans="1:53" ht="15.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spans="1:53" ht="15.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row>
    <row r="257" spans="1:53" ht="15.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spans="1:53" ht="15.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row>
    <row r="259" spans="1:53" ht="15.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row>
    <row r="260" spans="1:53" ht="15.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spans="1:53" ht="15.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row>
    <row r="262" spans="1:53" ht="15.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spans="1:53" ht="15.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spans="1:53" ht="15.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spans="1:53" ht="15.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spans="1:53" ht="15.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spans="1:53" ht="15.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spans="1:53" ht="15.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spans="1:53" ht="15.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spans="1:53" ht="15.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spans="1:53" ht="15.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spans="1:53" ht="15.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spans="1:53" ht="15.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spans="1:53" ht="15.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row r="275" spans="1:53" ht="15.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row>
    <row r="276" spans="1:53" ht="15.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row>
    <row r="277" spans="1:53" ht="15.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row>
    <row r="278" spans="1:53" ht="15.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row>
    <row r="279" spans="1:53" ht="15.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row>
    <row r="280" spans="1:53" ht="15.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row>
    <row r="281" spans="1:53" ht="15.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row>
    <row r="282" spans="1:53" ht="15.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row>
    <row r="283" spans="1:53" ht="15.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row>
    <row r="284" spans="1:53" ht="15.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row>
    <row r="285" spans="1:53" ht="15.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row>
    <row r="286" spans="1:53" ht="15.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row>
    <row r="287" spans="1:53" ht="15.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row>
    <row r="288" spans="1:53" ht="15.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row>
    <row r="289" spans="1:53" ht="15.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row>
    <row r="290" spans="1:53" ht="15.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row>
    <row r="291" spans="1:53" ht="15.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row>
    <row r="292" spans="1:53" ht="15.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row>
    <row r="293" spans="1:53" ht="15.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row>
    <row r="294" spans="1:53" ht="15.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row>
    <row r="295" spans="1:53" ht="15.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row>
    <row r="296" spans="1:53" ht="15.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row>
    <row r="297" spans="1:53" ht="15.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row>
    <row r="298" spans="1:53" ht="15.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row>
    <row r="299" spans="1:53" ht="15.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row>
    <row r="300" spans="1:53" ht="15.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row>
    <row r="301" spans="1:53" ht="15.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row>
    <row r="302" spans="1:53" ht="15.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row>
    <row r="303" spans="1:53" ht="15.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row>
    <row r="304" spans="1:53" ht="15.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row>
    <row r="305" spans="1:53" ht="15.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row>
    <row r="306" spans="1:53" ht="15.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row>
    <row r="307" spans="1:53" ht="15.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row>
    <row r="308" spans="1:53" ht="15.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row>
    <row r="309" spans="1:53" ht="15.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row>
    <row r="310" spans="1:53" ht="15.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row>
    <row r="311" spans="1:53" ht="15.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row>
    <row r="312" spans="1:53" ht="15.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row>
    <row r="313" spans="1:53" ht="15.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row>
    <row r="314" spans="1:53" ht="15.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row>
    <row r="315" spans="1:53" ht="15.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row>
    <row r="316" spans="1:53" ht="15.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row>
    <row r="317" spans="1:53" ht="15.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row>
    <row r="318" spans="1:53" ht="15.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row>
    <row r="319" spans="1:53" ht="15.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row>
    <row r="320" spans="1:53" ht="15.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row>
    <row r="321" spans="1:53" ht="15.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row>
    <row r="322" spans="1:53" ht="15.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row>
    <row r="323" spans="1:53" ht="15.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row>
    <row r="324" spans="1:53" ht="15.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row>
    <row r="325" spans="1:53" ht="15.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row>
    <row r="326" spans="1:53" ht="15.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row>
    <row r="327" spans="1:53" ht="15.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row>
    <row r="328" spans="1:53" ht="15.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row>
    <row r="329" spans="1:53" ht="15.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row>
    <row r="330" spans="1:53" ht="15.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row>
    <row r="331" spans="1:53" ht="15.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row>
    <row r="332" spans="1:53" ht="15.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row>
    <row r="333" spans="1:53" ht="15.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row>
    <row r="334" spans="1:53" ht="15.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row>
    <row r="335" spans="1:53" ht="15.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row>
    <row r="336" spans="1:53" ht="15.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row>
    <row r="337" spans="1:53" ht="15.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row>
    <row r="338" spans="1:53" ht="15.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row>
    <row r="339" spans="1:53" ht="15.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row>
    <row r="340" spans="1:53" ht="15.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row>
    <row r="341" spans="1:53" ht="15.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row>
    <row r="342" spans="1:53" ht="15.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row>
    <row r="343" spans="1:53" ht="15.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row>
    <row r="344" spans="1:53" ht="15.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row>
    <row r="345" spans="1:53" ht="15.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row>
    <row r="346" spans="1:53" ht="15.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row>
    <row r="347" spans="1:53" ht="15.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row>
    <row r="348" spans="1:53" ht="15.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row>
    <row r="349" spans="1:53" ht="15.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row>
    <row r="350" spans="1:53" ht="15.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row>
    <row r="351" spans="1:53" ht="15.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row>
    <row r="352" spans="1:53" ht="15.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row>
    <row r="353" spans="1:53" ht="15.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row>
    <row r="354" spans="1:53" ht="15.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row>
    <row r="355" spans="1:53" ht="15.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row>
    <row r="356" spans="1:53" ht="15.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row>
    <row r="357" spans="1:53" ht="15.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row>
    <row r="358" spans="1:53" ht="15.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row>
    <row r="359" spans="1:53" ht="15.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row>
    <row r="360" spans="1:53" ht="15.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row>
    <row r="361" spans="1:53" ht="15.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row>
    <row r="362" spans="1:53" ht="15.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row>
    <row r="363" spans="1:53" ht="15.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row>
    <row r="364" spans="1:53" ht="15.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row>
    <row r="365" spans="1:53" ht="15.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row>
    <row r="366" spans="1:53" ht="15.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row>
    <row r="367" spans="1:53" ht="15.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row>
    <row r="368" spans="1:53" ht="15.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row>
    <row r="369" spans="1:53" ht="15.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row>
    <row r="370" spans="1:53" ht="15.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row>
    <row r="371" spans="1:53" ht="15.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row>
    <row r="372" spans="1:53" ht="15.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row>
    <row r="373" spans="1:53" ht="15.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row>
    <row r="374" spans="1:53" ht="15.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row>
    <row r="375" spans="1:53" ht="15.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row>
    <row r="376" spans="1:53" ht="15.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row>
    <row r="377" spans="1:53" ht="15.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row>
    <row r="378" spans="1:53" ht="15.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row>
    <row r="379" spans="1:53" ht="15.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row>
    <row r="380" spans="1:53" ht="15.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row>
    <row r="381" spans="1:53" ht="15.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row>
    <row r="382" spans="1:53" ht="15.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row>
    <row r="383" spans="1:53" ht="15.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row>
    <row r="384" spans="1:53" ht="15.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row>
    <row r="385" spans="1:53" ht="15.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row>
    <row r="386" spans="1:53" ht="15.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row>
    <row r="387" spans="1:53" ht="15.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row>
    <row r="388" spans="1:53" ht="15.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row>
    <row r="389" spans="1:53" ht="15.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row>
    <row r="390" spans="1:53" ht="15.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row>
    <row r="391" spans="1:53" ht="15.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row>
    <row r="392" spans="1:53" ht="15.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row>
    <row r="393" spans="1:53" ht="15.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row>
    <row r="394" spans="1:53" ht="15.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row>
    <row r="395" spans="1:53" ht="15.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row>
    <row r="396" spans="1:53" ht="15.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row>
    <row r="397" spans="1:53" ht="15.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row>
    <row r="398" spans="1:53" ht="15.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row>
    <row r="399" spans="1:53" ht="15.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row>
    <row r="400" spans="1:53" ht="15.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row>
    <row r="401" spans="1:53" ht="15.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row>
    <row r="402" spans="1:53" ht="15.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row>
    <row r="403" spans="1:53" ht="15.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row>
    <row r="404" spans="1:53" ht="15.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row>
    <row r="405" spans="1:53" ht="15.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row>
    <row r="406" spans="1:53" ht="15.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row>
    <row r="407" spans="1:53" ht="15.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row>
    <row r="408" spans="1:53" ht="15.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row>
    <row r="409" spans="1:53" ht="15.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row>
    <row r="410" spans="1:53" ht="15.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row>
    <row r="411" spans="1:53" ht="15.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row>
    <row r="412" spans="1:53" ht="15.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row>
    <row r="413" spans="1:53" ht="15.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row>
    <row r="414" spans="1:53" ht="15.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row>
    <row r="415" spans="1:53" ht="15.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row>
    <row r="416" spans="1:53" ht="15.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row>
    <row r="417" spans="1:53" ht="15.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row>
    <row r="418" spans="1:53" ht="15.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row>
    <row r="419" spans="1:53" ht="15.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row>
    <row r="420" spans="1:53" ht="15.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row>
    <row r="421" spans="1:53" ht="15.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row>
    <row r="422" spans="1:53" ht="15.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row>
    <row r="423" spans="1:53" ht="15.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row>
    <row r="424" spans="1:53" ht="15.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row>
    <row r="425" spans="1:53" ht="15.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row>
    <row r="426" spans="1:53" ht="15.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row>
    <row r="427" spans="1:53" ht="15.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row>
    <row r="428" spans="1:53" ht="15.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row>
    <row r="429" spans="1:53" ht="15.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row>
    <row r="430" spans="1:53" ht="15.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row>
    <row r="431" spans="1:53" ht="15.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row>
    <row r="432" spans="1:53" ht="15.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row>
    <row r="433" spans="1:53" ht="15.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row>
    <row r="434" spans="1:53" ht="15.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row>
    <row r="435" spans="1:53" ht="15.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row>
    <row r="436" spans="1:53" ht="15.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row>
    <row r="437" spans="1:53" ht="15.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row>
    <row r="438" spans="1:53" ht="15.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row>
    <row r="439" spans="1:53" ht="15.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row>
    <row r="440" spans="1:53" ht="15.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row>
    <row r="441" spans="1:53" ht="15.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row>
    <row r="442" spans="1:53" ht="15.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row>
    <row r="443" spans="1:53" ht="15.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row>
    <row r="444" spans="1:53" ht="15.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row>
    <row r="445" spans="1:53" ht="15.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row>
    <row r="446" spans="1:53" ht="15.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row>
    <row r="447" spans="1:53" ht="15.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row>
    <row r="448" spans="1:53" ht="15.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row>
    <row r="449" spans="1:53" ht="15.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row>
    <row r="450" spans="1:53" ht="15.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row>
    <row r="451" spans="1:53" ht="15.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row>
    <row r="452" spans="1:53" ht="15.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row>
    <row r="453" spans="1:53" ht="15.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row>
    <row r="454" spans="1:53" ht="15.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row>
    <row r="455" spans="1:53" ht="15.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row>
    <row r="456" spans="1:53" ht="15.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row>
    <row r="457" spans="1:53" ht="15.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row>
    <row r="458" spans="1:53" ht="15.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row>
    <row r="459" spans="1:53" ht="15.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row>
    <row r="460" spans="1:53" ht="15.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row>
    <row r="461" spans="1:53" ht="15.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row>
    <row r="462" spans="1:53" ht="15.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row>
    <row r="463" spans="1:53" ht="15.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row>
    <row r="464" spans="1:53" ht="15.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row>
    <row r="465" spans="1:53" ht="15.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row>
    <row r="466" spans="1:53" ht="15.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row>
    <row r="467" spans="1:53" ht="15.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row>
    <row r="468" spans="1:53" ht="15.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row>
    <row r="469" spans="1:53" ht="15.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row>
    <row r="470" spans="1:53" ht="15.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row>
    <row r="471" spans="1:53" ht="15.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row>
    <row r="472" spans="1:53" ht="15.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row>
    <row r="473" spans="1:53" ht="15.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row>
    <row r="474" spans="1:53" ht="15.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row>
    <row r="475" spans="1:53" ht="15.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row>
    <row r="476" spans="1:53" ht="15.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row>
    <row r="477" spans="1:53" ht="15.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row>
    <row r="478" spans="1:53" ht="15.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row>
    <row r="479" spans="1:53" ht="15.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row>
    <row r="480" spans="1:53" ht="15.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row>
    <row r="481" spans="1:53" ht="15.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row>
    <row r="482" spans="1:53" ht="15.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row>
    <row r="483" spans="1:53" ht="15.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row>
    <row r="484" spans="1:53" ht="15.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row>
    <row r="485" spans="1:53" ht="15.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row>
    <row r="486" spans="1:53" ht="15.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row>
    <row r="487" spans="1:53" ht="15.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row>
    <row r="488" spans="1:53" ht="15.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row>
    <row r="489" spans="1:53" ht="15.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row>
    <row r="490" spans="1:53" ht="15.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row>
    <row r="491" spans="1:53" ht="15.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row>
    <row r="492" spans="1:53" ht="15.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row>
    <row r="493" spans="1:53" ht="15.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row>
    <row r="494" spans="1:53" ht="15.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row>
    <row r="495" spans="1:53" ht="15.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row>
    <row r="496" spans="1:53" ht="15.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row>
    <row r="497" spans="1:53" ht="15.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row>
    <row r="498" spans="1:53" ht="15.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row>
    <row r="499" spans="1:53" ht="15.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row>
    <row r="500" spans="1:53" ht="15.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row>
    <row r="501" spans="1:53" ht="15.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row>
    <row r="502" spans="1:53" ht="15.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row>
    <row r="503" spans="1:53" ht="15.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row>
    <row r="504" spans="1:53" ht="15.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row>
    <row r="505" spans="1:53" ht="15.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row>
    <row r="506" spans="1:53" ht="15.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row>
    <row r="507" spans="1:53" ht="15.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row>
    <row r="508" spans="1:53" ht="15.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row>
    <row r="509" spans="1:53" ht="15.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row>
    <row r="510" spans="1:53" ht="15.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row>
    <row r="511" spans="1:53" ht="15.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row>
    <row r="512" spans="1:53" ht="15.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row>
    <row r="513" spans="1:53" ht="15.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row>
    <row r="514" spans="1:53" ht="15.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row>
    <row r="515" spans="1:53" ht="15.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row>
    <row r="516" spans="1:53" ht="15.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row>
    <row r="517" spans="1:53" ht="15.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row>
    <row r="518" spans="1:53" ht="15.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row>
    <row r="519" spans="1:53" ht="15.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row>
    <row r="520" spans="1:53" ht="15.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row>
    <row r="521" spans="1:53" ht="15.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row>
    <row r="522" spans="1:53" ht="15.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row>
    <row r="523" spans="1:53" ht="15.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row>
    <row r="524" spans="1:53" ht="15.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row>
    <row r="525" spans="1:53" ht="15.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row>
    <row r="526" spans="1:53" ht="15.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row>
    <row r="527" spans="1:53" ht="15.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row>
    <row r="528" spans="1:53" ht="15.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row>
    <row r="529" spans="1:53" ht="15.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row>
    <row r="530" spans="1:53" ht="15.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row>
    <row r="531" spans="1:53" ht="15.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row>
    <row r="532" spans="1:53" ht="15.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row>
    <row r="533" spans="1:53" ht="15.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row>
    <row r="534" spans="1:53" ht="15.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row>
    <row r="535" spans="1:53" ht="15.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row>
    <row r="536" spans="1:53" ht="15.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row>
    <row r="537" spans="1:53" ht="15.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row>
    <row r="538" spans="1:53" ht="15.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row>
    <row r="539" spans="1:53" ht="15.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row>
    <row r="540" spans="1:53" ht="15.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row>
    <row r="541" spans="1:53" ht="15.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row>
    <row r="542" spans="1:53" ht="15.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row>
    <row r="543" spans="1:53" ht="15.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row>
    <row r="544" spans="1:53" ht="15.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row>
    <row r="545" spans="1:53" ht="15.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row>
    <row r="546" spans="1:53" ht="15.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row>
    <row r="547" spans="1:53" ht="15.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row>
    <row r="548" spans="1:53" ht="15.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row>
    <row r="549" spans="1:53" ht="15.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row>
    <row r="550" spans="1:53" ht="15.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row>
    <row r="551" spans="1:53" ht="15.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row>
    <row r="552" spans="1:53" ht="15.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row>
    <row r="553" spans="1:53" ht="15.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row>
    <row r="554" spans="1:53" ht="15.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row>
    <row r="555" spans="1:53" ht="15.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row>
    <row r="556" spans="1:53" ht="15.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row>
    <row r="557" spans="1:53" ht="15.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row>
    <row r="558" spans="1:53" ht="15.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row>
    <row r="559" spans="1:53" ht="15.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row>
    <row r="560" spans="1:53" ht="15.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row>
    <row r="561" spans="1:53" ht="15.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row>
    <row r="562" spans="1:53" ht="15.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row>
    <row r="563" spans="1:53" ht="15.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row>
    <row r="564" spans="1:53" ht="15.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row>
    <row r="565" spans="1:53" ht="15.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row>
    <row r="566" spans="1:53" ht="15.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row>
    <row r="567" spans="1:53" ht="15.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row>
    <row r="568" spans="1:53" ht="15.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row>
    <row r="569" spans="1:53" ht="15.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row>
    <row r="570" spans="1:53" ht="15.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row>
    <row r="571" spans="1:53" ht="15.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row>
    <row r="572" spans="1:53" ht="15.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row>
    <row r="573" spans="1:53" ht="15.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row>
    <row r="574" spans="1:53" ht="15.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row>
    <row r="575" spans="1:53" ht="15.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row>
    <row r="576" spans="1:53" ht="15.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row>
    <row r="577" spans="1:53" ht="15.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row>
    <row r="578" spans="1:53" ht="15.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row>
    <row r="579" spans="1:53" ht="15.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row>
    <row r="580" spans="1:53" ht="15.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row>
    <row r="581" spans="1:53" ht="15.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row>
    <row r="582" spans="1:53" ht="15.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row>
    <row r="583" spans="1:53" ht="15.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row>
    <row r="584" spans="1:53" ht="15.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row>
    <row r="585" spans="1:53" ht="15.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row>
    <row r="586" spans="1:53" ht="15.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row>
    <row r="587" spans="1:53" ht="15.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row>
    <row r="588" spans="1:53" ht="15.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row>
    <row r="589" spans="1:53" ht="15.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row>
    <row r="590" spans="1:53" ht="15.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row>
    <row r="591" spans="1:53" ht="15.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row>
    <row r="592" spans="1:53" ht="15.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row>
    <row r="593" spans="1:53" ht="15.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row>
    <row r="594" spans="1:53" ht="15.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row>
    <row r="595" spans="1:53" ht="15.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row>
    <row r="596" spans="1:53" ht="15.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row>
    <row r="597" spans="1:53" ht="15.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row>
    <row r="598" spans="1:53" ht="15.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row>
    <row r="599" spans="1:53" ht="15.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row>
    <row r="600" spans="1:53" ht="15.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row>
    <row r="601" spans="1:53" ht="15.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row>
    <row r="602" spans="1:53" ht="15.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row>
    <row r="603" spans="1:53" ht="15.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row>
    <row r="604" spans="1:53" ht="15.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row>
    <row r="605" spans="1:53" ht="15.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row>
    <row r="606" spans="1:53" ht="15.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row>
    <row r="607" spans="1:53" ht="15.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row>
    <row r="608" spans="1:53" ht="15.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row>
    <row r="609" spans="1:53" ht="15.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row>
    <row r="610" spans="1:53" ht="15.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row>
    <row r="611" spans="1:53" ht="15.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row>
    <row r="612" spans="1:53" ht="15.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row>
    <row r="613" spans="1:53" ht="15.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row>
    <row r="614" spans="1:53" ht="15.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row>
    <row r="615" spans="1:53" ht="15.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row>
    <row r="616" spans="1:53" ht="15.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row>
    <row r="617" spans="1:53" ht="15.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row>
    <row r="618" spans="1:53" ht="15.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row>
    <row r="619" spans="1:53" ht="15.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row>
    <row r="620" spans="1:53" ht="15.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row>
    <row r="621" spans="1:53" ht="15.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row>
    <row r="622" spans="1:53" ht="15.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row>
    <row r="623" spans="1:53" ht="15.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row>
    <row r="624" spans="1:53" ht="15.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row>
    <row r="625" spans="1:53" ht="15.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row>
    <row r="626" spans="1:53" ht="15.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row>
    <row r="627" spans="1:53" ht="15.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row>
    <row r="628" spans="1:53" ht="15.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row>
    <row r="629" spans="1:53" ht="15.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row>
    <row r="630" spans="1:53" ht="15.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row>
    <row r="631" spans="1:53" ht="15.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row>
    <row r="632" spans="1:53" ht="15.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row>
    <row r="633" spans="1:53" ht="15.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row>
    <row r="634" spans="1:53" ht="15.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row>
    <row r="635" spans="1:53" ht="15.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row>
    <row r="636" spans="1:53" ht="15.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row>
    <row r="637" spans="1:53" ht="15.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row>
    <row r="638" spans="1:53" ht="15.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row>
    <row r="639" spans="1:53" ht="15.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row>
    <row r="640" spans="1:53" ht="15.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row>
    <row r="641" spans="1:53" ht="15.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row>
    <row r="642" spans="1:53" ht="15.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row>
    <row r="643" spans="1:53" ht="15.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row>
    <row r="644" spans="1:53" ht="15.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row>
    <row r="645" spans="1:53" ht="15.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row>
    <row r="646" spans="1:53" ht="15.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row>
    <row r="647" spans="1:53" ht="15.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row>
    <row r="648" spans="1:53" ht="15.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row>
    <row r="649" spans="1:53" ht="15.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row>
    <row r="650" spans="1:53" ht="15.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row>
    <row r="651" spans="1:53" ht="15.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row>
    <row r="652" spans="1:53" ht="15.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row>
    <row r="653" spans="1:53" ht="15.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row>
    <row r="654" spans="1:53" ht="15.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row>
    <row r="655" spans="1:53" ht="15.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row>
    <row r="656" spans="1:53" ht="15.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row>
    <row r="657" spans="1:53" ht="15.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row>
    <row r="658" spans="1:53" ht="15.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row>
    <row r="659" spans="1:53" ht="15.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row>
    <row r="660" spans="1:53" ht="15.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row>
    <row r="661" spans="1:53" ht="15.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row>
    <row r="662" spans="1:53" ht="15.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row>
    <row r="663" spans="1:53" ht="15.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row>
    <row r="664" spans="1:53" ht="15.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row>
    <row r="665" spans="1:53" ht="15.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row>
    <row r="666" spans="1:53" ht="15.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row>
    <row r="667" spans="1:53" ht="15.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row>
    <row r="668" spans="1:53" ht="15.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row>
    <row r="669" spans="1:53" ht="15.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row>
    <row r="670" spans="1:53" ht="15.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row>
    <row r="671" spans="1:53" ht="15.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row>
    <row r="672" spans="1:53" ht="15.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row>
    <row r="673" spans="1:53" ht="15.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row>
    <row r="674" spans="1:53" ht="15.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row>
    <row r="675" spans="1:53" ht="15.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row>
    <row r="676" spans="1:53" ht="15.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row>
    <row r="677" spans="1:53" ht="15.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row>
    <row r="678" spans="1:53" ht="15.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row>
    <row r="679" spans="1:53" ht="15.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row>
    <row r="680" spans="1:53" ht="15.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row>
    <row r="681" spans="1:53" ht="15.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row>
    <row r="682" spans="1:53" ht="15.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row>
    <row r="683" spans="1:53" ht="15.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row>
    <row r="684" spans="1:53" ht="15.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row>
    <row r="685" spans="1:53" ht="15.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row>
    <row r="686" spans="1:53" ht="15.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row>
    <row r="687" spans="1:53" ht="15.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row>
    <row r="688" spans="1:53" ht="15.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row>
    <row r="689" spans="1:53" ht="15.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row>
    <row r="690" spans="1:53" ht="15.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row>
    <row r="691" spans="1:53" ht="15.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row>
    <row r="692" spans="1:53" ht="15.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row>
    <row r="693" spans="1:53" ht="15.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row>
    <row r="694" spans="1:53" ht="15.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row>
    <row r="695" spans="1:53" ht="15.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row>
    <row r="696" spans="1:53" ht="15.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row>
    <row r="697" spans="1:53" ht="15.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row>
    <row r="698" spans="1:53" ht="15.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row>
    <row r="699" spans="1:53" ht="15.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row>
    <row r="700" spans="1:53" ht="15.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row>
    <row r="701" spans="1:53" ht="15.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row>
    <row r="702" spans="1:53" ht="15.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row>
    <row r="703" spans="1:53" ht="15.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row>
    <row r="704" spans="1:53" ht="15.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row>
    <row r="705" spans="1:53" ht="15.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row>
    <row r="706" spans="1:53" ht="15.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row>
    <row r="707" spans="1:53" ht="15.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row>
    <row r="708" spans="1:53" ht="15.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row>
    <row r="709" spans="1:53" ht="15.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row>
    <row r="710" spans="1:53" ht="15.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row>
    <row r="711" spans="1:53" ht="15.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row>
    <row r="712" spans="1:53" ht="15.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row>
    <row r="713" spans="1:53" ht="15.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row>
    <row r="714" spans="1:53" ht="15.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row>
    <row r="715" spans="1:53" ht="15.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row>
    <row r="716" spans="1:53" ht="15.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row>
    <row r="717" spans="1:53" ht="15.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row>
    <row r="718" spans="1:53" ht="15.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row>
    <row r="719" spans="1:53" ht="15.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row>
    <row r="720" spans="1:53" ht="15.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row>
    <row r="721" spans="1:53" ht="15.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row>
    <row r="722" spans="1:53" ht="15.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row>
    <row r="723" spans="1:53" ht="15.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row>
    <row r="724" spans="1:53" ht="15.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row>
    <row r="725" spans="1:53" ht="15.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row>
    <row r="726" spans="1:53" ht="15.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row>
    <row r="727" spans="1:53" ht="15.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row>
    <row r="728" spans="1:53" ht="15.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row>
    <row r="729" spans="1:53" ht="15.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row>
    <row r="730" spans="1:53" ht="15.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row>
    <row r="731" spans="1:53" ht="15.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row>
    <row r="732" spans="1:53" ht="15.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row>
    <row r="733" spans="1:53" ht="15.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row>
    <row r="734" spans="1:53" ht="15.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row>
    <row r="735" spans="1:53" ht="15.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row>
    <row r="736" spans="1:53" ht="15.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row>
    <row r="737" spans="1:53" ht="15.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row>
    <row r="738" spans="1:53" ht="15.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row>
    <row r="739" spans="1:53" ht="15.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row>
    <row r="740" spans="1:53" ht="15.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row>
    <row r="741" spans="1:53" ht="15.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row>
    <row r="742" spans="1:53" ht="15.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row>
    <row r="743" spans="1:53" ht="15.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row>
    <row r="744" spans="1:53" ht="15.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row>
    <row r="745" spans="1:53" ht="15.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row>
    <row r="746" spans="1:53" ht="15.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row>
    <row r="747" spans="1:53" ht="15.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row>
    <row r="748" spans="1:53" ht="15.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row>
    <row r="749" spans="1:53" ht="15.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row>
    <row r="750" spans="1:53" ht="15.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row>
    <row r="751" spans="1:53" ht="15.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row>
    <row r="752" spans="1:53" ht="15.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row>
    <row r="753" spans="1:53" ht="15.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row>
    <row r="754" spans="1:53" ht="15.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row>
    <row r="755" spans="1:53" ht="15.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row>
    <row r="756" spans="1:53" ht="15.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row>
    <row r="757" spans="1:53" ht="15.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row>
    <row r="758" spans="1:53" ht="15.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row>
    <row r="759" spans="1:53" ht="15.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row>
    <row r="760" spans="1:53" ht="15.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row>
    <row r="761" spans="1:53" ht="15.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row>
    <row r="762" spans="1:53" ht="15.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row>
    <row r="763" spans="1:53" ht="15.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row>
    <row r="764" spans="1:53" ht="15.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row>
    <row r="765" spans="1:53" ht="15.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row>
    <row r="766" spans="1:53" ht="15.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row>
    <row r="767" spans="1:53" ht="15.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row>
    <row r="768" spans="1:53" ht="15.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row>
    <row r="769" spans="1:53" ht="15.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row>
    <row r="770" spans="1:53" ht="15.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row>
    <row r="771" spans="1:53" ht="15.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row>
    <row r="772" spans="1:53" ht="15.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row>
    <row r="773" spans="1:53" ht="15.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row>
    <row r="774" spans="1:53" ht="15.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row>
    <row r="775" spans="1:53" ht="15.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row>
    <row r="776" spans="1:53" ht="15.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row>
    <row r="777" spans="1:53" ht="15.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row>
    <row r="778" spans="1:53" ht="15.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row>
    <row r="779" spans="1:53" ht="15.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row>
    <row r="780" spans="1:53" ht="15.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row>
    <row r="781" spans="1:53" ht="15.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row>
    <row r="782" spans="1:53" ht="15.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row>
    <row r="783" spans="1:53" ht="15.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row>
    <row r="784" spans="1:53" ht="15.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row>
    <row r="785" spans="1:53" ht="15.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row>
    <row r="786" spans="1:53" ht="15.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row>
    <row r="787" spans="1:53" ht="15.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row>
    <row r="788" spans="1:53" ht="15.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row>
    <row r="789" spans="1:53" ht="15.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row>
    <row r="790" spans="1:53" ht="15.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row>
    <row r="791" spans="1:53" ht="15.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row>
    <row r="792" spans="1:53" ht="15.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row>
    <row r="793" spans="1:53" ht="15.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row>
    <row r="794" spans="1:53" ht="15.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row>
    <row r="795" spans="1:53" ht="15.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row>
    <row r="796" spans="1:53" ht="15.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row>
    <row r="797" spans="1:53" ht="15.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row>
    <row r="798" spans="1:53" ht="15.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row>
    <row r="799" spans="1:53" ht="15.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row>
    <row r="800" spans="1:53" ht="15.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row>
    <row r="801" spans="1:53" ht="15.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row>
    <row r="802" spans="1:53" ht="15.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row>
    <row r="803" spans="1:53" ht="15.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row>
    <row r="804" spans="1:53" ht="15.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row>
    <row r="805" spans="1:53" ht="15.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row>
    <row r="806" spans="1:53" ht="15.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row>
    <row r="807" spans="1:53" ht="15.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row>
    <row r="808" spans="1:53" ht="15.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row>
    <row r="809" spans="1:53" ht="15.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row>
    <row r="810" spans="1:53" ht="15.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row>
    <row r="811" spans="1:53" ht="15.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row>
    <row r="812" spans="1:53" ht="15.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row>
    <row r="813" spans="1:53" ht="15.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row>
    <row r="814" spans="1:53" ht="15.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row>
    <row r="815" spans="1:53" ht="15.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row>
    <row r="816" spans="1:53" ht="15.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row>
    <row r="817" spans="1:53" ht="15.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row>
    <row r="818" spans="1:53" ht="15.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row>
    <row r="819" spans="1:53" ht="15.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row>
    <row r="820" spans="1:53" ht="15.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row>
    <row r="821" spans="1:53" ht="15.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row>
    <row r="822" spans="1:53" ht="15.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row>
    <row r="823" spans="1:53" ht="15.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row>
    <row r="824" spans="1:53" ht="15.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row>
    <row r="825" spans="1:53" ht="15.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row>
    <row r="826" spans="1:53" ht="15.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row>
    <row r="827" spans="1:53" ht="15.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row>
    <row r="828" spans="1:53" ht="15.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row>
    <row r="829" spans="1:53" ht="15.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row>
    <row r="830" spans="1:53" ht="15.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row>
    <row r="831" spans="1:53" ht="15.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row>
    <row r="832" spans="1:53" ht="15.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row>
    <row r="833" spans="1:53" ht="15.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row>
    <row r="834" spans="1:53" ht="15.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row>
    <row r="835" spans="1:53" ht="15.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row>
    <row r="836" spans="1:53" ht="15.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row>
    <row r="837" spans="1:53" ht="15.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row>
    <row r="838" spans="1:53" ht="15.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row>
    <row r="839" spans="1:53" ht="15.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row>
    <row r="840" spans="1:53" ht="15.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row>
    <row r="841" spans="1:53" ht="15.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row>
    <row r="842" spans="1:53" ht="15.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row>
    <row r="843" spans="1:53" ht="15.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row>
    <row r="844" spans="1:53" ht="15.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row>
    <row r="845" spans="1:53" ht="15.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row>
    <row r="846" spans="1:53" ht="15.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row>
    <row r="847" spans="1:53" ht="15.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row>
    <row r="848" spans="1:53" ht="15.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row>
    <row r="849" spans="1:53" ht="15.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row>
    <row r="850" spans="1:53" ht="15.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row>
    <row r="851" spans="1:53" ht="15.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row>
    <row r="852" spans="1:53" ht="15.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row>
    <row r="853" spans="1:53" ht="15.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row>
    <row r="854" spans="1:53" ht="15.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row>
    <row r="855" spans="1:53" ht="15.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row>
    <row r="856" spans="1:53" ht="15.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row>
    <row r="857" spans="1:53" ht="15.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row>
    <row r="858" spans="1:53" ht="15.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row>
    <row r="859" spans="1:53" ht="15.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row>
    <row r="860" spans="1:53" ht="15.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row>
    <row r="861" spans="1:53" ht="15.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row>
    <row r="862" spans="1:53" ht="15.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row>
    <row r="863" spans="1:53" ht="15.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row>
    <row r="864" spans="1:53" ht="15.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row>
    <row r="865" spans="1:53" ht="15.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row>
    <row r="866" spans="1:53" ht="15.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row>
    <row r="867" spans="1:53" ht="15.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row>
    <row r="868" spans="1:53" ht="15.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row>
    <row r="869" spans="1:53" ht="15.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row>
    <row r="870" spans="1:53" ht="15.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row>
    <row r="871" spans="1:53" ht="15.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row>
    <row r="872" spans="1:53" ht="15.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row>
    <row r="873" spans="1:53" ht="15.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row>
    <row r="874" spans="1:53" ht="15.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row>
    <row r="875" spans="1:53" ht="15.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row>
    <row r="876" spans="1:53" ht="15.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row>
    <row r="877" spans="1:53" ht="15.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row>
    <row r="878" spans="1:53" ht="15.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row>
    <row r="879" spans="1:53" ht="15.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row>
    <row r="880" spans="1:53" ht="15.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row>
    <row r="881" spans="1:53" ht="15.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row>
    <row r="882" spans="1:53" ht="15.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row>
    <row r="883" spans="1:53" ht="15.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row>
    <row r="884" spans="1:53" ht="15.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row>
    <row r="885" spans="1:53" ht="15.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row>
    <row r="886" spans="1:53" ht="15.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row>
    <row r="887" spans="1:53" ht="15.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row>
    <row r="888" spans="1:53" ht="15.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row>
    <row r="889" spans="1:53" ht="15.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row>
    <row r="890" spans="1:53" ht="15.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row>
    <row r="891" spans="1:53" ht="15.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row>
    <row r="892" spans="1:53" ht="15.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row>
    <row r="893" spans="1:53" ht="15.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row>
    <row r="894" spans="1:53" ht="15.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row>
    <row r="895" spans="1:53" ht="15.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row>
    <row r="896" spans="1:53" ht="15.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row>
    <row r="897" spans="1:53" ht="15.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row>
    <row r="898" spans="1:53" ht="15.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row>
    <row r="899" spans="1:53" ht="15.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row>
    <row r="900" spans="1:53" ht="15.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row>
    <row r="901" spans="1:53" ht="15.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row>
    <row r="902" spans="1:53" ht="15.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row>
    <row r="903" spans="1:53" ht="15.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row>
    <row r="904" spans="1:53" ht="15.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row>
    <row r="905" spans="1:53" ht="15.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row>
    <row r="906" spans="1:53" ht="15.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row>
    <row r="907" spans="1:53" ht="15.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row>
    <row r="908" spans="1:53" ht="15.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row>
    <row r="909" spans="1:53" ht="15.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row>
    <row r="910" spans="1:53" ht="15.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row>
    <row r="911" spans="1:53" ht="15.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row>
    <row r="912" spans="1:53" ht="15.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row>
    <row r="913" spans="1:53" ht="15.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row>
    <row r="914" spans="1:53" ht="15.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row>
    <row r="915" spans="1:53" ht="15.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row>
    <row r="916" spans="1:53" ht="15.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row>
    <row r="917" spans="1:53" ht="15.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row>
    <row r="918" spans="1:53" ht="15.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row>
    <row r="919" spans="1:53" ht="15.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row>
    <row r="920" spans="1:53" ht="15.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row>
    <row r="921" spans="1:53" ht="15.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row>
    <row r="922" spans="1:53" ht="15.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row>
    <row r="923" spans="1:53" ht="15.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row>
    <row r="924" spans="1:53" ht="15.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row>
    <row r="925" spans="1:53" ht="15.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row>
    <row r="926" spans="1:53" ht="15.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row>
    <row r="927" spans="1:53" ht="15.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row>
    <row r="928" spans="1:53" ht="15.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row>
    <row r="929" spans="1:53" ht="15.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row>
    <row r="930" spans="1:53" ht="15.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row>
    <row r="931" spans="1:53" ht="15.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row>
    <row r="932" spans="1:53" ht="15.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row>
    <row r="933" spans="1:53" ht="15.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row>
    <row r="934" spans="1:53" ht="15.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row>
    <row r="935" spans="1:53" ht="15.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row>
    <row r="936" spans="1:53" ht="15.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row>
    <row r="937" spans="1:53" ht="15.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row>
    <row r="938" spans="1:53" ht="15.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row>
    <row r="939" spans="1:53" ht="15.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row>
    <row r="940" spans="1:53" ht="15.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row>
    <row r="941" spans="1:53" ht="15.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row>
    <row r="942" spans="1:53" ht="15.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row>
    <row r="943" spans="1:53" ht="15.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row>
    <row r="944" spans="1:53" ht="15.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row>
    <row r="945" spans="1:53" ht="15.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row>
    <row r="946" spans="1:53" ht="15.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row>
    <row r="947" spans="1:53" ht="15.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row>
    <row r="948" spans="1:53" ht="15.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row>
    <row r="949" spans="1:53" ht="15.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row>
    <row r="950" spans="1:53" ht="15.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row>
    <row r="951" spans="1:53" ht="15.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row>
    <row r="952" spans="1:53" ht="15.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row>
    <row r="953" spans="1:53" ht="15.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row>
    <row r="954" spans="1:53" ht="15.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row>
    <row r="955" spans="1:53" ht="15.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row>
    <row r="956" spans="1:53" ht="15.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row>
    <row r="957" spans="1:53" ht="15.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row>
    <row r="958" spans="1:53" ht="15.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row>
    <row r="959" spans="1:53" ht="15.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row>
    <row r="960" spans="1:53" ht="15.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row>
    <row r="961" spans="1:53" ht="15.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row>
    <row r="962" spans="1:53" ht="15.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row>
    <row r="963" spans="1:53" ht="15.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row>
    <row r="964" spans="1:53" ht="15.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row>
    <row r="965" spans="1:53" ht="15.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row>
    <row r="966" spans="1:53" ht="15.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row>
    <row r="967" spans="1:53" ht="15.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row>
    <row r="968" spans="1:53" ht="15.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row>
    <row r="969" spans="1:53" ht="15.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row>
    <row r="970" spans="1:53" ht="15.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row>
    <row r="971" spans="1:53" ht="15.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row>
    <row r="972" spans="1:53" ht="15.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row>
    <row r="973" spans="1:53" ht="15.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row>
    <row r="974" spans="1:53" ht="15.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row>
    <row r="975" spans="1:53" ht="15.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row>
    <row r="976" spans="1:53" ht="15.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row>
    <row r="977" spans="1:53" ht="15.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row>
    <row r="978" spans="1:53" ht="15.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row>
    <row r="979" spans="1:53" ht="15.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row>
    <row r="980" spans="1:53" ht="15.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row>
    <row r="981" spans="1:53" ht="15.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row>
    <row r="982" spans="1:53" ht="15.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row>
    <row r="983" spans="1:53" ht="15.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row>
    <row r="984" spans="1:53" ht="15.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row>
    <row r="985" spans="1:53" ht="15.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row>
    <row r="986" spans="1:53" ht="15.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row>
    <row r="987" spans="1:53" ht="15.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row>
    <row r="988" spans="1:53" ht="15.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row>
    <row r="989" spans="1:53" ht="15.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row>
    <row r="990" spans="1:53" ht="15.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row>
    <row r="991" spans="1:53" ht="15.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row>
    <row r="992" spans="1:53" ht="15.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row>
    <row r="993" spans="1:53" ht="15.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row>
    <row r="994" spans="1:53" ht="15.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row>
    <row r="995" spans="1:53" ht="15.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row>
    <row r="996" spans="1:53" ht="15.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row>
    <row r="997" spans="1:53" ht="15.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row>
    <row r="998" spans="1:53" ht="15.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row>
    <row r="999" spans="1:53" ht="15.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row>
    <row r="1000" spans="1:53" ht="15.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U1000"/>
  <sheetViews>
    <sheetView workbookViewId="0">
      <pane xSplit="1" ySplit="1" topLeftCell="B2" activePane="bottomRight" state="frozen"/>
      <selection pane="topRight" activeCell="B1" sqref="B1"/>
      <selection pane="bottomLeft" activeCell="A2" sqref="A2"/>
      <selection pane="bottomRight" activeCell="L48" sqref="L48"/>
    </sheetView>
  </sheetViews>
  <sheetFormatPr baseColWidth="10" defaultColWidth="12.6640625" defaultRowHeight="15" customHeight="1" x14ac:dyDescent="0.15"/>
  <cols>
    <col min="1" max="1" width="9.1640625" customWidth="1"/>
    <col min="2" max="2" width="11.6640625" customWidth="1"/>
    <col min="3" max="3" width="9.1640625" bestFit="1" customWidth="1"/>
    <col min="4" max="4" width="9.1640625" customWidth="1"/>
    <col min="5" max="47" width="7.6640625" customWidth="1"/>
  </cols>
  <sheetData>
    <row r="1" spans="1:47" ht="12.75" customHeight="1" x14ac:dyDescent="0.15">
      <c r="A1" s="13"/>
      <c r="B1" s="13" t="s">
        <v>37</v>
      </c>
      <c r="C1" s="11">
        <v>0</v>
      </c>
      <c r="D1" s="12">
        <v>1</v>
      </c>
      <c r="E1" s="12">
        <v>2</v>
      </c>
      <c r="F1" s="12">
        <v>3</v>
      </c>
      <c r="G1" s="12">
        <v>4</v>
      </c>
      <c r="H1" s="12">
        <v>5</v>
      </c>
      <c r="I1" s="12">
        <v>6</v>
      </c>
      <c r="J1" s="12">
        <v>7</v>
      </c>
      <c r="K1" s="12">
        <v>8</v>
      </c>
      <c r="L1" s="12">
        <v>9</v>
      </c>
      <c r="M1" s="12">
        <v>10</v>
      </c>
      <c r="N1" s="12">
        <v>11</v>
      </c>
      <c r="O1" s="12">
        <v>12</v>
      </c>
      <c r="P1" s="12">
        <v>13</v>
      </c>
      <c r="Q1" s="12">
        <v>14</v>
      </c>
      <c r="R1" s="12">
        <v>15</v>
      </c>
      <c r="S1" s="12">
        <v>16</v>
      </c>
      <c r="T1" s="12">
        <v>17</v>
      </c>
      <c r="U1" s="12">
        <v>18</v>
      </c>
      <c r="V1" s="12">
        <v>19</v>
      </c>
      <c r="W1" s="12">
        <v>20</v>
      </c>
      <c r="X1" s="12">
        <v>21</v>
      </c>
      <c r="Y1" s="12">
        <v>22</v>
      </c>
      <c r="Z1" s="12">
        <v>23</v>
      </c>
      <c r="AA1" s="12">
        <v>24</v>
      </c>
      <c r="AB1" s="12">
        <v>25</v>
      </c>
      <c r="AC1" s="12">
        <v>26</v>
      </c>
      <c r="AD1" s="12">
        <v>27</v>
      </c>
      <c r="AE1" s="12">
        <v>28</v>
      </c>
      <c r="AF1" s="12">
        <v>29</v>
      </c>
      <c r="AG1" s="12">
        <v>30</v>
      </c>
      <c r="AH1" s="12">
        <v>31</v>
      </c>
      <c r="AI1" s="12">
        <v>32</v>
      </c>
      <c r="AJ1" s="12">
        <v>33</v>
      </c>
      <c r="AK1" s="12">
        <v>34</v>
      </c>
      <c r="AL1" s="12">
        <v>35</v>
      </c>
      <c r="AM1" s="12">
        <v>36</v>
      </c>
      <c r="AN1" s="12">
        <v>37</v>
      </c>
      <c r="AO1" s="12">
        <v>38</v>
      </c>
      <c r="AP1" s="12">
        <v>39</v>
      </c>
      <c r="AQ1" s="12">
        <v>40</v>
      </c>
      <c r="AR1" s="12">
        <v>41</v>
      </c>
      <c r="AS1" s="12">
        <v>42</v>
      </c>
      <c r="AT1" s="12">
        <v>43</v>
      </c>
      <c r="AU1" s="12">
        <v>44</v>
      </c>
    </row>
    <row r="2" spans="1:47" ht="12.75" customHeight="1" x14ac:dyDescent="0.15">
      <c r="A2" s="15" t="s">
        <v>1</v>
      </c>
      <c r="B2" s="15"/>
      <c r="C2" s="8"/>
      <c r="D2" s="1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row>
    <row r="3" spans="1:47" ht="15.75" customHeight="1" x14ac:dyDescent="0.15">
      <c r="A3" s="8">
        <v>44</v>
      </c>
      <c r="B3" s="8"/>
      <c r="C3" s="16">
        <v>3803.0246666666699</v>
      </c>
      <c r="D3" s="16">
        <v>1088.6866666666699</v>
      </c>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row>
    <row r="4" spans="1:47" ht="15.75" customHeight="1" x14ac:dyDescent="0.15">
      <c r="A4" s="8">
        <v>43</v>
      </c>
      <c r="B4" s="8"/>
      <c r="C4" s="16">
        <v>4206.1876666666658</v>
      </c>
      <c r="D4" s="16">
        <v>1071.4993333333332</v>
      </c>
      <c r="E4" s="16">
        <v>852.77900000000011</v>
      </c>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row>
    <row r="5" spans="1:47" ht="15.75" customHeight="1" x14ac:dyDescent="0.15">
      <c r="A5" s="8">
        <v>42</v>
      </c>
      <c r="B5" s="8"/>
      <c r="C5" s="16">
        <v>3767.4953333333333</v>
      </c>
      <c r="D5" s="16">
        <v>1297.5953333333332</v>
      </c>
      <c r="E5" s="16">
        <v>709.99800000000005</v>
      </c>
      <c r="F5" s="16">
        <v>808.14200000000005</v>
      </c>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row>
    <row r="6" spans="1:47" ht="15.75" customHeight="1" x14ac:dyDescent="0.15">
      <c r="A6" s="8">
        <v>41</v>
      </c>
      <c r="B6" s="8"/>
      <c r="C6" s="16">
        <v>4590.3209999999999</v>
      </c>
      <c r="D6" s="16">
        <v>1022.8146666666667</v>
      </c>
      <c r="E6" s="16">
        <v>657.7743333333334</v>
      </c>
      <c r="F6" s="16">
        <v>608.65033333333338</v>
      </c>
      <c r="G6" s="16">
        <v>778.68266666666671</v>
      </c>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row>
    <row r="7" spans="1:47" ht="15.75" customHeight="1" x14ac:dyDescent="0.15">
      <c r="A7" s="8">
        <v>40</v>
      </c>
      <c r="B7" s="8"/>
      <c r="C7" s="16">
        <v>3996.4633333333331</v>
      </c>
      <c r="D7" s="16">
        <v>1239.6289999999999</v>
      </c>
      <c r="E7" s="16">
        <v>735.77233333333345</v>
      </c>
      <c r="F7" s="16">
        <v>835.59833333333336</v>
      </c>
      <c r="G7" s="16">
        <v>711.00600000000009</v>
      </c>
      <c r="H7" s="16">
        <v>657.82733333333329</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row>
    <row r="8" spans="1:47" ht="15.75" customHeight="1" x14ac:dyDescent="0.15">
      <c r="A8" s="8">
        <v>39</v>
      </c>
      <c r="B8" s="8"/>
      <c r="C8" s="16">
        <v>5063.1366666666663</v>
      </c>
      <c r="D8" s="16">
        <v>1229.5300000000002</v>
      </c>
      <c r="E8" s="16">
        <v>822.38733333333334</v>
      </c>
      <c r="F8" s="16">
        <v>732.46333333333337</v>
      </c>
      <c r="G8" s="16">
        <v>820.50733333333335</v>
      </c>
      <c r="H8" s="16">
        <v>821.28600000000006</v>
      </c>
      <c r="I8" s="16">
        <v>616.8660000000001</v>
      </c>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row>
    <row r="9" spans="1:47" ht="15.75" customHeight="1" x14ac:dyDescent="0.15">
      <c r="A9" s="8">
        <v>38</v>
      </c>
      <c r="B9" s="8"/>
      <c r="C9" s="16">
        <v>4820.7060000000001</v>
      </c>
      <c r="D9" s="16">
        <v>1416.0633333333335</v>
      </c>
      <c r="E9" s="16">
        <v>1010.6853333333333</v>
      </c>
      <c r="F9" s="16">
        <v>781.33266666666657</v>
      </c>
      <c r="G9" s="16">
        <v>751.06533333333334</v>
      </c>
      <c r="H9" s="16">
        <v>866.73599999999999</v>
      </c>
      <c r="I9" s="16">
        <v>608.10400000000004</v>
      </c>
      <c r="J9" s="16">
        <v>580.14133333333336</v>
      </c>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row>
    <row r="10" spans="1:47" ht="15.75" customHeight="1" x14ac:dyDescent="0.15">
      <c r="A10" s="8">
        <v>37</v>
      </c>
      <c r="B10" s="8"/>
      <c r="C10" s="16">
        <v>5577.5793333333331</v>
      </c>
      <c r="D10" s="16">
        <v>1497.7413333333332</v>
      </c>
      <c r="E10" s="16">
        <v>977.24200000000008</v>
      </c>
      <c r="F10" s="16">
        <v>720.63366666666673</v>
      </c>
      <c r="G10" s="16">
        <v>747.37266666666665</v>
      </c>
      <c r="H10" s="16">
        <v>778.89233333333323</v>
      </c>
      <c r="I10" s="16">
        <v>635.04799999999989</v>
      </c>
      <c r="J10" s="16">
        <v>548.21033333333332</v>
      </c>
      <c r="K10" s="16">
        <v>548.04566666666665</v>
      </c>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row>
    <row r="11" spans="1:47" ht="15.75" customHeight="1" x14ac:dyDescent="0.15">
      <c r="A11" s="8">
        <v>36</v>
      </c>
      <c r="B11" s="8"/>
      <c r="C11" s="16">
        <v>3532.2086666666669</v>
      </c>
      <c r="D11" s="16">
        <v>1193.7526666666668</v>
      </c>
      <c r="E11" s="16">
        <v>643.09533333333343</v>
      </c>
      <c r="F11" s="16">
        <v>619.48400000000004</v>
      </c>
      <c r="G11" s="16">
        <v>664.15466666666669</v>
      </c>
      <c r="H11" s="16">
        <v>597.23</v>
      </c>
      <c r="I11" s="16">
        <v>509.18066666666664</v>
      </c>
      <c r="J11" s="16">
        <v>421.40266666666668</v>
      </c>
      <c r="K11" s="16">
        <v>398.00666666666666</v>
      </c>
      <c r="L11" s="16">
        <v>463.83533333333338</v>
      </c>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row>
    <row r="12" spans="1:47" ht="15.75" customHeight="1" x14ac:dyDescent="0.15">
      <c r="A12" s="8">
        <v>35</v>
      </c>
      <c r="B12" s="8"/>
      <c r="C12" s="16">
        <v>4731.4366666666674</v>
      </c>
      <c r="D12" s="16">
        <v>1310.8386666666665</v>
      </c>
      <c r="E12" s="16">
        <v>825.73933333333343</v>
      </c>
      <c r="F12" s="16">
        <v>655.23199999999997</v>
      </c>
      <c r="G12" s="16">
        <v>680.11466666666672</v>
      </c>
      <c r="H12" s="16">
        <v>656.78066666666666</v>
      </c>
      <c r="I12" s="16">
        <v>535.98799999999994</v>
      </c>
      <c r="J12" s="16">
        <v>487.6466666666667</v>
      </c>
      <c r="K12" s="16">
        <v>437.85199999999992</v>
      </c>
      <c r="L12" s="16">
        <v>510.83066666666667</v>
      </c>
      <c r="M12" s="16">
        <v>389.16066666666666</v>
      </c>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row>
    <row r="13" spans="1:47" ht="15.75" customHeight="1" x14ac:dyDescent="0.15">
      <c r="A13" s="8">
        <v>34</v>
      </c>
      <c r="B13" s="8"/>
      <c r="C13" s="16">
        <v>4278.7906666666668</v>
      </c>
      <c r="D13" s="16">
        <v>1571.4716666666666</v>
      </c>
      <c r="E13" s="16">
        <v>770.78166666666664</v>
      </c>
      <c r="F13" s="16">
        <v>715.00699999999995</v>
      </c>
      <c r="G13" s="16">
        <v>742.61933333333332</v>
      </c>
      <c r="H13" s="16">
        <v>684.86133333333339</v>
      </c>
      <c r="I13" s="16">
        <v>600.51833333333343</v>
      </c>
      <c r="J13" s="16">
        <v>514.17733333333331</v>
      </c>
      <c r="K13" s="16">
        <v>488.09833333333336</v>
      </c>
      <c r="L13" s="16">
        <v>601.95433333333347</v>
      </c>
      <c r="M13" s="16">
        <v>515.65599999999995</v>
      </c>
      <c r="N13" s="16">
        <v>485.72300000000001</v>
      </c>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row>
    <row r="14" spans="1:47" ht="15.75" customHeight="1" x14ac:dyDescent="0.15">
      <c r="A14" s="8">
        <v>33</v>
      </c>
      <c r="B14" s="8"/>
      <c r="C14" s="16">
        <v>5018.7993333333343</v>
      </c>
      <c r="D14" s="16">
        <v>1543.021</v>
      </c>
      <c r="E14" s="16">
        <v>1060.3783333333336</v>
      </c>
      <c r="F14" s="16">
        <v>757.15166666666676</v>
      </c>
      <c r="G14" s="16">
        <v>846.74733333333336</v>
      </c>
      <c r="H14" s="16">
        <v>819.26033333333328</v>
      </c>
      <c r="I14" s="16">
        <v>575.14566666666667</v>
      </c>
      <c r="J14" s="16">
        <v>637.4136666666667</v>
      </c>
      <c r="K14" s="16">
        <v>546.56066666666663</v>
      </c>
      <c r="L14" s="16">
        <v>516.31433333333337</v>
      </c>
      <c r="M14" s="16">
        <v>576.33899999999994</v>
      </c>
      <c r="N14" s="16">
        <v>547.16399999999999</v>
      </c>
      <c r="O14" s="16">
        <v>576.90299999999991</v>
      </c>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row>
    <row r="15" spans="1:47" ht="15.75" customHeight="1" x14ac:dyDescent="0.15">
      <c r="A15" s="8">
        <v>32</v>
      </c>
      <c r="B15" s="8"/>
      <c r="C15" s="16">
        <v>5332.3646666666673</v>
      </c>
      <c r="D15" s="16">
        <v>1132.8886666666667</v>
      </c>
      <c r="E15" s="16">
        <v>837.1536666666666</v>
      </c>
      <c r="F15" s="16">
        <v>675.67900000000009</v>
      </c>
      <c r="G15" s="16">
        <v>755.63066666666668</v>
      </c>
      <c r="H15" s="16">
        <v>674.09033333333343</v>
      </c>
      <c r="I15" s="16">
        <v>513.06366666666668</v>
      </c>
      <c r="J15" s="16">
        <v>592.76866666666672</v>
      </c>
      <c r="K15" s="16">
        <v>565.53566666666666</v>
      </c>
      <c r="L15" s="16">
        <v>487.18799999999999</v>
      </c>
      <c r="M15" s="16">
        <v>485.05266666666665</v>
      </c>
      <c r="N15" s="16">
        <v>541.87133333333327</v>
      </c>
      <c r="O15" s="16">
        <v>405.85433333333333</v>
      </c>
      <c r="P15" s="16">
        <v>406.077</v>
      </c>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row>
    <row r="16" spans="1:47" ht="15.75" customHeight="1" x14ac:dyDescent="0.15">
      <c r="A16" s="8">
        <v>31</v>
      </c>
      <c r="B16" s="8"/>
      <c r="C16" s="16">
        <v>4850.2539999999999</v>
      </c>
      <c r="D16" s="16">
        <v>1273.2426666666668</v>
      </c>
      <c r="E16" s="16">
        <v>717.39666666666665</v>
      </c>
      <c r="F16" s="16">
        <v>744.28666666666663</v>
      </c>
      <c r="G16" s="16">
        <v>796.154</v>
      </c>
      <c r="H16" s="16">
        <v>636.19399999999996</v>
      </c>
      <c r="I16" s="16">
        <v>557.56333333333339</v>
      </c>
      <c r="J16" s="16">
        <v>504.64799999999997</v>
      </c>
      <c r="K16" s="16">
        <v>584.6393333333333</v>
      </c>
      <c r="L16" s="16">
        <v>477.00466666666659</v>
      </c>
      <c r="M16" s="16">
        <v>479.71999999999991</v>
      </c>
      <c r="N16" s="16">
        <v>505.59733333333332</v>
      </c>
      <c r="O16" s="16">
        <v>426.24266666666671</v>
      </c>
      <c r="P16" s="16">
        <v>427.12933333333336</v>
      </c>
      <c r="Q16" s="16">
        <v>371.48933333333332</v>
      </c>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row>
    <row r="17" spans="1:47" ht="15.75" customHeight="1" x14ac:dyDescent="0.15">
      <c r="A17" s="8">
        <v>30</v>
      </c>
      <c r="B17" s="8"/>
      <c r="C17" s="16">
        <v>4757.9840000000004</v>
      </c>
      <c r="D17" s="16">
        <v>1197.7073333333333</v>
      </c>
      <c r="E17" s="16">
        <v>919.99600000000009</v>
      </c>
      <c r="F17" s="16">
        <v>919.94333333333338</v>
      </c>
      <c r="G17" s="16">
        <v>806.76266666666663</v>
      </c>
      <c r="H17" s="16">
        <v>836.78399999999999</v>
      </c>
      <c r="I17" s="16">
        <v>558.71733333333327</v>
      </c>
      <c r="J17" s="16">
        <v>531.20400000000006</v>
      </c>
      <c r="K17" s="16">
        <v>613.54466666666667</v>
      </c>
      <c r="L17" s="16">
        <v>528.58733333333339</v>
      </c>
      <c r="M17" s="16">
        <v>445.06533333333334</v>
      </c>
      <c r="N17" s="16">
        <v>502.14400000000001</v>
      </c>
      <c r="O17" s="16">
        <v>501.91266666666667</v>
      </c>
      <c r="P17" s="16">
        <v>418.08066666666667</v>
      </c>
      <c r="Q17" s="16">
        <v>390.69466666666671</v>
      </c>
      <c r="R17" s="16">
        <v>391.80133333333333</v>
      </c>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row>
    <row r="18" spans="1:47" ht="15.75" customHeight="1" x14ac:dyDescent="0.15">
      <c r="A18" s="8">
        <v>29</v>
      </c>
      <c r="B18" s="8"/>
      <c r="C18" s="16">
        <v>5258.7699999999995</v>
      </c>
      <c r="D18" s="16">
        <v>1217.4073333333333</v>
      </c>
      <c r="E18" s="16">
        <v>748.79733333333331</v>
      </c>
      <c r="F18" s="16">
        <v>746.96600000000001</v>
      </c>
      <c r="G18" s="16">
        <v>860.65733333333333</v>
      </c>
      <c r="H18" s="16">
        <v>664.44400000000007</v>
      </c>
      <c r="I18" s="16">
        <v>582.0200000000001</v>
      </c>
      <c r="J18" s="16">
        <v>499.19333333333327</v>
      </c>
      <c r="K18" s="16">
        <v>498.10866666666664</v>
      </c>
      <c r="L18" s="16">
        <v>526.5</v>
      </c>
      <c r="M18" s="16">
        <v>470.74466666666666</v>
      </c>
      <c r="N18" s="16">
        <v>527.76933333333329</v>
      </c>
      <c r="O18" s="16">
        <v>442.74266666666671</v>
      </c>
      <c r="P18" s="16">
        <v>471.346</v>
      </c>
      <c r="Q18" s="16">
        <v>418.166</v>
      </c>
      <c r="R18" s="16">
        <v>333.92400000000004</v>
      </c>
      <c r="S18" s="16">
        <v>334.42466666666667</v>
      </c>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row>
    <row r="19" spans="1:47" ht="15.75" customHeight="1" x14ac:dyDescent="0.15">
      <c r="A19" s="8">
        <v>28</v>
      </c>
      <c r="B19" s="8"/>
      <c r="C19" s="16">
        <v>4404.3680000000004</v>
      </c>
      <c r="D19" s="16">
        <v>1189.6859999999999</v>
      </c>
      <c r="E19" s="16">
        <v>898.11466666666672</v>
      </c>
      <c r="F19" s="16">
        <v>871.66666666666674</v>
      </c>
      <c r="G19" s="16">
        <v>792.34933333333333</v>
      </c>
      <c r="H19" s="16">
        <v>688.14599999999996</v>
      </c>
      <c r="I19" s="16">
        <v>606.98933333333332</v>
      </c>
      <c r="J19" s="16">
        <v>475.92066666666665</v>
      </c>
      <c r="K19" s="16">
        <v>553.95600000000002</v>
      </c>
      <c r="L19" s="16">
        <v>449.18533333333335</v>
      </c>
      <c r="M19" s="16">
        <v>450.45266666666669</v>
      </c>
      <c r="N19" s="16">
        <v>529.54266666666672</v>
      </c>
      <c r="O19" s="16">
        <v>475.88799999999998</v>
      </c>
      <c r="P19" s="16">
        <v>396.91133333333335</v>
      </c>
      <c r="Q19" s="16">
        <v>317.76333333333332</v>
      </c>
      <c r="R19" s="16">
        <v>344.036</v>
      </c>
      <c r="S19" s="16">
        <v>290.17933333333332</v>
      </c>
      <c r="T19" s="16">
        <v>290.26333333333332</v>
      </c>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row>
    <row r="20" spans="1:47" ht="15.75" customHeight="1" x14ac:dyDescent="0.15">
      <c r="A20" s="8">
        <v>27</v>
      </c>
      <c r="B20" s="8"/>
      <c r="C20" s="16">
        <v>5045.0226666666667</v>
      </c>
      <c r="D20" s="16">
        <v>1099.0840000000001</v>
      </c>
      <c r="E20" s="16">
        <v>787.22599999999989</v>
      </c>
      <c r="F20" s="16">
        <v>656.54200000000003</v>
      </c>
      <c r="G20" s="16">
        <v>837.82400000000007</v>
      </c>
      <c r="H20" s="16">
        <v>707.9</v>
      </c>
      <c r="I20" s="16">
        <v>524.71533333333332</v>
      </c>
      <c r="J20" s="16">
        <v>472.10399999999998</v>
      </c>
      <c r="K20" s="16">
        <v>446.49466666666672</v>
      </c>
      <c r="L20" s="16">
        <v>447.2193333333334</v>
      </c>
      <c r="M20" s="16">
        <v>550.91600000000005</v>
      </c>
      <c r="N20" s="16">
        <v>524.70999999999992</v>
      </c>
      <c r="O20" s="16">
        <v>498.21999999999997</v>
      </c>
      <c r="P20" s="16">
        <v>420.072</v>
      </c>
      <c r="Q20" s="16">
        <v>366.60199999999998</v>
      </c>
      <c r="R20" s="16">
        <v>314.84000000000003</v>
      </c>
      <c r="S20" s="16">
        <v>340.53733333333332</v>
      </c>
      <c r="T20" s="16">
        <v>315.90000000000003</v>
      </c>
      <c r="U20" s="16">
        <v>290.14266666666663</v>
      </c>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row>
    <row r="21" spans="1:47" ht="15.75" customHeight="1" x14ac:dyDescent="0.15">
      <c r="A21" s="8">
        <v>26</v>
      </c>
      <c r="B21" s="8"/>
      <c r="C21" s="16">
        <v>4496.1019999999999</v>
      </c>
      <c r="D21" s="16">
        <v>1528.6306666666665</v>
      </c>
      <c r="E21" s="16">
        <v>780.91399999999999</v>
      </c>
      <c r="F21" s="16">
        <v>836.83199999999999</v>
      </c>
      <c r="G21" s="16">
        <v>808.60799999999995</v>
      </c>
      <c r="H21" s="16">
        <v>720.60199999999998</v>
      </c>
      <c r="I21" s="16">
        <v>608.04200000000003</v>
      </c>
      <c r="J21" s="16">
        <v>634.48933333333321</v>
      </c>
      <c r="K21" s="16">
        <v>521.32733333333329</v>
      </c>
      <c r="L21" s="16">
        <v>606.71133333333341</v>
      </c>
      <c r="M21" s="16">
        <v>461.34000000000003</v>
      </c>
      <c r="N21" s="16">
        <v>576.50666666666666</v>
      </c>
      <c r="O21" s="16">
        <v>547.5859999999999</v>
      </c>
      <c r="P21" s="16">
        <v>521</v>
      </c>
      <c r="Q21" s="16">
        <v>374.47666666666663</v>
      </c>
      <c r="R21" s="16">
        <v>406.44200000000001</v>
      </c>
      <c r="S21" s="16">
        <v>319.93933333333331</v>
      </c>
      <c r="T21" s="16">
        <v>376.178</v>
      </c>
      <c r="U21" s="16">
        <v>319.87266666666665</v>
      </c>
      <c r="V21" s="16">
        <v>346.4906666666667</v>
      </c>
      <c r="W21" s="5"/>
      <c r="X21" s="5"/>
      <c r="Y21" s="5"/>
      <c r="Z21" s="5"/>
      <c r="AA21" s="5"/>
      <c r="AB21" s="5"/>
      <c r="AC21" s="5"/>
      <c r="AD21" s="5"/>
      <c r="AE21" s="5"/>
      <c r="AF21" s="5"/>
      <c r="AG21" s="5"/>
      <c r="AH21" s="5"/>
      <c r="AI21" s="5"/>
      <c r="AJ21" s="5"/>
      <c r="AK21" s="5"/>
      <c r="AL21" s="5"/>
      <c r="AM21" s="5"/>
      <c r="AN21" s="5"/>
      <c r="AO21" s="5"/>
      <c r="AP21" s="5"/>
      <c r="AQ21" s="5"/>
      <c r="AR21" s="5"/>
      <c r="AS21" s="5"/>
      <c r="AT21" s="5"/>
      <c r="AU21" s="5"/>
    </row>
    <row r="22" spans="1:47" ht="15.75" customHeight="1" x14ac:dyDescent="0.15">
      <c r="A22" s="8">
        <v>25</v>
      </c>
      <c r="B22" s="8"/>
      <c r="C22" s="16">
        <v>5231.7366666666667</v>
      </c>
      <c r="D22" s="16">
        <v>1429.0646666666667</v>
      </c>
      <c r="E22" s="16">
        <v>953.16933333333327</v>
      </c>
      <c r="F22" s="16">
        <v>826.51266666666663</v>
      </c>
      <c r="G22" s="16">
        <v>983.69733333333329</v>
      </c>
      <c r="H22" s="16">
        <v>729.28199999999993</v>
      </c>
      <c r="I22" s="16">
        <v>636.94933333333336</v>
      </c>
      <c r="J22" s="16">
        <v>728.84199999999998</v>
      </c>
      <c r="K22" s="16">
        <v>665.54200000000014</v>
      </c>
      <c r="L22" s="16">
        <v>541.27266666666674</v>
      </c>
      <c r="M22" s="16">
        <v>509.43400000000003</v>
      </c>
      <c r="N22" s="16">
        <v>541.79333333333341</v>
      </c>
      <c r="O22" s="16">
        <v>540.72933333333333</v>
      </c>
      <c r="P22" s="16">
        <v>572.26066666666657</v>
      </c>
      <c r="Q22" s="16">
        <v>444.48200000000003</v>
      </c>
      <c r="R22" s="16">
        <v>413.44599999999997</v>
      </c>
      <c r="S22" s="16">
        <v>380.63933333333335</v>
      </c>
      <c r="T22" s="16">
        <v>380.58266666666668</v>
      </c>
      <c r="U22" s="16">
        <v>380.548</v>
      </c>
      <c r="V22" s="16">
        <v>318.12200000000001</v>
      </c>
      <c r="W22" s="16">
        <v>380.79400000000004</v>
      </c>
      <c r="X22" s="5"/>
      <c r="Y22" s="5"/>
      <c r="Z22" s="5"/>
      <c r="AA22" s="5"/>
      <c r="AB22" s="5"/>
      <c r="AC22" s="5"/>
      <c r="AD22" s="5"/>
      <c r="AE22" s="5"/>
      <c r="AF22" s="5"/>
      <c r="AG22" s="5"/>
      <c r="AH22" s="5"/>
      <c r="AI22" s="5"/>
      <c r="AJ22" s="5"/>
      <c r="AK22" s="5"/>
      <c r="AL22" s="5"/>
      <c r="AM22" s="5"/>
      <c r="AN22" s="5"/>
      <c r="AO22" s="5"/>
      <c r="AP22" s="5"/>
      <c r="AQ22" s="5"/>
      <c r="AR22" s="5"/>
      <c r="AS22" s="5"/>
      <c r="AT22" s="5"/>
      <c r="AU22" s="5"/>
    </row>
    <row r="23" spans="1:47" ht="15.75" customHeight="1" x14ac:dyDescent="0.15">
      <c r="A23" s="8">
        <v>24</v>
      </c>
      <c r="B23" s="8"/>
      <c r="C23" s="16">
        <v>5005.6546666666663</v>
      </c>
      <c r="D23" s="16">
        <v>1610.8220000000001</v>
      </c>
      <c r="E23" s="16">
        <v>849.54</v>
      </c>
      <c r="F23" s="16">
        <v>789.2299999999999</v>
      </c>
      <c r="G23" s="16">
        <v>880.16266666666672</v>
      </c>
      <c r="H23" s="16">
        <v>788.80599999999993</v>
      </c>
      <c r="I23" s="16">
        <v>729.81399999999996</v>
      </c>
      <c r="J23" s="16">
        <v>576.90599999999995</v>
      </c>
      <c r="K23" s="16">
        <v>640.03666666666675</v>
      </c>
      <c r="L23" s="16">
        <v>609.50800000000004</v>
      </c>
      <c r="M23" s="16">
        <v>485.75133333333338</v>
      </c>
      <c r="N23" s="16">
        <v>486.78666666666669</v>
      </c>
      <c r="O23" s="16">
        <v>548.61266666666666</v>
      </c>
      <c r="P23" s="16">
        <v>516.11666666666667</v>
      </c>
      <c r="Q23" s="16">
        <v>364.13599999999997</v>
      </c>
      <c r="R23" s="16">
        <v>397.26666666666665</v>
      </c>
      <c r="S23" s="16">
        <v>426.334</v>
      </c>
      <c r="T23" s="16">
        <v>395.99799999999999</v>
      </c>
      <c r="U23" s="16">
        <v>364.82799999999997</v>
      </c>
      <c r="V23" s="16">
        <v>336.44133333333332</v>
      </c>
      <c r="W23" s="16">
        <v>336.06200000000001</v>
      </c>
      <c r="X23" s="16">
        <v>365.01733333333334</v>
      </c>
      <c r="Y23" s="5"/>
      <c r="Z23" s="5"/>
      <c r="AA23" s="5"/>
      <c r="AB23" s="5"/>
      <c r="AC23" s="5"/>
      <c r="AD23" s="5"/>
      <c r="AE23" s="5"/>
      <c r="AF23" s="5"/>
      <c r="AG23" s="5"/>
      <c r="AH23" s="5"/>
      <c r="AI23" s="5"/>
      <c r="AJ23" s="5"/>
      <c r="AK23" s="5"/>
      <c r="AL23" s="5"/>
      <c r="AM23" s="5"/>
      <c r="AN23" s="5"/>
      <c r="AO23" s="5"/>
      <c r="AP23" s="5"/>
      <c r="AQ23" s="5"/>
      <c r="AR23" s="5"/>
      <c r="AS23" s="5"/>
      <c r="AT23" s="5"/>
      <c r="AU23" s="5"/>
    </row>
    <row r="24" spans="1:47" ht="15.75" customHeight="1" x14ac:dyDescent="0.15">
      <c r="A24" s="8">
        <v>23</v>
      </c>
      <c r="B24" s="8"/>
      <c r="C24" s="16">
        <v>4265.2673333333332</v>
      </c>
      <c r="D24" s="16">
        <v>1170.3226666666667</v>
      </c>
      <c r="E24" s="16">
        <v>731.92933333333326</v>
      </c>
      <c r="F24" s="16">
        <v>782.01266666666675</v>
      </c>
      <c r="G24" s="16">
        <v>782.06400000000008</v>
      </c>
      <c r="H24" s="16">
        <v>683.7113333333333</v>
      </c>
      <c r="I24" s="16">
        <v>490.06533333333334</v>
      </c>
      <c r="J24" s="16">
        <v>439.17866666666663</v>
      </c>
      <c r="K24" s="16">
        <v>462.976</v>
      </c>
      <c r="L24" s="16">
        <v>417.33333333333337</v>
      </c>
      <c r="M24" s="16">
        <v>390.54266666666666</v>
      </c>
      <c r="N24" s="16">
        <v>463.94133333333332</v>
      </c>
      <c r="O24" s="16">
        <v>463.28666666666669</v>
      </c>
      <c r="P24" s="16">
        <v>415.54733333333337</v>
      </c>
      <c r="Q24" s="16">
        <v>293.01866666666666</v>
      </c>
      <c r="R24" s="16">
        <v>294.63333333333333</v>
      </c>
      <c r="S24" s="16">
        <v>341.65333333333336</v>
      </c>
      <c r="T24" s="16">
        <v>270.26133333333331</v>
      </c>
      <c r="U24" s="16">
        <v>319.50733333333329</v>
      </c>
      <c r="V24" s="16">
        <v>244.38000000000002</v>
      </c>
      <c r="W24" s="16">
        <v>292.79466666666667</v>
      </c>
      <c r="X24" s="16">
        <v>292.70400000000001</v>
      </c>
      <c r="Y24" s="16">
        <v>195.398</v>
      </c>
      <c r="Z24" s="5"/>
      <c r="AA24" s="5"/>
      <c r="AB24" s="5"/>
      <c r="AC24" s="5"/>
      <c r="AD24" s="5"/>
      <c r="AE24" s="5"/>
      <c r="AF24" s="5"/>
      <c r="AG24" s="5"/>
      <c r="AH24" s="5"/>
      <c r="AI24" s="5"/>
      <c r="AJ24" s="5"/>
      <c r="AK24" s="5"/>
      <c r="AL24" s="5"/>
      <c r="AM24" s="5"/>
      <c r="AN24" s="5"/>
      <c r="AO24" s="5"/>
      <c r="AP24" s="5"/>
      <c r="AQ24" s="5"/>
      <c r="AR24" s="5"/>
      <c r="AS24" s="5"/>
      <c r="AT24" s="5"/>
      <c r="AU24" s="5"/>
    </row>
    <row r="25" spans="1:47" ht="15.75" customHeight="1" x14ac:dyDescent="0.15">
      <c r="A25" s="8">
        <v>22</v>
      </c>
      <c r="B25" s="8"/>
      <c r="C25" s="16">
        <v>3691.8240000000001</v>
      </c>
      <c r="D25" s="16">
        <v>1039.9623333333334</v>
      </c>
      <c r="E25" s="16">
        <v>595.98066666666671</v>
      </c>
      <c r="F25" s="16">
        <v>702.90566666666666</v>
      </c>
      <c r="G25" s="16">
        <v>575.02300000000002</v>
      </c>
      <c r="H25" s="16">
        <v>531.48500000000001</v>
      </c>
      <c r="I25" s="16">
        <v>424.29399999999998</v>
      </c>
      <c r="J25" s="16">
        <v>446.26766666666668</v>
      </c>
      <c r="K25" s="16">
        <v>403.49699999999996</v>
      </c>
      <c r="L25" s="16">
        <v>384.6393333333333</v>
      </c>
      <c r="M25" s="16">
        <v>361.24566666666669</v>
      </c>
      <c r="N25" s="16">
        <v>383.70266666666663</v>
      </c>
      <c r="O25" s="16">
        <v>363.38300000000004</v>
      </c>
      <c r="P25" s="16">
        <v>382.96999999999997</v>
      </c>
      <c r="Q25" s="16">
        <v>319.82099999999997</v>
      </c>
      <c r="R25" s="16">
        <v>276.96300000000002</v>
      </c>
      <c r="S25" s="16">
        <v>235.21366666666665</v>
      </c>
      <c r="T25" s="16">
        <v>255.79466666666667</v>
      </c>
      <c r="U25" s="16">
        <v>236.45966666666666</v>
      </c>
      <c r="V25" s="16">
        <v>233.52433333333332</v>
      </c>
      <c r="W25" s="16">
        <v>234.49233333333333</v>
      </c>
      <c r="X25" s="16">
        <v>234.107</v>
      </c>
      <c r="Y25" s="16">
        <v>193.35499999999996</v>
      </c>
      <c r="Z25" s="16">
        <v>193.48899999999998</v>
      </c>
      <c r="AA25" s="5"/>
      <c r="AB25" s="5"/>
      <c r="AC25" s="5"/>
      <c r="AD25" s="5"/>
      <c r="AE25" s="5"/>
      <c r="AF25" s="5"/>
      <c r="AG25" s="5"/>
      <c r="AH25" s="5"/>
      <c r="AI25" s="5"/>
      <c r="AJ25" s="5"/>
      <c r="AK25" s="5"/>
      <c r="AL25" s="5"/>
      <c r="AM25" s="5"/>
      <c r="AN25" s="5"/>
      <c r="AO25" s="5"/>
      <c r="AP25" s="5"/>
      <c r="AQ25" s="5"/>
      <c r="AR25" s="5"/>
      <c r="AS25" s="5"/>
      <c r="AT25" s="5"/>
      <c r="AU25" s="5"/>
    </row>
    <row r="26" spans="1:47" ht="15.75" customHeight="1" x14ac:dyDescent="0.15">
      <c r="A26" s="8">
        <v>21</v>
      </c>
      <c r="B26" s="8"/>
      <c r="C26" s="16">
        <v>3738.194</v>
      </c>
      <c r="D26" s="16">
        <v>1264.4093333333333</v>
      </c>
      <c r="E26" s="16">
        <v>728.49799999999993</v>
      </c>
      <c r="F26" s="16">
        <v>752.66766666666672</v>
      </c>
      <c r="G26" s="16">
        <v>754.34100000000001</v>
      </c>
      <c r="H26" s="16">
        <v>584.52733333333333</v>
      </c>
      <c r="I26" s="16">
        <v>534.51199999999994</v>
      </c>
      <c r="J26" s="16">
        <v>487.95799999999997</v>
      </c>
      <c r="K26" s="16">
        <v>510.97833333333335</v>
      </c>
      <c r="L26" s="16">
        <v>440.05466666666666</v>
      </c>
      <c r="M26" s="16">
        <v>389.98200000000003</v>
      </c>
      <c r="N26" s="16">
        <v>437.04999999999995</v>
      </c>
      <c r="O26" s="16">
        <v>461.08633333333336</v>
      </c>
      <c r="P26" s="16">
        <v>389.52000000000004</v>
      </c>
      <c r="Q26" s="16">
        <v>316.41499999999996</v>
      </c>
      <c r="R26" s="16">
        <v>294.13733333333334</v>
      </c>
      <c r="S26" s="16">
        <v>267.66499999999996</v>
      </c>
      <c r="T26" s="16">
        <v>293.20999999999998</v>
      </c>
      <c r="U26" s="16">
        <v>293.48466666666667</v>
      </c>
      <c r="V26" s="16">
        <v>244.72066666666666</v>
      </c>
      <c r="W26" s="16">
        <v>293.01533333333333</v>
      </c>
      <c r="X26" s="16">
        <v>269.43166666666662</v>
      </c>
      <c r="Y26" s="16">
        <v>196.43066666666667</v>
      </c>
      <c r="Z26" s="16">
        <v>197.41000000000003</v>
      </c>
      <c r="AA26" s="16">
        <v>196.67266666666669</v>
      </c>
      <c r="AB26" s="5"/>
      <c r="AC26" s="5"/>
      <c r="AD26" s="5"/>
      <c r="AE26" s="5"/>
      <c r="AF26" s="5"/>
      <c r="AG26" s="5"/>
      <c r="AH26" s="5"/>
      <c r="AI26" s="5"/>
      <c r="AJ26" s="5"/>
      <c r="AK26" s="5"/>
      <c r="AL26" s="5"/>
      <c r="AM26" s="5"/>
      <c r="AN26" s="5"/>
      <c r="AO26" s="5"/>
      <c r="AP26" s="5"/>
      <c r="AQ26" s="5"/>
      <c r="AR26" s="5"/>
      <c r="AS26" s="5"/>
      <c r="AT26" s="5"/>
      <c r="AU26" s="5"/>
    </row>
    <row r="27" spans="1:47" ht="15.75" customHeight="1" x14ac:dyDescent="0.15">
      <c r="A27" s="8">
        <v>20</v>
      </c>
      <c r="B27" s="8"/>
      <c r="C27" s="16">
        <v>4184.2323333333343</v>
      </c>
      <c r="D27" s="16">
        <v>1240.008</v>
      </c>
      <c r="E27" s="16">
        <v>743.4946666666666</v>
      </c>
      <c r="F27" s="16">
        <v>669.33366666666666</v>
      </c>
      <c r="G27" s="16">
        <v>744.14066666666656</v>
      </c>
      <c r="H27" s="16">
        <v>693.09133333333341</v>
      </c>
      <c r="I27" s="16">
        <v>570.08299999999997</v>
      </c>
      <c r="J27" s="16">
        <v>497.64866666666666</v>
      </c>
      <c r="K27" s="16">
        <v>423.39833333333337</v>
      </c>
      <c r="L27" s="16">
        <v>498.21533333333332</v>
      </c>
      <c r="M27" s="16">
        <v>496.40533333333332</v>
      </c>
      <c r="N27" s="16">
        <v>470.51166666666666</v>
      </c>
      <c r="O27" s="16">
        <v>396.56666666666666</v>
      </c>
      <c r="P27" s="16">
        <v>445.69266666666664</v>
      </c>
      <c r="Q27" s="16">
        <v>348.00866666666667</v>
      </c>
      <c r="R27" s="16">
        <v>347.37200000000001</v>
      </c>
      <c r="S27" s="16">
        <v>349.11933333333337</v>
      </c>
      <c r="T27" s="16">
        <v>297.75799999999998</v>
      </c>
      <c r="U27" s="16">
        <v>298.06400000000002</v>
      </c>
      <c r="V27" s="16">
        <v>322.27766666666668</v>
      </c>
      <c r="W27" s="16">
        <v>248.02199999999999</v>
      </c>
      <c r="X27" s="16">
        <v>248.40466666666666</v>
      </c>
      <c r="Y27" s="16">
        <v>225.36499999999998</v>
      </c>
      <c r="Z27" s="16">
        <v>225.55366666666666</v>
      </c>
      <c r="AA27" s="16">
        <v>174.55833333333334</v>
      </c>
      <c r="AB27" s="16">
        <v>200.75666666666666</v>
      </c>
      <c r="AC27" s="5"/>
      <c r="AD27" s="5"/>
      <c r="AE27" s="5"/>
      <c r="AF27" s="5"/>
      <c r="AG27" s="5"/>
      <c r="AH27" s="5"/>
      <c r="AI27" s="5"/>
      <c r="AJ27" s="5"/>
      <c r="AK27" s="5"/>
      <c r="AL27" s="5"/>
      <c r="AM27" s="5"/>
      <c r="AN27" s="5"/>
      <c r="AO27" s="5"/>
      <c r="AP27" s="5"/>
      <c r="AQ27" s="5"/>
      <c r="AR27" s="5"/>
      <c r="AS27" s="5"/>
      <c r="AT27" s="5"/>
      <c r="AU27" s="5"/>
    </row>
    <row r="28" spans="1:47" ht="15.75" customHeight="1" x14ac:dyDescent="0.15">
      <c r="A28" s="8">
        <v>19</v>
      </c>
      <c r="B28" s="8"/>
      <c r="C28" s="16">
        <v>3082.6086666666665</v>
      </c>
      <c r="D28" s="16">
        <v>900.7596666666667</v>
      </c>
      <c r="E28" s="16">
        <v>495.60966666666667</v>
      </c>
      <c r="F28" s="16">
        <v>606.50699999999995</v>
      </c>
      <c r="G28" s="16">
        <v>533.65766666666673</v>
      </c>
      <c r="H28" s="16">
        <v>478.95333333333332</v>
      </c>
      <c r="I28" s="16">
        <v>442.41466666666668</v>
      </c>
      <c r="J28" s="16">
        <v>368.45600000000002</v>
      </c>
      <c r="K28" s="16">
        <v>330.29733333333331</v>
      </c>
      <c r="L28" s="16">
        <v>367.55</v>
      </c>
      <c r="M28" s="16">
        <v>331.73733333333331</v>
      </c>
      <c r="N28" s="16">
        <v>366.76600000000002</v>
      </c>
      <c r="O28" s="16">
        <v>313.5796666666667</v>
      </c>
      <c r="P28" s="16">
        <v>314.03900000000004</v>
      </c>
      <c r="Q28" s="16">
        <v>275.76366666666667</v>
      </c>
      <c r="R28" s="16">
        <v>258.67666666666668</v>
      </c>
      <c r="S28" s="16">
        <v>240.50566666666666</v>
      </c>
      <c r="T28" s="16">
        <v>221.66200000000001</v>
      </c>
      <c r="U28" s="16">
        <v>240.98166666666665</v>
      </c>
      <c r="V28" s="16">
        <v>222.33066666666667</v>
      </c>
      <c r="W28" s="16">
        <v>221.15266666666668</v>
      </c>
      <c r="X28" s="16">
        <v>183.53733333333335</v>
      </c>
      <c r="Y28" s="16">
        <v>146.92533333333333</v>
      </c>
      <c r="Z28" s="16">
        <v>168.19966666666664</v>
      </c>
      <c r="AA28" s="16">
        <v>129.74233333333333</v>
      </c>
      <c r="AB28" s="16">
        <v>131.19033333333334</v>
      </c>
      <c r="AC28" s="16">
        <v>129.91500000000002</v>
      </c>
      <c r="AD28" s="5"/>
      <c r="AE28" s="5"/>
      <c r="AF28" s="5"/>
      <c r="AG28" s="5"/>
      <c r="AH28" s="5"/>
      <c r="AI28" s="5"/>
      <c r="AJ28" s="5"/>
      <c r="AK28" s="5"/>
      <c r="AL28" s="5"/>
      <c r="AM28" s="5"/>
      <c r="AN28" s="5"/>
      <c r="AO28" s="5"/>
      <c r="AP28" s="5"/>
      <c r="AQ28" s="5"/>
      <c r="AR28" s="5"/>
      <c r="AS28" s="5"/>
      <c r="AT28" s="5"/>
      <c r="AU28" s="5"/>
    </row>
    <row r="29" spans="1:47" ht="15.75" customHeight="1" x14ac:dyDescent="0.15">
      <c r="A29" s="8">
        <v>18</v>
      </c>
      <c r="B29" s="8"/>
      <c r="C29" s="16">
        <v>2456.0026666666668</v>
      </c>
      <c r="D29" s="16">
        <v>657.81100000000004</v>
      </c>
      <c r="E29" s="16">
        <v>453.04566666666665</v>
      </c>
      <c r="F29" s="16">
        <v>453.37166666666667</v>
      </c>
      <c r="G29" s="16">
        <v>425.73833333333334</v>
      </c>
      <c r="H29" s="16">
        <v>426.197</v>
      </c>
      <c r="I29" s="16">
        <v>294.67333333333335</v>
      </c>
      <c r="J29" s="16">
        <v>277.81366666666668</v>
      </c>
      <c r="K29" s="16">
        <v>292.11333333333334</v>
      </c>
      <c r="L29" s="16">
        <v>263.87466666666666</v>
      </c>
      <c r="M29" s="16">
        <v>264.9253333333333</v>
      </c>
      <c r="N29" s="16">
        <v>293.75266666666664</v>
      </c>
      <c r="O29" s="16">
        <v>265.65199999999999</v>
      </c>
      <c r="P29" s="16">
        <v>233.756</v>
      </c>
      <c r="Q29" s="16">
        <v>175.77466666666666</v>
      </c>
      <c r="R29" s="16">
        <v>178.45133333333331</v>
      </c>
      <c r="S29" s="16">
        <v>191.93366666666665</v>
      </c>
      <c r="T29" s="16">
        <v>192.66366666666667</v>
      </c>
      <c r="U29" s="16">
        <v>163.52233333333331</v>
      </c>
      <c r="V29" s="16">
        <v>148.85400000000001</v>
      </c>
      <c r="W29" s="16">
        <v>177.43733333333333</v>
      </c>
      <c r="X29" s="16">
        <v>177.47133333333332</v>
      </c>
      <c r="Y29" s="16">
        <v>132.11966666666666</v>
      </c>
      <c r="Z29" s="16">
        <v>117.946</v>
      </c>
      <c r="AA29" s="16">
        <v>102.34233333333334</v>
      </c>
      <c r="AB29" s="16">
        <v>103.83033333333334</v>
      </c>
      <c r="AC29" s="16">
        <v>118.932</v>
      </c>
      <c r="AD29" s="16">
        <v>118.51933333333334</v>
      </c>
      <c r="AE29" s="5"/>
      <c r="AF29" s="5"/>
      <c r="AG29" s="5"/>
      <c r="AH29" s="5"/>
      <c r="AI29" s="5"/>
      <c r="AJ29" s="5"/>
      <c r="AK29" s="5"/>
      <c r="AL29" s="5"/>
      <c r="AM29" s="5"/>
      <c r="AN29" s="5"/>
      <c r="AO29" s="5"/>
      <c r="AP29" s="5"/>
      <c r="AQ29" s="5"/>
      <c r="AR29" s="5"/>
      <c r="AS29" s="5"/>
      <c r="AT29" s="5"/>
      <c r="AU29" s="5"/>
    </row>
    <row r="30" spans="1:47" ht="15.75" customHeight="1" x14ac:dyDescent="0.15">
      <c r="A30" s="8">
        <v>17</v>
      </c>
      <c r="B30" s="8"/>
      <c r="C30" s="16">
        <v>2361.3760000000002</v>
      </c>
      <c r="D30" s="16">
        <v>715.55033333333336</v>
      </c>
      <c r="E30" s="16">
        <v>393.54366666666664</v>
      </c>
      <c r="F30" s="16">
        <v>454.185</v>
      </c>
      <c r="G30" s="16">
        <v>424.31500000000005</v>
      </c>
      <c r="H30" s="16">
        <v>367.13566666666668</v>
      </c>
      <c r="I30" s="16">
        <v>349.94400000000002</v>
      </c>
      <c r="J30" s="16">
        <v>308.18833333333333</v>
      </c>
      <c r="K30" s="16">
        <v>280.01499999999999</v>
      </c>
      <c r="L30" s="16">
        <v>308.00166666666667</v>
      </c>
      <c r="M30" s="16">
        <v>292.42733333333337</v>
      </c>
      <c r="N30" s="16">
        <v>250.27566666666669</v>
      </c>
      <c r="O30" s="16">
        <v>233.99666666666667</v>
      </c>
      <c r="P30" s="16">
        <v>218.98233333333332</v>
      </c>
      <c r="Q30" s="16">
        <v>189.685</v>
      </c>
      <c r="R30" s="16">
        <v>192.27633333333333</v>
      </c>
      <c r="S30" s="16">
        <v>206.18199999999999</v>
      </c>
      <c r="T30" s="16">
        <v>174.93</v>
      </c>
      <c r="U30" s="16">
        <v>175.87866666666667</v>
      </c>
      <c r="V30" s="16">
        <v>160.77033333333333</v>
      </c>
      <c r="W30" s="16">
        <v>148.90066666666667</v>
      </c>
      <c r="X30" s="16">
        <v>177.54333333333332</v>
      </c>
      <c r="Y30" s="16">
        <v>117.14999999999999</v>
      </c>
      <c r="Z30" s="16">
        <v>117.11266666666667</v>
      </c>
      <c r="AA30" s="16">
        <v>104.13166666666666</v>
      </c>
      <c r="AB30" s="16">
        <v>102.96366666666667</v>
      </c>
      <c r="AC30" s="16">
        <v>104.65833333333333</v>
      </c>
      <c r="AD30" s="16">
        <v>118.62866666666666</v>
      </c>
      <c r="AE30" s="16">
        <v>102.80499999999999</v>
      </c>
      <c r="AF30" s="5"/>
      <c r="AG30" s="5"/>
      <c r="AH30" s="5"/>
      <c r="AI30" s="5"/>
      <c r="AJ30" s="5"/>
      <c r="AK30" s="5"/>
      <c r="AL30" s="5"/>
      <c r="AM30" s="5"/>
      <c r="AN30" s="5"/>
      <c r="AO30" s="5"/>
      <c r="AP30" s="5"/>
      <c r="AQ30" s="5"/>
      <c r="AR30" s="5"/>
      <c r="AS30" s="5"/>
      <c r="AT30" s="5"/>
      <c r="AU30" s="5"/>
    </row>
    <row r="31" spans="1:47" ht="15.75" customHeight="1" x14ac:dyDescent="0.15">
      <c r="A31" s="8">
        <v>16</v>
      </c>
      <c r="B31" s="8"/>
      <c r="C31" s="16">
        <v>2840.2773333333334</v>
      </c>
      <c r="D31" s="16">
        <v>718.09600000000012</v>
      </c>
      <c r="E31" s="16">
        <v>460.75600000000003</v>
      </c>
      <c r="F31" s="16">
        <v>416.55600000000004</v>
      </c>
      <c r="G31" s="16">
        <v>359.45200000000006</v>
      </c>
      <c r="H31" s="16">
        <v>417.96400000000006</v>
      </c>
      <c r="I31" s="16">
        <v>315.56266666666664</v>
      </c>
      <c r="J31" s="16">
        <v>303.92333333333335</v>
      </c>
      <c r="K31" s="16">
        <v>289.53933333333339</v>
      </c>
      <c r="L31" s="16">
        <v>288.55800000000005</v>
      </c>
      <c r="M31" s="16">
        <v>232.57266666666666</v>
      </c>
      <c r="N31" s="16">
        <v>259.98533333333336</v>
      </c>
      <c r="O31" s="16">
        <v>215.10133333333332</v>
      </c>
      <c r="P31" s="16">
        <v>230.28333333333333</v>
      </c>
      <c r="Q31" s="16">
        <v>202.20600000000002</v>
      </c>
      <c r="R31" s="16">
        <v>189.35599999999999</v>
      </c>
      <c r="S31" s="16">
        <v>172.53800000000001</v>
      </c>
      <c r="T31" s="16">
        <v>187.72333333333333</v>
      </c>
      <c r="U31" s="16">
        <v>172.09800000000001</v>
      </c>
      <c r="V31" s="16">
        <v>174.88866666666667</v>
      </c>
      <c r="W31" s="16">
        <v>144.24600000000001</v>
      </c>
      <c r="X31" s="16">
        <v>173.65066666666667</v>
      </c>
      <c r="Y31" s="16">
        <v>115.87933333333334</v>
      </c>
      <c r="Z31" s="16">
        <v>115.24466666666667</v>
      </c>
      <c r="AA31" s="16">
        <v>116.20266666666667</v>
      </c>
      <c r="AB31" s="16">
        <v>101.944</v>
      </c>
      <c r="AC31" s="16">
        <v>116.82866666666666</v>
      </c>
      <c r="AD31" s="16">
        <v>114.876</v>
      </c>
      <c r="AE31" s="16">
        <v>117.12933333333334</v>
      </c>
      <c r="AF31" s="16">
        <v>102.33066666666667</v>
      </c>
      <c r="AG31" s="5"/>
      <c r="AH31" s="5"/>
      <c r="AI31" s="5"/>
      <c r="AJ31" s="5"/>
      <c r="AK31" s="5"/>
      <c r="AL31" s="5"/>
      <c r="AM31" s="5"/>
      <c r="AN31" s="5"/>
      <c r="AO31" s="5"/>
      <c r="AP31" s="5"/>
      <c r="AQ31" s="5"/>
      <c r="AR31" s="5"/>
      <c r="AS31" s="5"/>
      <c r="AT31" s="5"/>
      <c r="AU31" s="5"/>
    </row>
    <row r="32" spans="1:47" ht="15.75" customHeight="1" x14ac:dyDescent="0.15">
      <c r="A32" s="8">
        <v>15</v>
      </c>
      <c r="B32" s="8"/>
      <c r="C32" s="16">
        <v>4617.6080000000002</v>
      </c>
      <c r="D32" s="16">
        <v>1205.5399999999997</v>
      </c>
      <c r="E32" s="16">
        <v>870.31866666666667</v>
      </c>
      <c r="F32" s="16">
        <v>811.66666666666663</v>
      </c>
      <c r="G32" s="16">
        <v>729.24333333333334</v>
      </c>
      <c r="H32" s="16">
        <v>755.53866666666659</v>
      </c>
      <c r="I32" s="16">
        <v>644.59733333333338</v>
      </c>
      <c r="J32" s="16">
        <v>559.79266666666672</v>
      </c>
      <c r="K32" s="16">
        <v>560.81733333333329</v>
      </c>
      <c r="L32" s="16">
        <v>506.40999999999997</v>
      </c>
      <c r="M32" s="16">
        <v>531.9613333333333</v>
      </c>
      <c r="N32" s="16">
        <v>504.67933333333332</v>
      </c>
      <c r="O32" s="16">
        <v>534.29066666666665</v>
      </c>
      <c r="P32" s="16">
        <v>504.45066666666662</v>
      </c>
      <c r="Q32" s="16">
        <v>420.63799999999998</v>
      </c>
      <c r="R32" s="16">
        <v>337.97533333333331</v>
      </c>
      <c r="S32" s="16">
        <v>310.15999999999997</v>
      </c>
      <c r="T32" s="16">
        <v>363.68133333333333</v>
      </c>
      <c r="U32" s="16">
        <v>338.4973333333333</v>
      </c>
      <c r="V32" s="16">
        <v>338.58666666666664</v>
      </c>
      <c r="W32" s="16">
        <v>281.54866666666669</v>
      </c>
      <c r="X32" s="16">
        <v>281.12200000000001</v>
      </c>
      <c r="Y32" s="16">
        <v>254.87333333333333</v>
      </c>
      <c r="Z32" s="16">
        <v>253.40599999999998</v>
      </c>
      <c r="AA32" s="16">
        <v>223.86533333333333</v>
      </c>
      <c r="AB32" s="16">
        <v>195.93266666666668</v>
      </c>
      <c r="AC32" s="16">
        <v>197.12733333333335</v>
      </c>
      <c r="AD32" s="16">
        <v>196.44200000000001</v>
      </c>
      <c r="AE32" s="16">
        <v>198.25066666666669</v>
      </c>
      <c r="AF32" s="16">
        <v>197.096</v>
      </c>
      <c r="AG32" s="16">
        <v>198.73400000000001</v>
      </c>
      <c r="AH32" s="5"/>
      <c r="AI32" s="5"/>
      <c r="AJ32" s="5"/>
      <c r="AK32" s="5"/>
      <c r="AL32" s="5"/>
      <c r="AM32" s="5"/>
      <c r="AN32" s="5"/>
      <c r="AO32" s="5"/>
      <c r="AP32" s="5"/>
      <c r="AQ32" s="5"/>
      <c r="AR32" s="5"/>
      <c r="AS32" s="5"/>
      <c r="AT32" s="5"/>
      <c r="AU32" s="5"/>
    </row>
    <row r="33" spans="1:47" ht="15.75" customHeight="1" x14ac:dyDescent="0.15">
      <c r="A33" s="8">
        <v>14</v>
      </c>
      <c r="B33" s="8"/>
      <c r="C33" s="16">
        <v>2735.8669999999997</v>
      </c>
      <c r="D33" s="16">
        <v>703.83966666666674</v>
      </c>
      <c r="E33" s="16">
        <v>459.47066666666666</v>
      </c>
      <c r="F33" s="16">
        <v>358.49966666666671</v>
      </c>
      <c r="G33" s="16">
        <v>444.27366666666671</v>
      </c>
      <c r="H33" s="16">
        <v>387.363</v>
      </c>
      <c r="I33" s="16">
        <v>330.16433333333333</v>
      </c>
      <c r="J33" s="16">
        <v>289.15733333333338</v>
      </c>
      <c r="K33" s="16">
        <v>301.09233333333333</v>
      </c>
      <c r="L33" s="16">
        <v>288.40533333333337</v>
      </c>
      <c r="M33" s="16">
        <v>287.53400000000005</v>
      </c>
      <c r="N33" s="16">
        <v>272.55833333333334</v>
      </c>
      <c r="O33" s="16">
        <v>214.88966666666667</v>
      </c>
      <c r="P33" s="16">
        <v>245.05433333333335</v>
      </c>
      <c r="Q33" s="16">
        <v>203.15733333333336</v>
      </c>
      <c r="R33" s="16">
        <v>186.31366666666665</v>
      </c>
      <c r="S33" s="16">
        <v>173.53533333333334</v>
      </c>
      <c r="T33" s="16">
        <v>173.46133333333333</v>
      </c>
      <c r="U33" s="16">
        <v>189.22833333333332</v>
      </c>
      <c r="V33" s="16">
        <v>186.87699999999998</v>
      </c>
      <c r="W33" s="16">
        <v>174.37199999999999</v>
      </c>
      <c r="X33" s="16">
        <v>160.10233333333332</v>
      </c>
      <c r="Y33" s="16">
        <v>129.11233333333331</v>
      </c>
      <c r="Z33" s="16">
        <v>114.79133333333333</v>
      </c>
      <c r="AA33" s="16">
        <v>131.65033333333332</v>
      </c>
      <c r="AB33" s="16">
        <v>101.37100000000001</v>
      </c>
      <c r="AC33" s="16">
        <v>117.47266666666667</v>
      </c>
      <c r="AD33" s="16">
        <v>102.88033333333334</v>
      </c>
      <c r="AE33" s="16">
        <v>103.10300000000001</v>
      </c>
      <c r="AF33" s="16">
        <v>100.21966666666667</v>
      </c>
      <c r="AG33" s="16">
        <v>102.07966666666667</v>
      </c>
      <c r="AH33" s="16">
        <v>102.30033333333334</v>
      </c>
      <c r="AI33" s="5"/>
      <c r="AJ33" s="5"/>
      <c r="AK33" s="5"/>
      <c r="AL33" s="5"/>
      <c r="AM33" s="5"/>
      <c r="AN33" s="5"/>
      <c r="AO33" s="5"/>
      <c r="AP33" s="5"/>
      <c r="AQ33" s="5"/>
      <c r="AR33" s="5"/>
      <c r="AS33" s="5"/>
      <c r="AT33" s="5"/>
      <c r="AU33" s="5"/>
    </row>
    <row r="34" spans="1:47" ht="15.75" customHeight="1" x14ac:dyDescent="0.15">
      <c r="A34" s="8">
        <v>13</v>
      </c>
      <c r="B34" s="8"/>
      <c r="C34" s="16">
        <v>1828.2460000000001</v>
      </c>
      <c r="D34" s="16">
        <v>500.55633333333333</v>
      </c>
      <c r="E34" s="16">
        <v>359.697</v>
      </c>
      <c r="F34" s="16">
        <v>372.41199999999998</v>
      </c>
      <c r="G34" s="16">
        <v>326.52600000000001</v>
      </c>
      <c r="H34" s="16">
        <v>269.25633333333332</v>
      </c>
      <c r="I34" s="16">
        <v>278.45400000000001</v>
      </c>
      <c r="J34" s="16">
        <v>257.13200000000001</v>
      </c>
      <c r="K34" s="16">
        <v>243.465</v>
      </c>
      <c r="L34" s="16">
        <v>234.596</v>
      </c>
      <c r="M34" s="16">
        <v>197.11966666666669</v>
      </c>
      <c r="N34" s="16">
        <v>209.87533333333332</v>
      </c>
      <c r="O34" s="16">
        <v>198.179</v>
      </c>
      <c r="P34" s="16">
        <v>187.59533333333334</v>
      </c>
      <c r="Q34" s="16">
        <v>174.27699999999999</v>
      </c>
      <c r="R34" s="16">
        <v>150.66766666666663</v>
      </c>
      <c r="S34" s="16">
        <v>163.87</v>
      </c>
      <c r="T34" s="16">
        <v>151.23833333333332</v>
      </c>
      <c r="U34" s="16">
        <v>153.65699999999998</v>
      </c>
      <c r="V34" s="16">
        <v>152.26833333333332</v>
      </c>
      <c r="W34" s="16">
        <v>139.36066666666667</v>
      </c>
      <c r="X34" s="16">
        <v>139.97466666666668</v>
      </c>
      <c r="Y34" s="16">
        <v>94.55</v>
      </c>
      <c r="Z34" s="16">
        <v>107.40833333333333</v>
      </c>
      <c r="AA34" s="16">
        <v>93.198000000000008</v>
      </c>
      <c r="AB34" s="16">
        <v>93.064666666666668</v>
      </c>
      <c r="AC34" s="16">
        <v>81.907666666666671</v>
      </c>
      <c r="AD34" s="16">
        <v>81.898333333333341</v>
      </c>
      <c r="AE34" s="16">
        <v>95.26733333333334</v>
      </c>
      <c r="AF34" s="16">
        <v>93.445333333333338</v>
      </c>
      <c r="AG34" s="16">
        <v>95.74733333333333</v>
      </c>
      <c r="AH34" s="16">
        <v>72.126000000000005</v>
      </c>
      <c r="AI34" s="16">
        <v>60.465000000000003</v>
      </c>
      <c r="AJ34" s="5"/>
      <c r="AK34" s="5"/>
      <c r="AL34" s="5"/>
      <c r="AM34" s="5"/>
      <c r="AN34" s="5"/>
      <c r="AO34" s="5"/>
      <c r="AP34" s="5"/>
      <c r="AQ34" s="5"/>
      <c r="AR34" s="5"/>
      <c r="AS34" s="5"/>
      <c r="AT34" s="5"/>
      <c r="AU34" s="5"/>
    </row>
    <row r="35" spans="1:47" ht="15.75" customHeight="1" x14ac:dyDescent="0.15">
      <c r="A35" s="8">
        <v>12</v>
      </c>
      <c r="B35" s="8"/>
      <c r="C35" s="16">
        <v>2298.0433333333335</v>
      </c>
      <c r="D35" s="16">
        <v>719.25733333333335</v>
      </c>
      <c r="E35" s="16">
        <v>418.88400000000007</v>
      </c>
      <c r="F35" s="16">
        <v>446.87066666666664</v>
      </c>
      <c r="G35" s="16">
        <v>446.27666666666664</v>
      </c>
      <c r="H35" s="16">
        <v>404.03133333333335</v>
      </c>
      <c r="I35" s="16">
        <v>274.14533333333333</v>
      </c>
      <c r="J35" s="16">
        <v>302.10733333333337</v>
      </c>
      <c r="K35" s="16">
        <v>274.53399999999999</v>
      </c>
      <c r="L35" s="16">
        <v>275.80533333333329</v>
      </c>
      <c r="M35" s="16">
        <v>304.67</v>
      </c>
      <c r="N35" s="16">
        <v>273.67333333333335</v>
      </c>
      <c r="O35" s="16">
        <v>216.81199999999998</v>
      </c>
      <c r="P35" s="16">
        <v>245.0626666666667</v>
      </c>
      <c r="Q35" s="16">
        <v>174.63666666666666</v>
      </c>
      <c r="R35" s="16">
        <v>173.89933333333332</v>
      </c>
      <c r="S35" s="16">
        <v>158.34266666666667</v>
      </c>
      <c r="T35" s="16">
        <v>158.16466666666668</v>
      </c>
      <c r="U35" s="16">
        <v>175.33199999999999</v>
      </c>
      <c r="V35" s="16">
        <v>158.99799999999999</v>
      </c>
      <c r="W35" s="16">
        <v>174.86533333333333</v>
      </c>
      <c r="X35" s="16">
        <v>175.07</v>
      </c>
      <c r="Y35" s="16">
        <v>131.77199999999999</v>
      </c>
      <c r="Z35" s="16">
        <v>115.65</v>
      </c>
      <c r="AA35" s="16">
        <v>132.44333333333333</v>
      </c>
      <c r="AB35" s="16">
        <v>116.29</v>
      </c>
      <c r="AC35" s="16">
        <v>102.86533333333334</v>
      </c>
      <c r="AD35" s="16">
        <v>103.18</v>
      </c>
      <c r="AE35" s="16">
        <v>114.99266666666666</v>
      </c>
      <c r="AF35" s="16">
        <v>101.01600000000001</v>
      </c>
      <c r="AG35" s="16">
        <v>117.70666666666666</v>
      </c>
      <c r="AH35" s="16">
        <v>101.16333333333334</v>
      </c>
      <c r="AI35" s="16">
        <v>74.172666666666672</v>
      </c>
      <c r="AJ35" s="16">
        <v>74.090666666666664</v>
      </c>
      <c r="AK35" s="5"/>
      <c r="AL35" s="5"/>
      <c r="AM35" s="5"/>
      <c r="AN35" s="5"/>
      <c r="AO35" s="5"/>
      <c r="AP35" s="5"/>
      <c r="AQ35" s="5"/>
      <c r="AR35" s="5"/>
      <c r="AS35" s="5"/>
      <c r="AT35" s="5"/>
      <c r="AU35" s="5"/>
    </row>
    <row r="36" spans="1:47" ht="15.75" customHeight="1" x14ac:dyDescent="0.15">
      <c r="A36" s="8">
        <v>11</v>
      </c>
      <c r="B36" s="8"/>
      <c r="C36" s="16">
        <v>2921.8399999999997</v>
      </c>
      <c r="D36" s="16">
        <v>804.8363333333333</v>
      </c>
      <c r="E36" s="16">
        <v>601.30999999999995</v>
      </c>
      <c r="F36" s="16">
        <v>526.75333333333333</v>
      </c>
      <c r="G36" s="16">
        <v>487.86999999999995</v>
      </c>
      <c r="H36" s="16">
        <v>561.71600000000001</v>
      </c>
      <c r="I36" s="16">
        <v>411.91133333333329</v>
      </c>
      <c r="J36" s="16">
        <v>338.83066666666667</v>
      </c>
      <c r="K36" s="16">
        <v>377.37200000000001</v>
      </c>
      <c r="L36" s="16">
        <v>394.04766666666666</v>
      </c>
      <c r="M36" s="16">
        <v>319.84366666666665</v>
      </c>
      <c r="N36" s="16">
        <v>355.93099999999998</v>
      </c>
      <c r="O36" s="16">
        <v>299.45066666666668</v>
      </c>
      <c r="P36" s="16">
        <v>301.58</v>
      </c>
      <c r="Q36" s="16">
        <v>263.10533333333331</v>
      </c>
      <c r="R36" s="16">
        <v>227.55333333333334</v>
      </c>
      <c r="S36" s="16">
        <v>264.12599999999998</v>
      </c>
      <c r="T36" s="16">
        <v>227.702</v>
      </c>
      <c r="U36" s="16">
        <v>244.71299999999999</v>
      </c>
      <c r="V36" s="16">
        <v>189.55600000000001</v>
      </c>
      <c r="W36" s="16">
        <v>206.80299999999997</v>
      </c>
      <c r="X36" s="16">
        <v>206.97033333333331</v>
      </c>
      <c r="Y36" s="16">
        <v>151.73066666666665</v>
      </c>
      <c r="Z36" s="16">
        <v>168.85766666666666</v>
      </c>
      <c r="AA36" s="16">
        <v>132.50700000000001</v>
      </c>
      <c r="AB36" s="16">
        <v>151.58799999999999</v>
      </c>
      <c r="AC36" s="16">
        <v>151.62066666666666</v>
      </c>
      <c r="AD36" s="16">
        <v>132.46566666666666</v>
      </c>
      <c r="AE36" s="16">
        <v>133.809</v>
      </c>
      <c r="AF36" s="16">
        <v>134.24433333333332</v>
      </c>
      <c r="AG36" s="16">
        <v>131.39566666666667</v>
      </c>
      <c r="AH36" s="16">
        <v>114.79866666666668</v>
      </c>
      <c r="AI36" s="16">
        <v>95.129000000000005</v>
      </c>
      <c r="AJ36" s="16">
        <v>93.992999999999995</v>
      </c>
      <c r="AK36" s="16">
        <v>94.278999999999996</v>
      </c>
      <c r="AL36" s="5"/>
      <c r="AM36" s="5"/>
      <c r="AN36" s="5"/>
      <c r="AO36" s="5"/>
      <c r="AP36" s="5"/>
      <c r="AQ36" s="5"/>
      <c r="AR36" s="5"/>
      <c r="AS36" s="5"/>
      <c r="AT36" s="5"/>
      <c r="AU36" s="5"/>
    </row>
    <row r="37" spans="1:47" ht="15.75" customHeight="1" x14ac:dyDescent="0.15">
      <c r="A37" s="8">
        <v>10</v>
      </c>
      <c r="B37" s="8"/>
      <c r="C37" s="16">
        <v>4236.3100000000004</v>
      </c>
      <c r="D37" s="16">
        <v>990.59199999999998</v>
      </c>
      <c r="E37" s="16">
        <v>638.73466666666673</v>
      </c>
      <c r="F37" s="16">
        <v>636.89533333333338</v>
      </c>
      <c r="G37" s="16">
        <v>683.23066666666671</v>
      </c>
      <c r="H37" s="16">
        <v>507.95066666666662</v>
      </c>
      <c r="I37" s="16">
        <v>441.52266666666668</v>
      </c>
      <c r="J37" s="16">
        <v>484.09533333333331</v>
      </c>
      <c r="K37" s="16">
        <v>461.90000000000003</v>
      </c>
      <c r="L37" s="16">
        <v>441.36666666666667</v>
      </c>
      <c r="M37" s="16">
        <v>397.39199999999994</v>
      </c>
      <c r="N37" s="16">
        <v>397.78933333333327</v>
      </c>
      <c r="O37" s="16">
        <v>375.63600000000002</v>
      </c>
      <c r="P37" s="16">
        <v>329.61933333333332</v>
      </c>
      <c r="Q37" s="16">
        <v>331.99933333333331</v>
      </c>
      <c r="R37" s="16">
        <v>307.76333333333338</v>
      </c>
      <c r="S37" s="16">
        <v>265.96533333333338</v>
      </c>
      <c r="T37" s="16">
        <v>286.35533333333336</v>
      </c>
      <c r="U37" s="16">
        <v>286.49133333333333</v>
      </c>
      <c r="V37" s="16">
        <v>222.43533333333335</v>
      </c>
      <c r="W37" s="16">
        <v>265.3486666666667</v>
      </c>
      <c r="X37" s="16">
        <v>243.67066666666665</v>
      </c>
      <c r="Y37" s="16">
        <v>199.82799999999997</v>
      </c>
      <c r="Z37" s="16">
        <v>177.65866666666668</v>
      </c>
      <c r="AA37" s="16">
        <v>177.96066666666667</v>
      </c>
      <c r="AB37" s="16">
        <v>154.07133333333334</v>
      </c>
      <c r="AC37" s="16">
        <v>153.90400000000002</v>
      </c>
      <c r="AD37" s="16">
        <v>176.126</v>
      </c>
      <c r="AE37" s="16">
        <v>156.76466666666667</v>
      </c>
      <c r="AF37" s="16">
        <v>154.07066666666668</v>
      </c>
      <c r="AG37" s="16">
        <v>176.774</v>
      </c>
      <c r="AH37" s="16">
        <v>153.792</v>
      </c>
      <c r="AI37" s="16">
        <v>111.51066666666667</v>
      </c>
      <c r="AJ37" s="16">
        <v>112.47333333333334</v>
      </c>
      <c r="AK37" s="16">
        <v>110.68666666666667</v>
      </c>
      <c r="AL37" s="16">
        <v>89.049333333333337</v>
      </c>
      <c r="AM37" s="5"/>
      <c r="AN37" s="5"/>
      <c r="AO37" s="5"/>
      <c r="AP37" s="5"/>
      <c r="AQ37" s="5"/>
      <c r="AR37" s="5"/>
      <c r="AS37" s="5"/>
      <c r="AT37" s="5"/>
      <c r="AU37" s="5"/>
    </row>
    <row r="38" spans="1:47" ht="15.75" customHeight="1" x14ac:dyDescent="0.15">
      <c r="A38" s="8">
        <v>9</v>
      </c>
      <c r="B38" s="8"/>
      <c r="C38" s="16">
        <v>2351.2280000000001</v>
      </c>
      <c r="D38" s="16">
        <v>621.80066666666664</v>
      </c>
      <c r="E38" s="16">
        <v>460.26000000000005</v>
      </c>
      <c r="F38" s="16">
        <v>433.76666666666671</v>
      </c>
      <c r="G38" s="16">
        <v>366.63866666666667</v>
      </c>
      <c r="H38" s="16">
        <v>339.08133333333336</v>
      </c>
      <c r="I38" s="16">
        <v>270.57066666666668</v>
      </c>
      <c r="J38" s="16">
        <v>310.69200000000001</v>
      </c>
      <c r="K38" s="16">
        <v>258.25</v>
      </c>
      <c r="L38" s="16">
        <v>271.21866666666671</v>
      </c>
      <c r="M38" s="16">
        <v>270.23666666666668</v>
      </c>
      <c r="N38" s="16">
        <v>231.8126666666667</v>
      </c>
      <c r="O38" s="16">
        <v>231.11466666666669</v>
      </c>
      <c r="P38" s="16">
        <v>205.57666666666665</v>
      </c>
      <c r="Q38" s="16">
        <v>204.16733333333335</v>
      </c>
      <c r="R38" s="16">
        <v>190.45599999999999</v>
      </c>
      <c r="S38" s="16">
        <v>164.64466666666667</v>
      </c>
      <c r="T38" s="16">
        <v>164.71733333333333</v>
      </c>
      <c r="U38" s="16">
        <v>150.18799999999999</v>
      </c>
      <c r="V38" s="16">
        <v>149.73733333333331</v>
      </c>
      <c r="W38" s="16">
        <v>135.684</v>
      </c>
      <c r="X38" s="16">
        <v>150.00399999999999</v>
      </c>
      <c r="Y38" s="16">
        <v>123.63333333333333</v>
      </c>
      <c r="Z38" s="16">
        <v>110.30333333333334</v>
      </c>
      <c r="AA38" s="16">
        <v>96.86999999999999</v>
      </c>
      <c r="AB38" s="16">
        <v>94.623999999999995</v>
      </c>
      <c r="AC38" s="16">
        <v>108.274</v>
      </c>
      <c r="AD38" s="16">
        <v>110.07333333333334</v>
      </c>
      <c r="AE38" s="16">
        <v>109.47933333333334</v>
      </c>
      <c r="AF38" s="16">
        <v>108.59933333333333</v>
      </c>
      <c r="AG38" s="16">
        <v>97.679999999999993</v>
      </c>
      <c r="AH38" s="16">
        <v>82.983333333333334</v>
      </c>
      <c r="AI38" s="16">
        <v>69.116666666666674</v>
      </c>
      <c r="AJ38" s="16">
        <v>70.744666666666674</v>
      </c>
      <c r="AK38" s="16">
        <v>69.824666666666673</v>
      </c>
      <c r="AL38" s="16">
        <v>69.522666666666666</v>
      </c>
      <c r="AM38" s="16">
        <v>68.134</v>
      </c>
      <c r="AN38" s="5"/>
      <c r="AO38" s="5"/>
      <c r="AP38" s="5"/>
      <c r="AQ38" s="5"/>
      <c r="AR38" s="5"/>
      <c r="AS38" s="5"/>
      <c r="AT38" s="5"/>
      <c r="AU38" s="5"/>
    </row>
    <row r="39" spans="1:47" ht="15.75" customHeight="1" x14ac:dyDescent="0.15">
      <c r="A39" s="8">
        <v>8</v>
      </c>
      <c r="B39" s="8"/>
      <c r="C39" s="16">
        <v>2529.6246666666666</v>
      </c>
      <c r="D39" s="16">
        <v>656.94866666666667</v>
      </c>
      <c r="E39" s="16">
        <v>355.04666666666668</v>
      </c>
      <c r="F39" s="16">
        <v>327.73</v>
      </c>
      <c r="G39" s="16">
        <v>396.19466666666665</v>
      </c>
      <c r="H39" s="16">
        <v>327.62866666666667</v>
      </c>
      <c r="I39" s="16">
        <v>278.17466666666667</v>
      </c>
      <c r="J39" s="16">
        <v>289.96799999999996</v>
      </c>
      <c r="K39" s="16">
        <v>262.82</v>
      </c>
      <c r="L39" s="16">
        <v>238.11466666666666</v>
      </c>
      <c r="M39" s="16">
        <v>223.852</v>
      </c>
      <c r="N39" s="16">
        <v>212.25466666666668</v>
      </c>
      <c r="O39" s="16">
        <v>224.64933333333335</v>
      </c>
      <c r="P39" s="16">
        <v>222.80933333333334</v>
      </c>
      <c r="Q39" s="16">
        <v>184.44399999999999</v>
      </c>
      <c r="R39" s="16">
        <v>186.13800000000001</v>
      </c>
      <c r="S39" s="16">
        <v>158.24533333333332</v>
      </c>
      <c r="T39" s="16">
        <v>144.46666666666664</v>
      </c>
      <c r="U39" s="16">
        <v>159.90599999999998</v>
      </c>
      <c r="V39" s="16">
        <v>147.36133333333331</v>
      </c>
      <c r="W39" s="16">
        <v>160.17533333333333</v>
      </c>
      <c r="X39" s="16">
        <v>160.09466666666665</v>
      </c>
      <c r="Y39" s="16">
        <v>107.45066666666666</v>
      </c>
      <c r="Z39" s="16">
        <v>105.27933333333334</v>
      </c>
      <c r="AA39" s="16">
        <v>118.982</v>
      </c>
      <c r="AB39" s="16">
        <v>105.63200000000001</v>
      </c>
      <c r="AC39" s="16">
        <v>92.178666666666672</v>
      </c>
      <c r="AD39" s="16">
        <v>106.24333333333334</v>
      </c>
      <c r="AE39" s="16">
        <v>91.965333333333334</v>
      </c>
      <c r="AF39" s="16">
        <v>107.46266666666666</v>
      </c>
      <c r="AG39" s="16">
        <v>104.986</v>
      </c>
      <c r="AH39" s="16">
        <v>79.175333333333327</v>
      </c>
      <c r="AI39" s="16">
        <v>66.994</v>
      </c>
      <c r="AJ39" s="16">
        <v>67.984666666666669</v>
      </c>
      <c r="AK39" s="16">
        <v>67.480666666666679</v>
      </c>
      <c r="AL39" s="16">
        <v>55.545333333333332</v>
      </c>
      <c r="AM39" s="16">
        <v>54.849333333333334</v>
      </c>
      <c r="AN39" s="16">
        <v>54.470666666666666</v>
      </c>
      <c r="AO39" s="5"/>
      <c r="AP39" s="5"/>
      <c r="AQ39" s="5"/>
      <c r="AR39" s="5"/>
      <c r="AS39" s="5"/>
      <c r="AT39" s="5"/>
      <c r="AU39" s="5"/>
    </row>
    <row r="40" spans="1:47" ht="15.75" customHeight="1" x14ac:dyDescent="0.15">
      <c r="A40" s="8">
        <v>7</v>
      </c>
      <c r="B40" s="8"/>
      <c r="C40" s="16">
        <v>2004.2993333333332</v>
      </c>
      <c r="D40" s="16">
        <v>616.10466666666662</v>
      </c>
      <c r="E40" s="16">
        <v>443.53733333333332</v>
      </c>
      <c r="F40" s="16">
        <v>428.34733333333338</v>
      </c>
      <c r="G40" s="16">
        <v>336.27866666666671</v>
      </c>
      <c r="H40" s="16">
        <v>375.83000000000004</v>
      </c>
      <c r="I40" s="16">
        <v>282.88000000000005</v>
      </c>
      <c r="J40" s="16">
        <v>281.88666666666671</v>
      </c>
      <c r="K40" s="16">
        <v>282.88800000000003</v>
      </c>
      <c r="L40" s="16">
        <v>255.76733333333334</v>
      </c>
      <c r="M40" s="16">
        <v>282.34533333333337</v>
      </c>
      <c r="N40" s="16">
        <v>214.05733333333336</v>
      </c>
      <c r="O40" s="16">
        <v>202.55</v>
      </c>
      <c r="P40" s="16">
        <v>228.84800000000004</v>
      </c>
      <c r="Q40" s="16">
        <v>174.28</v>
      </c>
      <c r="R40" s="16">
        <v>188.82800000000003</v>
      </c>
      <c r="S40" s="16">
        <v>163.57666666666665</v>
      </c>
      <c r="T40" s="16">
        <v>161.57733333333331</v>
      </c>
      <c r="U40" s="16">
        <v>175.56266666666667</v>
      </c>
      <c r="V40" s="16">
        <v>149.81933333333333</v>
      </c>
      <c r="W40" s="16">
        <v>136.29733333333331</v>
      </c>
      <c r="X40" s="16">
        <v>147.52799999999999</v>
      </c>
      <c r="Y40" s="16">
        <v>120.37866666666666</v>
      </c>
      <c r="Z40" s="16">
        <v>108.60533333333333</v>
      </c>
      <c r="AA40" s="16">
        <v>110.12466666666667</v>
      </c>
      <c r="AB40" s="16">
        <v>109.09066666666668</v>
      </c>
      <c r="AC40" s="16">
        <v>109.16800000000001</v>
      </c>
      <c r="AD40" s="16">
        <v>108.26333333333334</v>
      </c>
      <c r="AE40" s="16">
        <v>107.51133333333334</v>
      </c>
      <c r="AF40" s="16">
        <v>107.37933333333334</v>
      </c>
      <c r="AG40" s="16">
        <v>108.23466666666667</v>
      </c>
      <c r="AH40" s="16">
        <v>82.583333333333329</v>
      </c>
      <c r="AI40" s="16">
        <v>66.897333333333336</v>
      </c>
      <c r="AJ40" s="16">
        <v>67.873333333333335</v>
      </c>
      <c r="AK40" s="16">
        <v>69.816666666666663</v>
      </c>
      <c r="AL40" s="16">
        <v>68.993333333333325</v>
      </c>
      <c r="AM40" s="16">
        <v>68.616</v>
      </c>
      <c r="AN40" s="16">
        <v>54.398666666666671</v>
      </c>
      <c r="AO40" s="16">
        <v>54.906666666666673</v>
      </c>
      <c r="AP40" s="5"/>
      <c r="AQ40" s="5"/>
      <c r="AR40" s="5"/>
      <c r="AS40" s="5"/>
      <c r="AT40" s="5"/>
      <c r="AU40" s="5"/>
    </row>
    <row r="41" spans="1:47" ht="15.75" customHeight="1" x14ac:dyDescent="0.15">
      <c r="A41" s="8">
        <v>6</v>
      </c>
      <c r="B41" s="8"/>
      <c r="C41" s="16">
        <v>2783.9926666666665</v>
      </c>
      <c r="D41" s="16">
        <v>760.26133333333337</v>
      </c>
      <c r="E41" s="16">
        <v>379.96899999999999</v>
      </c>
      <c r="F41" s="16">
        <v>465.83100000000007</v>
      </c>
      <c r="G41" s="16">
        <v>395.65733333333333</v>
      </c>
      <c r="H41" s="16">
        <v>353.29966666666672</v>
      </c>
      <c r="I41" s="16">
        <v>284.04733333333331</v>
      </c>
      <c r="J41" s="16">
        <v>325.40433333333334</v>
      </c>
      <c r="K41" s="16">
        <v>281.57733333333334</v>
      </c>
      <c r="L41" s="16">
        <v>283.83</v>
      </c>
      <c r="M41" s="16">
        <v>239.49633333333335</v>
      </c>
      <c r="N41" s="16">
        <v>267.67700000000002</v>
      </c>
      <c r="O41" s="16">
        <v>210.87166666666664</v>
      </c>
      <c r="P41" s="16">
        <v>241.3116666666667</v>
      </c>
      <c r="Q41" s="16">
        <v>169.11333333333332</v>
      </c>
      <c r="R41" s="16">
        <v>171.18066666666667</v>
      </c>
      <c r="S41" s="16">
        <v>171.35999999999999</v>
      </c>
      <c r="T41" s="16">
        <v>171.434</v>
      </c>
      <c r="U41" s="16">
        <v>169.87533333333332</v>
      </c>
      <c r="V41" s="16">
        <v>142.63333333333333</v>
      </c>
      <c r="W41" s="16">
        <v>171.44399999999999</v>
      </c>
      <c r="X41" s="16">
        <v>141.86733333333333</v>
      </c>
      <c r="Y41" s="16">
        <v>114.38866666666667</v>
      </c>
      <c r="Z41" s="16">
        <v>115.61533333333334</v>
      </c>
      <c r="AA41" s="16">
        <v>113.19533333333334</v>
      </c>
      <c r="AB41" s="16">
        <v>98.858999999999995</v>
      </c>
      <c r="AC41" s="16">
        <v>101.22766666666666</v>
      </c>
      <c r="AD41" s="16">
        <v>113.67066666666666</v>
      </c>
      <c r="AE41" s="16">
        <v>114.304</v>
      </c>
      <c r="AF41" s="16">
        <v>112.50533333333334</v>
      </c>
      <c r="AG41" s="16">
        <v>101.55166666666666</v>
      </c>
      <c r="AH41" s="16">
        <v>100.48099999999999</v>
      </c>
      <c r="AI41" s="16">
        <v>73.536999999999992</v>
      </c>
      <c r="AJ41" s="16">
        <v>71.214999999999989</v>
      </c>
      <c r="AK41" s="16">
        <v>71.409666666666666</v>
      </c>
      <c r="AL41" s="16">
        <v>58.795333333333332</v>
      </c>
      <c r="AM41" s="16">
        <v>70.481666666666669</v>
      </c>
      <c r="AN41" s="16">
        <v>71.119</v>
      </c>
      <c r="AO41" s="16">
        <v>70.583666666666659</v>
      </c>
      <c r="AP41" s="16">
        <v>56.512</v>
      </c>
      <c r="AQ41" s="5"/>
      <c r="AR41" s="5"/>
      <c r="AS41" s="5"/>
      <c r="AT41" s="5"/>
      <c r="AU41" s="5"/>
    </row>
    <row r="42" spans="1:47" ht="15.75" customHeight="1" x14ac:dyDescent="0.15">
      <c r="A42" s="8">
        <v>5</v>
      </c>
      <c r="B42" s="8"/>
      <c r="C42" s="16">
        <v>3302.01</v>
      </c>
      <c r="D42" s="16">
        <v>782.59799999999996</v>
      </c>
      <c r="E42" s="16">
        <v>622.15633333333335</v>
      </c>
      <c r="F42" s="16">
        <v>462.84199999999998</v>
      </c>
      <c r="G42" s="16">
        <v>515.62100000000009</v>
      </c>
      <c r="H42" s="16">
        <v>461.88666666666666</v>
      </c>
      <c r="I42" s="16">
        <v>372.81900000000002</v>
      </c>
      <c r="J42" s="16">
        <v>375.58833333333337</v>
      </c>
      <c r="K42" s="16">
        <v>303.49366666666668</v>
      </c>
      <c r="L42" s="16">
        <v>320.31133333333332</v>
      </c>
      <c r="M42" s="16">
        <v>304.01900000000006</v>
      </c>
      <c r="N42" s="16">
        <v>337.37033333333335</v>
      </c>
      <c r="O42" s="16">
        <v>266.24966666666666</v>
      </c>
      <c r="P42" s="16">
        <v>302.47833333333335</v>
      </c>
      <c r="Q42" s="16">
        <v>267.10966666666667</v>
      </c>
      <c r="R42" s="16">
        <v>249.78466666666668</v>
      </c>
      <c r="S42" s="16">
        <v>231.96966666666665</v>
      </c>
      <c r="T42" s="16">
        <v>233.06833333333333</v>
      </c>
      <c r="U42" s="16">
        <v>232.38166666666666</v>
      </c>
      <c r="V42" s="16">
        <v>178.09666666666669</v>
      </c>
      <c r="W42" s="16">
        <v>196.505</v>
      </c>
      <c r="X42" s="16">
        <v>197.62166666666667</v>
      </c>
      <c r="Y42" s="16">
        <v>142.684</v>
      </c>
      <c r="Z42" s="16">
        <v>142.00200000000001</v>
      </c>
      <c r="AA42" s="16">
        <v>162.39899999999997</v>
      </c>
      <c r="AB42" s="16">
        <v>142.32933333333335</v>
      </c>
      <c r="AC42" s="16">
        <v>142.822</v>
      </c>
      <c r="AD42" s="16">
        <v>125.71366666666667</v>
      </c>
      <c r="AE42" s="16">
        <v>143.626</v>
      </c>
      <c r="AF42" s="16">
        <v>127.38433333333333</v>
      </c>
      <c r="AG42" s="16">
        <v>127.34433333333334</v>
      </c>
      <c r="AH42" s="16">
        <v>124.47366666666667</v>
      </c>
      <c r="AI42" s="16">
        <v>88.919666666666672</v>
      </c>
      <c r="AJ42" s="16">
        <v>91.123000000000005</v>
      </c>
      <c r="AK42" s="16">
        <v>90.216333333333338</v>
      </c>
      <c r="AL42" s="16">
        <v>90.747666666666674</v>
      </c>
      <c r="AM42" s="16">
        <v>90.321000000000012</v>
      </c>
      <c r="AN42" s="16">
        <v>72.31</v>
      </c>
      <c r="AO42" s="16">
        <v>90.857000000000014</v>
      </c>
      <c r="AP42" s="16">
        <v>72.366</v>
      </c>
      <c r="AQ42" s="16">
        <v>73.046000000000006</v>
      </c>
      <c r="AR42" s="5"/>
      <c r="AS42" s="5"/>
      <c r="AT42" s="5"/>
      <c r="AU42" s="5"/>
    </row>
    <row r="43" spans="1:47" ht="15.75" customHeight="1" x14ac:dyDescent="0.15">
      <c r="A43" s="8">
        <v>4</v>
      </c>
      <c r="B43" s="8"/>
      <c r="C43" s="16">
        <v>3138.8933333333334</v>
      </c>
      <c r="D43" s="16">
        <v>885.846</v>
      </c>
      <c r="E43" s="16">
        <v>591.14066666666668</v>
      </c>
      <c r="F43" s="16">
        <v>516.68533333333335</v>
      </c>
      <c r="G43" s="16">
        <v>481.90466666666669</v>
      </c>
      <c r="H43" s="16">
        <v>516.63666666666666</v>
      </c>
      <c r="I43" s="16">
        <v>389.06966666666665</v>
      </c>
      <c r="J43" s="16">
        <v>389.31633333333332</v>
      </c>
      <c r="K43" s="16">
        <v>371.90333333333331</v>
      </c>
      <c r="L43" s="16">
        <v>315.57566666666668</v>
      </c>
      <c r="M43" s="16">
        <v>369.05666666666667</v>
      </c>
      <c r="N43" s="16">
        <v>371.0793333333333</v>
      </c>
      <c r="O43" s="16">
        <v>296.27466666666669</v>
      </c>
      <c r="P43" s="16">
        <v>333.69133333333332</v>
      </c>
      <c r="Q43" s="16">
        <v>223.79000000000002</v>
      </c>
      <c r="R43" s="16">
        <v>223.97333333333333</v>
      </c>
      <c r="S43" s="16">
        <v>223.096</v>
      </c>
      <c r="T43" s="16">
        <v>223.07400000000001</v>
      </c>
      <c r="U43" s="16">
        <v>223.06533333333334</v>
      </c>
      <c r="V43" s="16">
        <v>240.27699999999999</v>
      </c>
      <c r="W43" s="16">
        <v>185.27066666666667</v>
      </c>
      <c r="X43" s="16">
        <v>205.51966666666664</v>
      </c>
      <c r="Y43" s="16">
        <v>168.82166666666666</v>
      </c>
      <c r="Z43" s="16">
        <v>169.07633333333334</v>
      </c>
      <c r="AA43" s="16">
        <v>148.04866666666666</v>
      </c>
      <c r="AB43" s="16">
        <v>131.453</v>
      </c>
      <c r="AC43" s="16">
        <v>131.86833333333334</v>
      </c>
      <c r="AD43" s="16">
        <v>130.71566666666666</v>
      </c>
      <c r="AE43" s="16">
        <v>149.16066666666666</v>
      </c>
      <c r="AF43" s="16">
        <v>129.595</v>
      </c>
      <c r="AG43" s="16">
        <v>129.80966666666669</v>
      </c>
      <c r="AH43" s="16">
        <v>112.36266666666667</v>
      </c>
      <c r="AI43" s="16">
        <v>92.657666666666657</v>
      </c>
      <c r="AJ43" s="16">
        <v>92.314333333333323</v>
      </c>
      <c r="AK43" s="16">
        <v>93.651666666666657</v>
      </c>
      <c r="AL43" s="16">
        <v>94.533000000000001</v>
      </c>
      <c r="AM43" s="16">
        <v>94.558333333333323</v>
      </c>
      <c r="AN43" s="16">
        <v>92.621666666666655</v>
      </c>
      <c r="AO43" s="16">
        <v>74.768000000000001</v>
      </c>
      <c r="AP43" s="16">
        <v>75.524000000000001</v>
      </c>
      <c r="AQ43" s="16">
        <v>75.795333333333332</v>
      </c>
      <c r="AR43" s="16">
        <v>74.561333333333337</v>
      </c>
      <c r="AS43" s="5"/>
      <c r="AT43" s="5"/>
      <c r="AU43" s="5"/>
    </row>
    <row r="44" spans="1:47" ht="15.75" customHeight="1" x14ac:dyDescent="0.15">
      <c r="A44" s="8">
        <v>3</v>
      </c>
      <c r="B44" s="8"/>
      <c r="C44" s="16">
        <v>2966.5593333333331</v>
      </c>
      <c r="D44" s="16">
        <v>837.45366666666666</v>
      </c>
      <c r="E44" s="16">
        <v>478.85599999999999</v>
      </c>
      <c r="F44" s="16">
        <v>531.70566666666662</v>
      </c>
      <c r="G44" s="16">
        <v>496.46233333333333</v>
      </c>
      <c r="H44" s="16">
        <v>393.86833333333328</v>
      </c>
      <c r="I44" s="16">
        <v>410.78199999999998</v>
      </c>
      <c r="J44" s="16">
        <v>392.49499999999995</v>
      </c>
      <c r="K44" s="16">
        <v>323.86033333333336</v>
      </c>
      <c r="L44" s="16">
        <v>324.24366666666668</v>
      </c>
      <c r="M44" s="16">
        <v>358.65766666666673</v>
      </c>
      <c r="N44" s="16">
        <v>343.76133333333337</v>
      </c>
      <c r="O44" s="16">
        <v>325.28166666666669</v>
      </c>
      <c r="P44" s="16">
        <v>291.61366666666669</v>
      </c>
      <c r="Q44" s="16">
        <v>239.41</v>
      </c>
      <c r="R44" s="16">
        <v>206.92533333333333</v>
      </c>
      <c r="S44" s="16">
        <v>223.85099999999997</v>
      </c>
      <c r="T44" s="16">
        <v>190.31299999999999</v>
      </c>
      <c r="U44" s="16">
        <v>190.21433333333331</v>
      </c>
      <c r="V44" s="16">
        <v>171.88600000000002</v>
      </c>
      <c r="W44" s="16">
        <v>206.21066666666667</v>
      </c>
      <c r="X44" s="16">
        <v>171.858</v>
      </c>
      <c r="Y44" s="16">
        <v>154.91499999999999</v>
      </c>
      <c r="Z44" s="16">
        <v>154.23233333333334</v>
      </c>
      <c r="AA44" s="16">
        <v>153.98966666666666</v>
      </c>
      <c r="AB44" s="16">
        <v>120.199</v>
      </c>
      <c r="AC44" s="16">
        <v>119.67966666666666</v>
      </c>
      <c r="AD44" s="16">
        <v>121.27166666666666</v>
      </c>
      <c r="AE44" s="16">
        <v>122.04299999999999</v>
      </c>
      <c r="AF44" s="16">
        <v>120.72033333333333</v>
      </c>
      <c r="AG44" s="16">
        <v>120.09566666666666</v>
      </c>
      <c r="AH44" s="16">
        <v>103.08999999999999</v>
      </c>
      <c r="AI44" s="16">
        <v>86.281000000000006</v>
      </c>
      <c r="AJ44" s="16">
        <v>88.415000000000006</v>
      </c>
      <c r="AK44" s="16">
        <v>86.213666666666668</v>
      </c>
      <c r="AL44" s="16">
        <v>71.26466666666667</v>
      </c>
      <c r="AM44" s="16">
        <v>86.426333333333346</v>
      </c>
      <c r="AN44" s="16">
        <v>70.287333333333336</v>
      </c>
      <c r="AO44" s="16">
        <v>70.090666666666678</v>
      </c>
      <c r="AP44" s="16">
        <v>69.673333333333346</v>
      </c>
      <c r="AQ44" s="16">
        <v>70.562666666666672</v>
      </c>
      <c r="AR44" s="16">
        <v>69.903333333333336</v>
      </c>
      <c r="AS44" s="16">
        <v>69.324000000000012</v>
      </c>
      <c r="AT44" s="5"/>
      <c r="AU44" s="5"/>
    </row>
    <row r="45" spans="1:47" ht="15.75" customHeight="1" x14ac:dyDescent="0.15">
      <c r="A45" s="8">
        <v>2</v>
      </c>
      <c r="B45" s="8"/>
      <c r="C45" s="16">
        <v>2437.914666666667</v>
      </c>
      <c r="D45" s="16">
        <v>857.23199999999997</v>
      </c>
      <c r="E45" s="16">
        <v>507.48066666666671</v>
      </c>
      <c r="F45" s="16">
        <v>524.4813333333334</v>
      </c>
      <c r="G45" s="16">
        <v>445.75066666666669</v>
      </c>
      <c r="H45" s="16">
        <v>365.26</v>
      </c>
      <c r="I45" s="16">
        <v>349.54399999999998</v>
      </c>
      <c r="J45" s="16">
        <v>335.43800000000005</v>
      </c>
      <c r="K45" s="16">
        <v>285.84933333333333</v>
      </c>
      <c r="L45" s="16">
        <v>335.21400000000006</v>
      </c>
      <c r="M45" s="16">
        <v>255.30400000000003</v>
      </c>
      <c r="N45" s="16">
        <v>253.26600000000002</v>
      </c>
      <c r="O45" s="16">
        <v>285.25733333333335</v>
      </c>
      <c r="P45" s="16">
        <v>256.11333333333334</v>
      </c>
      <c r="Q45" s="16">
        <v>239.55133333333333</v>
      </c>
      <c r="R45" s="16">
        <v>222.27</v>
      </c>
      <c r="S45" s="16">
        <v>222.30933333333334</v>
      </c>
      <c r="T45" s="16">
        <v>206.79733333333331</v>
      </c>
      <c r="U45" s="16">
        <v>175.41733333333335</v>
      </c>
      <c r="V45" s="16">
        <v>190.684</v>
      </c>
      <c r="W45" s="16">
        <v>160.05199999999999</v>
      </c>
      <c r="X45" s="16">
        <v>174.17733333333334</v>
      </c>
      <c r="Y45" s="16">
        <v>128.55533333333335</v>
      </c>
      <c r="Z45" s="16">
        <v>145.71866666666668</v>
      </c>
      <c r="AA45" s="16">
        <v>144.59666666666666</v>
      </c>
      <c r="AB45" s="16">
        <v>111.71000000000001</v>
      </c>
      <c r="AC45" s="16">
        <v>128.96533333333335</v>
      </c>
      <c r="AD45" s="16">
        <v>113.786</v>
      </c>
      <c r="AE45" s="16">
        <v>127.06533333333334</v>
      </c>
      <c r="AF45" s="16">
        <v>111.35866666666668</v>
      </c>
      <c r="AG45" s="16">
        <v>128.33066666666667</v>
      </c>
      <c r="AH45" s="16">
        <v>113.96600000000001</v>
      </c>
      <c r="AI45" s="16">
        <v>82.347333333333339</v>
      </c>
      <c r="AJ45" s="16">
        <v>81.87533333333333</v>
      </c>
      <c r="AK45" s="16">
        <v>80.599333333333334</v>
      </c>
      <c r="AL45" s="16">
        <v>63.859333333333339</v>
      </c>
      <c r="AM45" s="16">
        <v>65.27000000000001</v>
      </c>
      <c r="AN45" s="16">
        <v>64.381333333333345</v>
      </c>
      <c r="AO45" s="16">
        <v>80.372</v>
      </c>
      <c r="AP45" s="16">
        <v>63.818666666666672</v>
      </c>
      <c r="AQ45" s="16">
        <v>64.409333333333336</v>
      </c>
      <c r="AR45" s="16">
        <v>65.607333333333344</v>
      </c>
      <c r="AS45" s="16">
        <v>65.564666666666668</v>
      </c>
      <c r="AT45" s="16">
        <v>63.516000000000005</v>
      </c>
      <c r="AU45" s="5"/>
    </row>
    <row r="46" spans="1:47" ht="15.75" customHeight="1" x14ac:dyDescent="0.15">
      <c r="A46" s="8">
        <v>1</v>
      </c>
      <c r="B46" s="8"/>
      <c r="C46" s="16">
        <v>3436.9029999999998</v>
      </c>
      <c r="D46" s="16">
        <v>828.01033333333328</v>
      </c>
      <c r="E46" s="16">
        <v>571.10033333333331</v>
      </c>
      <c r="F46" s="16">
        <v>497.60766666666666</v>
      </c>
      <c r="G46" s="16">
        <v>551.47066666666672</v>
      </c>
      <c r="H46" s="16">
        <v>552.03666666666663</v>
      </c>
      <c r="I46" s="16">
        <v>352.35899999999998</v>
      </c>
      <c r="J46" s="16">
        <v>368.28133333333335</v>
      </c>
      <c r="K46" s="16">
        <v>333.14400000000001</v>
      </c>
      <c r="L46" s="16">
        <v>314.21300000000002</v>
      </c>
      <c r="M46" s="16">
        <v>386.31766666666664</v>
      </c>
      <c r="N46" s="16">
        <v>368.48533333333336</v>
      </c>
      <c r="O46" s="16">
        <v>276.30033333333336</v>
      </c>
      <c r="P46" s="16">
        <v>278.65699999999998</v>
      </c>
      <c r="Q46" s="16">
        <v>221.864</v>
      </c>
      <c r="R46" s="16">
        <v>242.01033333333331</v>
      </c>
      <c r="S46" s="16">
        <v>240.17499999999998</v>
      </c>
      <c r="T46" s="16">
        <v>221.85999999999999</v>
      </c>
      <c r="U46" s="16">
        <v>221.13733333333334</v>
      </c>
      <c r="V46" s="16">
        <v>239.21099999999998</v>
      </c>
      <c r="W46" s="16">
        <v>184.09200000000001</v>
      </c>
      <c r="X46" s="16">
        <v>222.46733333333333</v>
      </c>
      <c r="Y46" s="16">
        <v>149.392</v>
      </c>
      <c r="Z46" s="16">
        <v>149.66533333333334</v>
      </c>
      <c r="AA46" s="16">
        <v>129.59100000000001</v>
      </c>
      <c r="AB46" s="16">
        <v>131.01500000000001</v>
      </c>
      <c r="AC46" s="16">
        <v>147.11999999999998</v>
      </c>
      <c r="AD46" s="16">
        <v>147.84533333333331</v>
      </c>
      <c r="AE46" s="16">
        <v>128.61966666666669</v>
      </c>
      <c r="AF46" s="16">
        <v>130.99433333333334</v>
      </c>
      <c r="AG46" s="16">
        <v>148.13266666666667</v>
      </c>
      <c r="AH46" s="16">
        <v>111.09399999999999</v>
      </c>
      <c r="AI46" s="16">
        <v>93.842333333333343</v>
      </c>
      <c r="AJ46" s="16">
        <v>94.347666666666669</v>
      </c>
      <c r="AK46" s="16">
        <v>92.869666666666674</v>
      </c>
      <c r="AL46" s="16">
        <v>91.918333333333337</v>
      </c>
      <c r="AM46" s="16">
        <v>94.26166666666667</v>
      </c>
      <c r="AN46" s="16">
        <v>92.489666666666665</v>
      </c>
      <c r="AO46" s="16">
        <v>92.698333333333338</v>
      </c>
      <c r="AP46" s="16">
        <v>75.861999999999995</v>
      </c>
      <c r="AQ46" s="16">
        <v>75.301333333333332</v>
      </c>
      <c r="AR46" s="16">
        <v>74.084666666666664</v>
      </c>
      <c r="AS46" s="16">
        <v>76.22399999999999</v>
      </c>
      <c r="AT46" s="16">
        <v>74.087999999999994</v>
      </c>
      <c r="AU46" s="16">
        <v>58.011666666666663</v>
      </c>
    </row>
    <row r="47" spans="1:47" ht="12.75" customHeight="1" x14ac:dyDescent="0.1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row>
    <row r="48" spans="1:47" ht="12.75" customHeight="1" x14ac:dyDescent="0.1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row>
    <row r="49" spans="1:47" ht="12.75" customHeight="1" x14ac:dyDescent="0.1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row>
    <row r="50" spans="1:47" ht="12.75" customHeight="1" x14ac:dyDescent="0.1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row>
    <row r="51" spans="1:47" ht="12.75" customHeight="1" x14ac:dyDescent="0.1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row>
    <row r="52" spans="1:47" ht="12.75" customHeight="1" x14ac:dyDescent="0.1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row>
    <row r="53" spans="1:47" ht="12.75" customHeight="1" x14ac:dyDescent="0.1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row>
    <row r="54" spans="1:47" ht="12.75" customHeight="1" x14ac:dyDescent="0.1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row>
    <row r="55" spans="1:47" ht="12.75" customHeight="1" x14ac:dyDescent="0.1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row>
    <row r="56" spans="1:47" ht="12.75" customHeight="1" x14ac:dyDescent="0.1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row>
    <row r="57" spans="1:47" ht="12.75" customHeight="1" x14ac:dyDescent="0.1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row>
    <row r="58" spans="1:47" ht="12.75" customHeight="1" x14ac:dyDescent="0.1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row>
    <row r="59" spans="1:47" ht="12.75" customHeight="1" x14ac:dyDescent="0.1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row>
    <row r="60" spans="1:47" ht="12.75" customHeight="1" x14ac:dyDescent="0.1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row>
    <row r="61" spans="1:47" ht="12.75" customHeight="1" x14ac:dyDescent="0.1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row>
    <row r="62" spans="1:47" ht="12.75" customHeight="1" x14ac:dyDescent="0.1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row>
    <row r="63" spans="1:47" ht="12.75" customHeight="1" x14ac:dyDescent="0.1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row>
    <row r="64" spans="1:47" ht="12.75" customHeight="1" x14ac:dyDescent="0.1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row>
    <row r="65" spans="1:47" ht="12.75" customHeight="1" x14ac:dyDescent="0.1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row>
    <row r="66" spans="1:47" ht="12.75" customHeight="1" x14ac:dyDescent="0.1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row>
    <row r="67" spans="1:47" ht="12.75" customHeight="1" x14ac:dyDescent="0.1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row>
    <row r="68" spans="1:47" ht="12.75" customHeight="1" x14ac:dyDescent="0.1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row>
    <row r="69" spans="1:47" ht="12.75" customHeight="1" x14ac:dyDescent="0.1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row>
    <row r="70" spans="1:47" ht="12.75" customHeight="1" x14ac:dyDescent="0.1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row>
    <row r="71" spans="1:47" ht="12.75" customHeight="1" x14ac:dyDescent="0.1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row>
    <row r="72" spans="1:47" ht="12.75" customHeight="1" x14ac:dyDescent="0.1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row>
    <row r="73" spans="1:47" ht="12.75" customHeight="1" x14ac:dyDescent="0.1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row>
    <row r="74" spans="1:47" ht="12.75" customHeight="1" x14ac:dyDescent="0.1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row>
    <row r="75" spans="1:47" ht="12.75" customHeight="1" x14ac:dyDescent="0.1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row>
    <row r="76" spans="1:47" ht="12.75" customHeight="1" x14ac:dyDescent="0.1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row>
    <row r="77" spans="1:47" ht="12.75" customHeight="1" x14ac:dyDescent="0.1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row>
    <row r="78" spans="1:47" ht="12.75" customHeight="1" x14ac:dyDescent="0.1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row>
    <row r="79" spans="1:47" ht="12.75" customHeight="1" x14ac:dyDescent="0.1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row>
    <row r="80" spans="1:47" ht="12.75" customHeight="1" x14ac:dyDescent="0.1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row>
    <row r="81" spans="1:47" ht="12.75" customHeight="1" x14ac:dyDescent="0.1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row>
    <row r="82" spans="1:47" ht="12.75" customHeight="1" x14ac:dyDescent="0.1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row>
    <row r="83" spans="1:47" ht="12.75" customHeight="1" x14ac:dyDescent="0.1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row>
    <row r="84" spans="1:47" ht="12.75" customHeight="1" x14ac:dyDescent="0.1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row>
    <row r="85" spans="1:47" ht="12.75" customHeight="1" x14ac:dyDescent="0.1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row>
    <row r="86" spans="1:47" ht="12.75" customHeight="1" x14ac:dyDescent="0.1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row>
    <row r="87" spans="1:47" ht="12.75" customHeight="1" x14ac:dyDescent="0.1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row>
    <row r="88" spans="1:47" ht="12.75" customHeight="1" x14ac:dyDescent="0.1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row>
    <row r="89" spans="1:47" ht="12.75" customHeight="1" x14ac:dyDescent="0.1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row>
    <row r="90" spans="1:47" ht="12.75" customHeight="1" x14ac:dyDescent="0.1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row>
    <row r="91" spans="1:47" ht="12.75" customHeight="1" x14ac:dyDescent="0.1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row>
    <row r="92" spans="1:47" ht="12.75" customHeight="1" x14ac:dyDescent="0.1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row>
    <row r="93" spans="1:47" ht="12.75" customHeight="1" x14ac:dyDescent="0.1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row>
    <row r="94" spans="1:47" ht="12.75" customHeight="1" x14ac:dyDescent="0.1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row>
    <row r="95" spans="1:47" ht="12.75" customHeight="1" x14ac:dyDescent="0.1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row>
    <row r="96" spans="1:47" ht="12.75" customHeight="1" x14ac:dyDescent="0.1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row>
    <row r="97" spans="1:47" ht="12.75" customHeight="1" x14ac:dyDescent="0.1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row>
    <row r="98" spans="1:47" ht="12.75" customHeight="1" x14ac:dyDescent="0.1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row>
    <row r="99" spans="1:47" ht="12.75" customHeight="1" x14ac:dyDescent="0.1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row>
    <row r="100" spans="1:47" ht="12.75" customHeight="1"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row>
    <row r="101" spans="1:47" ht="12.75" customHeight="1"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row>
    <row r="102" spans="1:47" ht="12.75" customHeight="1"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row>
    <row r="103" spans="1:47" ht="12.75" customHeight="1"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row>
    <row r="104" spans="1:47" ht="12.75" customHeight="1"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row>
    <row r="105" spans="1:47" ht="12.75" customHeight="1"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row>
    <row r="106" spans="1:47" ht="12.75" customHeight="1"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row>
    <row r="107" spans="1:47" ht="12.75" customHeight="1"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row>
    <row r="108" spans="1:47" ht="12.75" customHeight="1"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row>
    <row r="109" spans="1:47" ht="12.75" customHeight="1"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row>
    <row r="110" spans="1:47" ht="12.75" customHeight="1"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row>
    <row r="111" spans="1:47" ht="12.75" customHeight="1"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row>
    <row r="112" spans="1:47" ht="12.75" customHeight="1"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row>
    <row r="113" spans="1:47" ht="12.75" customHeight="1"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row>
    <row r="114" spans="1:47" ht="12.75" customHeight="1"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row>
    <row r="115" spans="1:47" ht="12.75" customHeight="1"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row>
    <row r="116" spans="1:47" ht="12.75" customHeight="1"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row>
    <row r="117" spans="1:47" ht="12.75" customHeight="1"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row>
    <row r="118" spans="1:47" ht="12.75" customHeight="1"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row>
    <row r="119" spans="1:47" ht="12.75" customHeight="1"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row>
    <row r="120" spans="1:47" ht="12.75" customHeight="1"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row>
    <row r="121" spans="1:47" ht="12.75" customHeight="1"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row>
    <row r="122" spans="1:47" ht="12.75" customHeight="1"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row>
    <row r="123" spans="1:47" ht="12.75" customHeight="1"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row>
    <row r="124" spans="1:47" ht="12.75" customHeight="1"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row>
    <row r="125" spans="1:47" ht="12.75" customHeight="1"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row>
    <row r="126" spans="1:47" ht="12.75" customHeight="1"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row>
    <row r="127" spans="1:47" ht="12.75" customHeight="1"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row>
    <row r="128" spans="1:47" ht="12.75" customHeight="1"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row>
    <row r="129" spans="1:47" ht="12.75" customHeight="1"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row>
    <row r="130" spans="1:47" ht="12.75" customHeight="1"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row>
    <row r="131" spans="1:47" ht="12.75" customHeight="1"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row>
    <row r="132" spans="1:47" ht="12.75" customHeight="1"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row>
    <row r="133" spans="1:47" ht="12.75" customHeight="1"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row>
    <row r="134" spans="1:47" ht="12.75" customHeight="1"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row>
    <row r="135" spans="1:47" ht="12.75" customHeight="1"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row>
    <row r="136" spans="1:47" ht="12.75" customHeight="1"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row>
    <row r="137" spans="1:47" ht="12.75" customHeight="1"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row>
    <row r="138" spans="1:47" ht="12.75" customHeight="1"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row>
    <row r="139" spans="1:47" ht="12.75" customHeight="1"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row>
    <row r="140" spans="1:47" ht="12.75" customHeight="1"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row>
    <row r="141" spans="1:47" ht="12.75" customHeight="1"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row>
    <row r="142" spans="1:47" ht="12.75" customHeight="1"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row>
    <row r="143" spans="1:47" ht="12.75" customHeight="1"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row>
    <row r="144" spans="1:47" ht="12.75" customHeight="1"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row>
    <row r="145" spans="1:47" ht="12.75" customHeight="1"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row>
    <row r="146" spans="1:47" ht="12.75" customHeight="1"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row>
    <row r="147" spans="1:47" ht="12.75" customHeight="1"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row>
    <row r="148" spans="1:47" ht="12.75" customHeight="1"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row>
    <row r="149" spans="1:47" ht="12.75" customHeight="1"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row>
    <row r="150" spans="1:47" ht="12.75" customHeight="1"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row>
    <row r="151" spans="1:47" ht="12.75" customHeight="1"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row>
    <row r="152" spans="1:47" ht="12.75" customHeight="1"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row>
    <row r="153" spans="1:47" ht="12.75" customHeight="1"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row>
    <row r="154" spans="1:47" ht="12.75" customHeight="1"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row>
    <row r="155" spans="1:47" ht="12.75" customHeight="1"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row>
    <row r="156" spans="1:47" ht="12.75" customHeight="1"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row>
    <row r="157" spans="1:47" ht="12.75" customHeight="1"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row>
    <row r="158" spans="1:47" ht="12.75" customHeight="1"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row>
    <row r="159" spans="1:47" ht="12.75"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row>
    <row r="160" spans="1:47" ht="12.75" customHeight="1"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row>
    <row r="161" spans="1:47" ht="12.75" customHeight="1"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row>
    <row r="162" spans="1:47" ht="12.75" customHeight="1"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row>
    <row r="163" spans="1:47" ht="12.75" customHeight="1"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row>
    <row r="164" spans="1:47" ht="12.75" customHeight="1"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row>
    <row r="165" spans="1:47" ht="12.75" customHeight="1"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row>
    <row r="166" spans="1:47" ht="12.75" customHeight="1"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row>
    <row r="167" spans="1:47" ht="12.75" customHeight="1"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row>
    <row r="168" spans="1:47" ht="12.75" customHeight="1"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row>
    <row r="169" spans="1:47" ht="12.75" customHeight="1"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row>
    <row r="170" spans="1:47" ht="12.75" customHeight="1"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row>
    <row r="171" spans="1:47" ht="12.75" customHeight="1"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row>
    <row r="172" spans="1:47" ht="12.75" customHeight="1"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row>
    <row r="173" spans="1:47" ht="12.75" customHeight="1"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row>
    <row r="174" spans="1:47" ht="12.75" customHeight="1"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row>
    <row r="175" spans="1:47" ht="12.75" customHeight="1"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row>
    <row r="176" spans="1:47" ht="12.75" customHeight="1"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row>
    <row r="177" spans="1:47" ht="12.75" customHeight="1"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row>
    <row r="178" spans="1:47" ht="12.75" customHeight="1"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row>
    <row r="179" spans="1:47" ht="12.75" customHeight="1"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row>
    <row r="180" spans="1:47" ht="12.75" customHeight="1"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row>
    <row r="181" spans="1:47" ht="12.75" customHeight="1"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row>
    <row r="182" spans="1:47" ht="12.75" customHeight="1"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row>
    <row r="183" spans="1:47" ht="12.75" customHeight="1"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row>
    <row r="184" spans="1:47" ht="12.75" customHeight="1"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row>
    <row r="185" spans="1:47" ht="12.75" customHeight="1"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row>
    <row r="186" spans="1:47" ht="12.75" customHeight="1" x14ac:dyDescent="0.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row>
    <row r="187" spans="1:47" ht="12.75" customHeight="1"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row>
    <row r="188" spans="1:47" ht="12.75" customHeight="1" x14ac:dyDescent="0.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row>
    <row r="189" spans="1:47" ht="12.75" customHeight="1" x14ac:dyDescent="0.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row>
    <row r="190" spans="1:47" ht="12.75" customHeight="1" x14ac:dyDescent="0.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row>
    <row r="191" spans="1:47" ht="12.75" customHeight="1" x14ac:dyDescent="0.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row>
    <row r="192" spans="1:47" ht="12.75" customHeight="1" x14ac:dyDescent="0.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row>
    <row r="193" spans="1:47" ht="12.75" customHeight="1" x14ac:dyDescent="0.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row>
    <row r="194" spans="1:47" ht="12.75" customHeight="1" x14ac:dyDescent="0.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row>
    <row r="195" spans="1:47" ht="12.75" customHeight="1" x14ac:dyDescent="0.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row>
    <row r="196" spans="1:47" ht="12.75" customHeight="1" x14ac:dyDescent="0.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row>
    <row r="197" spans="1:47" ht="12.75" customHeight="1" x14ac:dyDescent="0.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row>
    <row r="198" spans="1:47" ht="12.75" customHeight="1" x14ac:dyDescent="0.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row>
    <row r="199" spans="1:47" ht="12.75" customHeight="1" x14ac:dyDescent="0.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row>
    <row r="200" spans="1:47" ht="12.75" customHeight="1" x14ac:dyDescent="0.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row>
    <row r="201" spans="1:47" ht="12.75" customHeight="1" x14ac:dyDescent="0.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row>
    <row r="202" spans="1:47" ht="12.75" customHeight="1" x14ac:dyDescent="0.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row>
    <row r="203" spans="1:47" ht="12.75" customHeight="1" x14ac:dyDescent="0.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row>
    <row r="204" spans="1:47" ht="12.75" customHeight="1" x14ac:dyDescent="0.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row>
    <row r="205" spans="1:47" ht="12.75" customHeight="1" x14ac:dyDescent="0.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row>
    <row r="206" spans="1:47" ht="12.75" customHeight="1" x14ac:dyDescent="0.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row>
    <row r="207" spans="1:47" ht="12.75" customHeight="1" x14ac:dyDescent="0.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row>
    <row r="208" spans="1:47" ht="12.75" customHeight="1" x14ac:dyDescent="0.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row>
    <row r="209" spans="1:47" ht="12.75" customHeight="1" x14ac:dyDescent="0.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row>
    <row r="210" spans="1:47" ht="12.75" customHeight="1" x14ac:dyDescent="0.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row>
    <row r="211" spans="1:47" ht="12.75" customHeight="1" x14ac:dyDescent="0.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row>
    <row r="212" spans="1:47" ht="12.75" customHeight="1" x14ac:dyDescent="0.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row>
    <row r="213" spans="1:47" ht="12.75" customHeight="1" x14ac:dyDescent="0.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row>
    <row r="214" spans="1:47" ht="12.75" customHeight="1" x14ac:dyDescent="0.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row>
    <row r="215" spans="1:47" ht="12.75" customHeight="1" x14ac:dyDescent="0.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row>
    <row r="216" spans="1:47" ht="12.75" customHeight="1" x14ac:dyDescent="0.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row>
    <row r="217" spans="1:47" ht="12.75" customHeight="1" x14ac:dyDescent="0.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row>
    <row r="218" spans="1:47" ht="12.75" customHeight="1" x14ac:dyDescent="0.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row>
    <row r="219" spans="1:47" ht="12.75" customHeight="1" x14ac:dyDescent="0.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row>
    <row r="220" spans="1:47" ht="12.75" customHeight="1" x14ac:dyDescent="0.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row>
    <row r="221" spans="1:47" ht="12.75" customHeight="1" x14ac:dyDescent="0.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row>
    <row r="222" spans="1:47" ht="12.75" customHeight="1" x14ac:dyDescent="0.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row>
    <row r="223" spans="1:47" ht="12.75" customHeight="1" x14ac:dyDescent="0.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row>
    <row r="224" spans="1:47" ht="12.75" customHeight="1" x14ac:dyDescent="0.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row>
    <row r="225" spans="1:47" ht="12.75" customHeight="1" x14ac:dyDescent="0.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row>
    <row r="226" spans="1:47" ht="12.75" customHeight="1" x14ac:dyDescent="0.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row>
    <row r="227" spans="1:47" ht="12.75" customHeight="1" x14ac:dyDescent="0.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row>
    <row r="228" spans="1:47" ht="12.75" customHeight="1" x14ac:dyDescent="0.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row>
    <row r="229" spans="1:47" ht="12.75" customHeight="1" x14ac:dyDescent="0.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row>
    <row r="230" spans="1:47" ht="12.75" customHeight="1" x14ac:dyDescent="0.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row>
    <row r="231" spans="1:47" ht="12.75" customHeight="1" x14ac:dyDescent="0.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row>
    <row r="232" spans="1:47" ht="12.75" customHeight="1" x14ac:dyDescent="0.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row>
    <row r="233" spans="1:47" ht="12.7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row>
    <row r="234" spans="1:47" ht="12.7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row>
    <row r="235" spans="1:47" ht="12.7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row>
    <row r="236" spans="1:47" ht="12.7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row>
    <row r="237" spans="1:47" ht="12.7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row>
    <row r="238" spans="1:47" ht="12.7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row>
    <row r="239" spans="1:47" ht="12.7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row>
    <row r="240" spans="1:47" ht="12.7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row>
    <row r="241" spans="1:47" ht="12.7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row>
    <row r="242" spans="1:47" ht="12.7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row>
    <row r="243" spans="1:47" ht="12.7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row>
    <row r="244" spans="1:47" ht="12.7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row>
    <row r="245" spans="1:47" ht="12.7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row>
    <row r="246" spans="1:47" ht="12.7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row>
    <row r="247" spans="1:47" ht="12.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row>
    <row r="248" spans="1:47" ht="12.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row>
    <row r="249" spans="1:47" ht="12.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row>
    <row r="250" spans="1:47" ht="12.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row>
    <row r="251" spans="1:47" ht="12.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row>
    <row r="252" spans="1:47" ht="12.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row>
    <row r="253" spans="1:47" ht="12.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row>
    <row r="254" spans="1:47" ht="12.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row>
    <row r="255" spans="1:47" ht="12.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row>
    <row r="256" spans="1:47" ht="12.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row>
    <row r="257" spans="1:47" ht="12.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row>
    <row r="258" spans="1:47" ht="12.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row>
    <row r="259" spans="1:47" ht="12.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row>
    <row r="260" spans="1:47" ht="12.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row>
    <row r="261" spans="1:47" ht="12.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row>
    <row r="262" spans="1:47" ht="12.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row>
    <row r="263" spans="1:47" ht="12.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row>
    <row r="264" spans="1:47" ht="12.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row>
    <row r="265" spans="1:47" ht="12.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row>
    <row r="266" spans="1:47" ht="12.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row>
    <row r="267" spans="1:47" ht="12.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row>
    <row r="268" spans="1:47" ht="12.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row>
    <row r="269" spans="1:47" ht="12.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row>
    <row r="270" spans="1:47" ht="12.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row>
    <row r="271" spans="1:47" ht="12.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row>
    <row r="272" spans="1:47" ht="12.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row>
    <row r="273" spans="1:47" ht="12.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row>
    <row r="274" spans="1:47" ht="12.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row>
    <row r="275" spans="1:47" ht="12.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row>
    <row r="276" spans="1:47" ht="12.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row>
    <row r="277" spans="1:47" ht="12.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row>
    <row r="278" spans="1:47" ht="12.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row>
    <row r="279" spans="1:47" ht="12.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row>
    <row r="280" spans="1:47" ht="12.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row>
    <row r="281" spans="1:47" ht="12.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row>
    <row r="282" spans="1:47" ht="12.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row>
    <row r="283" spans="1:47" ht="12.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row>
    <row r="284" spans="1:47" ht="12.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row>
    <row r="285" spans="1:47" ht="12.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row>
    <row r="286" spans="1:47" ht="12.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row>
    <row r="287" spans="1:47" ht="12.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row>
    <row r="288" spans="1:47" ht="12.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row>
    <row r="289" spans="1:47" ht="12.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row>
    <row r="290" spans="1:47" ht="12.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row>
    <row r="291" spans="1:47" ht="12.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row>
    <row r="292" spans="1:47" ht="12.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row>
    <row r="293" spans="1:47" ht="12.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row>
    <row r="294" spans="1:47" ht="12.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row>
    <row r="295" spans="1:47" ht="12.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row>
    <row r="296" spans="1:47" ht="12.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row>
    <row r="297" spans="1:47" ht="12.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row>
    <row r="298" spans="1:47" ht="12.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row>
    <row r="299" spans="1:47" ht="12.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row>
    <row r="300" spans="1:47" ht="12.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row>
    <row r="301" spans="1:47" ht="12.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row>
    <row r="302" spans="1:47" ht="12.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row>
    <row r="303" spans="1:47" ht="12.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row>
    <row r="304" spans="1:47" ht="12.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row>
    <row r="305" spans="1:47" ht="12.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row>
    <row r="306" spans="1:47" ht="12.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row>
    <row r="307" spans="1:47" ht="12.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row>
    <row r="308" spans="1:47" ht="12.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row>
    <row r="309" spans="1:47" ht="12.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row>
    <row r="310" spans="1:47" ht="12.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row>
    <row r="311" spans="1:47" ht="12.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row>
    <row r="312" spans="1:47" ht="12.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row>
    <row r="313" spans="1:47" ht="12.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row>
    <row r="314" spans="1:47" ht="12.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row>
    <row r="315" spans="1:47" ht="12.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row>
    <row r="316" spans="1:47" ht="12.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row>
    <row r="317" spans="1:47" ht="12.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row>
    <row r="318" spans="1:47" ht="12.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row>
    <row r="319" spans="1:47" ht="12.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row>
    <row r="320" spans="1:47" ht="12.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row>
    <row r="321" spans="1:47" ht="12.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row>
    <row r="322" spans="1:47" ht="12.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row>
    <row r="323" spans="1:47" ht="12.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row>
    <row r="324" spans="1:47" ht="12.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row>
    <row r="325" spans="1:47" ht="12.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row>
    <row r="326" spans="1:47" ht="12.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row>
    <row r="327" spans="1:47" ht="12.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row>
    <row r="328" spans="1:47" ht="12.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row>
    <row r="329" spans="1:47" ht="12.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row>
    <row r="330" spans="1:47" ht="12.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row>
    <row r="331" spans="1:47" ht="12.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row>
    <row r="332" spans="1:47" ht="12.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row>
    <row r="333" spans="1:47" ht="12.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row>
    <row r="334" spans="1:47" ht="12.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row>
    <row r="335" spans="1:47" ht="12.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row>
    <row r="336" spans="1:47" ht="12.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row>
    <row r="337" spans="1:47" ht="12.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row>
    <row r="338" spans="1:47" ht="12.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row>
    <row r="339" spans="1:47" ht="12.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row>
    <row r="340" spans="1:47" ht="12.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row>
    <row r="341" spans="1:47" ht="12.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row>
    <row r="342" spans="1:47" ht="12.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row>
    <row r="343" spans="1:47" ht="12.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row>
    <row r="344" spans="1:47" ht="12.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row>
    <row r="345" spans="1:47" ht="12.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row>
    <row r="346" spans="1:47" ht="12.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row>
    <row r="347" spans="1:47" ht="12.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row>
    <row r="348" spans="1:47" ht="12.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row>
    <row r="349" spans="1:47" ht="12.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row>
    <row r="350" spans="1:47" ht="12.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row>
    <row r="351" spans="1:47" ht="12.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row>
    <row r="352" spans="1:47" ht="12.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row>
    <row r="353" spans="1:47" ht="12.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row>
    <row r="354" spans="1:47" ht="12.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row>
    <row r="355" spans="1:47" ht="12.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row>
    <row r="356" spans="1:47" ht="12.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row>
    <row r="357" spans="1:47" ht="12.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row>
    <row r="358" spans="1:47" ht="12.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row>
    <row r="359" spans="1:47" ht="12.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row>
    <row r="360" spans="1:47" ht="12.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row>
    <row r="361" spans="1:47" ht="12.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row>
    <row r="362" spans="1:47" ht="12.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row>
    <row r="363" spans="1:47" ht="12.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row>
    <row r="364" spans="1:47" ht="12.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row>
    <row r="365" spans="1:47" ht="12.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row>
    <row r="366" spans="1:47" ht="12.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row>
    <row r="367" spans="1:47" ht="12.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row>
    <row r="368" spans="1:47" ht="12.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row>
    <row r="369" spans="1:47" ht="12.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row>
    <row r="370" spans="1:47" ht="12.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row>
    <row r="371" spans="1:47" ht="12.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row>
    <row r="372" spans="1:47" ht="12.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row>
    <row r="373" spans="1:47" ht="12.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row>
    <row r="374" spans="1:47" ht="12.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row>
    <row r="375" spans="1:47" ht="12.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row>
    <row r="376" spans="1:47" ht="12.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row>
    <row r="377" spans="1:47" ht="12.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row>
    <row r="378" spans="1:47" ht="12.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row>
    <row r="379" spans="1:47" ht="12.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row>
    <row r="380" spans="1:47" ht="12.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row>
    <row r="381" spans="1:47" ht="12.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row>
    <row r="382" spans="1:47" ht="12.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row>
    <row r="383" spans="1:47" ht="12.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row>
    <row r="384" spans="1:47" ht="12.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row>
    <row r="385" spans="1:47" ht="12.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row>
    <row r="386" spans="1:47" ht="12.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row>
    <row r="387" spans="1:47" ht="12.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row>
    <row r="388" spans="1:47" ht="12.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row>
    <row r="389" spans="1:47" ht="12.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row>
    <row r="390" spans="1:47" ht="12.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row>
    <row r="391" spans="1:47" ht="12.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row>
    <row r="392" spans="1:47" ht="12.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row>
    <row r="393" spans="1:47" ht="12.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row>
    <row r="394" spans="1:47" ht="12.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row>
    <row r="395" spans="1:47" ht="12.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row>
    <row r="396" spans="1:47" ht="12.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row>
    <row r="397" spans="1:47" ht="12.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row>
    <row r="398" spans="1:47" ht="12.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row>
    <row r="399" spans="1:47" ht="12.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row>
    <row r="400" spans="1:47" ht="12.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row>
    <row r="401" spans="1:47" ht="12.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row>
    <row r="402" spans="1:47" ht="12.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row>
    <row r="403" spans="1:47" ht="12.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row>
    <row r="404" spans="1:47" ht="12.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row>
    <row r="405" spans="1:47" ht="12.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row>
    <row r="406" spans="1:47" ht="12.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row>
    <row r="407" spans="1:47" ht="12.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row>
    <row r="408" spans="1:47" ht="12.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row>
    <row r="409" spans="1:47" ht="12.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row>
    <row r="410" spans="1:47" ht="12.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row>
    <row r="411" spans="1:47" ht="12.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row>
    <row r="412" spans="1:47" ht="12.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row>
    <row r="413" spans="1:47" ht="12.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row>
    <row r="414" spans="1:47" ht="12.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row>
    <row r="415" spans="1:47" ht="12.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row>
    <row r="416" spans="1:47" ht="12.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row>
    <row r="417" spans="1:47" ht="12.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row>
    <row r="418" spans="1:47" ht="12.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row>
    <row r="419" spans="1:47" ht="12.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row>
    <row r="420" spans="1:47" ht="12.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row>
    <row r="421" spans="1:47" ht="12.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row>
    <row r="422" spans="1:47" ht="12.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row>
    <row r="423" spans="1:47" ht="12.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row>
    <row r="424" spans="1:47" ht="12.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row>
    <row r="425" spans="1:47" ht="12.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row>
    <row r="426" spans="1:47" ht="12.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row>
    <row r="427" spans="1:47" ht="12.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row>
    <row r="428" spans="1:47" ht="12.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row>
    <row r="429" spans="1:47" ht="12.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row>
    <row r="430" spans="1:47" ht="12.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row>
    <row r="431" spans="1:47" ht="12.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row>
    <row r="432" spans="1:47" ht="12.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row>
    <row r="433" spans="1:47" ht="12.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row>
    <row r="434" spans="1:47" ht="12.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row>
    <row r="435" spans="1:47" ht="12.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row>
    <row r="436" spans="1:47" ht="12.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row>
    <row r="437" spans="1:47" ht="12.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row>
    <row r="438" spans="1:47" ht="12.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row>
    <row r="439" spans="1:47" ht="12.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row>
    <row r="440" spans="1:47" ht="12.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row>
    <row r="441" spans="1:47" ht="12.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row>
    <row r="442" spans="1:47" ht="12.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row>
    <row r="443" spans="1:47" ht="12.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row>
    <row r="444" spans="1:47" ht="12.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row>
    <row r="445" spans="1:47" ht="12.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row>
    <row r="446" spans="1:47" ht="12.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row>
    <row r="447" spans="1:47" ht="12.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row>
    <row r="448" spans="1:47" ht="12.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row>
    <row r="449" spans="1:47" ht="12.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row>
    <row r="450" spans="1:47" ht="12.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row>
    <row r="451" spans="1:47" ht="12.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row>
    <row r="452" spans="1:47" ht="12.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row>
    <row r="453" spans="1:47" ht="12.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row>
    <row r="454" spans="1:47" ht="12.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row>
    <row r="455" spans="1:47" ht="12.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row>
    <row r="456" spans="1:47" ht="12.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row>
    <row r="457" spans="1:47" ht="12.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row>
    <row r="458" spans="1:47" ht="12.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row>
    <row r="459" spans="1:47" ht="12.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row>
    <row r="460" spans="1:47" ht="12.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row>
    <row r="461" spans="1:47" ht="12.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row>
    <row r="462" spans="1:47" ht="12.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row>
    <row r="463" spans="1:47" ht="12.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row>
    <row r="464" spans="1:47" ht="12.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row>
    <row r="465" spans="1:47" ht="12.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row>
    <row r="466" spans="1:47" ht="12.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row>
    <row r="467" spans="1:47" ht="12.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row>
    <row r="468" spans="1:47" ht="12.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row>
    <row r="469" spans="1:47" ht="12.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row>
    <row r="470" spans="1:47" ht="12.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row>
    <row r="471" spans="1:47" ht="12.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row>
    <row r="472" spans="1:47" ht="12.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row>
    <row r="473" spans="1:47" ht="12.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row>
    <row r="474" spans="1:47" ht="12.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row>
    <row r="475" spans="1:47" ht="12.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row>
    <row r="476" spans="1:47" ht="12.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row>
    <row r="477" spans="1:47" ht="12.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row>
    <row r="478" spans="1:47" ht="12.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row>
    <row r="479" spans="1:47" ht="12.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row>
    <row r="480" spans="1:47" ht="12.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row>
    <row r="481" spans="1:47" ht="12.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row>
    <row r="482" spans="1:47" ht="12.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row>
    <row r="483" spans="1:47" ht="12.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row>
    <row r="484" spans="1:47" ht="12.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row>
    <row r="485" spans="1:47" ht="12.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row>
    <row r="486" spans="1:47" ht="12.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row>
    <row r="487" spans="1:47" ht="12.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row>
    <row r="488" spans="1:47" ht="12.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row>
    <row r="489" spans="1:47" ht="12.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row>
    <row r="490" spans="1:47" ht="12.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row>
    <row r="491" spans="1:47" ht="12.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row>
    <row r="492" spans="1:47" ht="12.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row>
    <row r="493" spans="1:47" ht="12.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row>
    <row r="494" spans="1:47" ht="12.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row>
    <row r="495" spans="1:47" ht="12.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row>
    <row r="496" spans="1:47" ht="12.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row>
    <row r="497" spans="1:47" ht="12.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row>
    <row r="498" spans="1:47" ht="12.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row>
    <row r="499" spans="1:47" ht="12.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row>
    <row r="500" spans="1:47" ht="12.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row>
    <row r="501" spans="1:47" ht="12.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row>
    <row r="502" spans="1:47" ht="12.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row>
    <row r="503" spans="1:47" ht="12.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row>
    <row r="504" spans="1:47" ht="12.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row>
    <row r="505" spans="1:47" ht="12.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row>
    <row r="506" spans="1:47" ht="12.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row>
    <row r="507" spans="1:47" ht="12.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row>
    <row r="508" spans="1:47" ht="12.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row>
    <row r="509" spans="1:47" ht="12.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row>
    <row r="510" spans="1:47" ht="12.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row>
    <row r="511" spans="1:47" ht="12.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row>
    <row r="512" spans="1:47" ht="12.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row>
    <row r="513" spans="1:47" ht="12.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row>
    <row r="514" spans="1:47" ht="12.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row>
    <row r="515" spans="1:47" ht="12.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row>
    <row r="516" spans="1:47" ht="12.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row>
    <row r="517" spans="1:47" ht="12.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row>
    <row r="518" spans="1:47" ht="12.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row>
    <row r="519" spans="1:47" ht="12.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row>
    <row r="520" spans="1:47" ht="12.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row>
    <row r="521" spans="1:47" ht="12.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row>
    <row r="522" spans="1:47" ht="12.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row>
    <row r="523" spans="1:47" ht="12.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row>
    <row r="524" spans="1:47" ht="12.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row>
    <row r="525" spans="1:47" ht="12.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row>
    <row r="526" spans="1:47" ht="12.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row>
    <row r="527" spans="1:47" ht="12.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row>
    <row r="528" spans="1:47" ht="12.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row>
    <row r="529" spans="1:47" ht="12.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row>
    <row r="530" spans="1:47" ht="12.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row>
    <row r="531" spans="1:47" ht="12.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row>
    <row r="532" spans="1:47" ht="12.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row>
    <row r="533" spans="1:47" ht="12.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row>
    <row r="534" spans="1:47" ht="12.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row>
    <row r="535" spans="1:47" ht="12.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row>
    <row r="536" spans="1:47" ht="12.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row>
    <row r="537" spans="1:47" ht="12.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row>
    <row r="538" spans="1:47" ht="12.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row>
    <row r="539" spans="1:47" ht="12.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row>
    <row r="540" spans="1:47" ht="12.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row>
    <row r="541" spans="1:47" ht="12.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row>
    <row r="542" spans="1:47" ht="12.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row>
    <row r="543" spans="1:47" ht="12.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row>
    <row r="544" spans="1:47" ht="12.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row>
    <row r="545" spans="1:47" ht="12.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row>
    <row r="546" spans="1:47" ht="12.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row>
    <row r="547" spans="1:47" ht="12.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row>
    <row r="548" spans="1:47" ht="12.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row>
    <row r="549" spans="1:47" ht="12.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row>
    <row r="550" spans="1:47" ht="12.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row>
    <row r="551" spans="1:47" ht="12.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row>
    <row r="552" spans="1:47" ht="12.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row>
    <row r="553" spans="1:47" ht="12.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row>
    <row r="554" spans="1:47" ht="12.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row>
    <row r="555" spans="1:47" ht="12.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row>
    <row r="556" spans="1:47" ht="12.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row>
    <row r="557" spans="1:47" ht="12.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row>
    <row r="558" spans="1:47" ht="12.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row>
    <row r="559" spans="1:47" ht="12.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row>
    <row r="560" spans="1:47" ht="12.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row>
    <row r="561" spans="1:47" ht="12.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row>
    <row r="562" spans="1:47" ht="12.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row>
    <row r="563" spans="1:47" ht="12.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row>
    <row r="564" spans="1:47" ht="12.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row>
    <row r="565" spans="1:47" ht="12.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row>
    <row r="566" spans="1:47" ht="12.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row>
    <row r="567" spans="1:47" ht="12.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row>
    <row r="568" spans="1:47" ht="12.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row>
    <row r="569" spans="1:47" ht="12.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row>
    <row r="570" spans="1:47" ht="12.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row>
    <row r="571" spans="1:47" ht="12.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row>
    <row r="572" spans="1:47" ht="12.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row>
    <row r="573" spans="1:47" ht="12.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row>
    <row r="574" spans="1:47" ht="12.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row>
    <row r="575" spans="1:47" ht="12.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row>
    <row r="576" spans="1:47" ht="12.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row>
    <row r="577" spans="1:47" ht="12.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row>
    <row r="578" spans="1:47" ht="12.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row>
    <row r="579" spans="1:47" ht="12.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row>
    <row r="580" spans="1:47" ht="12.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row>
    <row r="581" spans="1:47" ht="12.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row>
    <row r="582" spans="1:47" ht="12.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row>
    <row r="583" spans="1:47" ht="12.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row>
    <row r="584" spans="1:47" ht="12.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row>
    <row r="585" spans="1:47" ht="12.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row>
    <row r="586" spans="1:47" ht="12.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row>
    <row r="587" spans="1:47" ht="12.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row>
    <row r="588" spans="1:47" ht="12.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row>
    <row r="589" spans="1:47" ht="12.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row>
    <row r="590" spans="1:47" ht="12.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row>
    <row r="591" spans="1:47" ht="12.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row>
    <row r="592" spans="1:47" ht="12.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row>
    <row r="593" spans="1:47" ht="12.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row>
    <row r="594" spans="1:47" ht="12.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row>
    <row r="595" spans="1:47" ht="12.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row>
    <row r="596" spans="1:47" ht="12.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row>
    <row r="597" spans="1:47" ht="12.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row>
    <row r="598" spans="1:47" ht="12.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row>
    <row r="599" spans="1:47" ht="12.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row>
    <row r="600" spans="1:47" ht="12.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row>
    <row r="601" spans="1:47" ht="12.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row>
    <row r="602" spans="1:47" ht="12.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row>
    <row r="603" spans="1:47" ht="12.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row>
    <row r="604" spans="1:47" ht="12.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row>
    <row r="605" spans="1:47" ht="12.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row>
    <row r="606" spans="1:47" ht="12.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row>
    <row r="607" spans="1:47" ht="12.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row>
    <row r="608" spans="1:47" ht="12.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row>
    <row r="609" spans="1:47" ht="12.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row>
    <row r="610" spans="1:47" ht="12.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row>
    <row r="611" spans="1:47" ht="12.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row>
    <row r="612" spans="1:47" ht="12.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row>
    <row r="613" spans="1:47" ht="12.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row>
    <row r="614" spans="1:47" ht="12.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row>
    <row r="615" spans="1:47" ht="12.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row>
    <row r="616" spans="1:47" ht="12.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row>
    <row r="617" spans="1:47" ht="12.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row>
    <row r="618" spans="1:47" ht="12.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row>
    <row r="619" spans="1:47" ht="12.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row>
    <row r="620" spans="1:47" ht="12.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row>
    <row r="621" spans="1:47" ht="12.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row>
    <row r="622" spans="1:47" ht="12.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row>
    <row r="623" spans="1:47" ht="12.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row>
    <row r="624" spans="1:47" ht="12.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row>
    <row r="625" spans="1:47" ht="12.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row>
    <row r="626" spans="1:47" ht="12.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row>
    <row r="627" spans="1:47" ht="12.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row>
    <row r="628" spans="1:47" ht="12.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row>
    <row r="629" spans="1:47" ht="12.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row>
    <row r="630" spans="1:47" ht="12.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row>
    <row r="631" spans="1:47" ht="12.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row>
    <row r="632" spans="1:47" ht="12.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row>
    <row r="633" spans="1:47" ht="12.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row>
    <row r="634" spans="1:47" ht="12.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row>
    <row r="635" spans="1:47" ht="12.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row>
    <row r="636" spans="1:47" ht="12.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row>
    <row r="637" spans="1:47" ht="12.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row>
    <row r="638" spans="1:47" ht="12.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row>
    <row r="639" spans="1:47" ht="12.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row>
    <row r="640" spans="1:47" ht="12.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row>
    <row r="641" spans="1:47" ht="12.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row>
    <row r="642" spans="1:47" ht="12.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row>
    <row r="643" spans="1:47" ht="12.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row>
    <row r="644" spans="1:47" ht="12.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row>
    <row r="645" spans="1:47" ht="12.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row>
    <row r="646" spans="1:47" ht="12.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row>
    <row r="647" spans="1:47" ht="12.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row>
    <row r="648" spans="1:47" ht="12.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row>
    <row r="649" spans="1:47" ht="12.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row>
    <row r="650" spans="1:47" ht="12.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row>
    <row r="651" spans="1:47" ht="12.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row>
    <row r="652" spans="1:47" ht="12.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row>
    <row r="653" spans="1:47" ht="12.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row>
    <row r="654" spans="1:47" ht="12.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row>
    <row r="655" spans="1:47" ht="12.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row>
    <row r="656" spans="1:47" ht="12.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row>
    <row r="657" spans="1:47" ht="12.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row>
    <row r="658" spans="1:47" ht="12.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row>
    <row r="659" spans="1:47" ht="12.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row>
    <row r="660" spans="1:47" ht="12.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row>
    <row r="661" spans="1:47" ht="12.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row>
    <row r="662" spans="1:47" ht="12.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row>
    <row r="663" spans="1:47" ht="12.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row>
    <row r="664" spans="1:47" ht="12.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row>
    <row r="665" spans="1:47" ht="12.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row>
    <row r="666" spans="1:47" ht="12.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row>
    <row r="667" spans="1:47" ht="12.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row>
    <row r="668" spans="1:47" ht="12.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row>
    <row r="669" spans="1:47" ht="12.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row>
    <row r="670" spans="1:47" ht="12.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row>
    <row r="671" spans="1:47" ht="12.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row>
    <row r="672" spans="1:47" ht="12.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row>
    <row r="673" spans="1:47" ht="12.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row>
    <row r="674" spans="1:47" ht="12.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row>
    <row r="675" spans="1:47" ht="12.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row>
    <row r="676" spans="1:47" ht="12.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row>
    <row r="677" spans="1:47" ht="12.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row>
    <row r="678" spans="1:47" ht="12.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row>
    <row r="679" spans="1:47" ht="12.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row>
    <row r="680" spans="1:47" ht="12.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row>
    <row r="681" spans="1:47" ht="12.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row>
    <row r="682" spans="1:47" ht="12.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row>
    <row r="683" spans="1:47" ht="12.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row>
    <row r="684" spans="1:47" ht="12.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row>
    <row r="685" spans="1:47" ht="12.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row>
    <row r="686" spans="1:47" ht="12.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row>
    <row r="687" spans="1:47" ht="12.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row>
    <row r="688" spans="1:47" ht="12.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row>
    <row r="689" spans="1:47" ht="12.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row>
    <row r="690" spans="1:47" ht="12.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row>
    <row r="691" spans="1:47" ht="12.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row>
    <row r="692" spans="1:47" ht="12.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row>
    <row r="693" spans="1:47" ht="12.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row>
    <row r="694" spans="1:47" ht="12.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row>
    <row r="695" spans="1:47" ht="12.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row>
    <row r="696" spans="1:47" ht="12.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row>
    <row r="697" spans="1:47" ht="12.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row>
    <row r="698" spans="1:47" ht="12.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row>
    <row r="699" spans="1:47" ht="12.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row>
    <row r="700" spans="1:47" ht="12.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row>
    <row r="701" spans="1:47" ht="12.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row>
    <row r="702" spans="1:47" ht="12.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row>
    <row r="703" spans="1:47" ht="12.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row>
    <row r="704" spans="1:47" ht="12.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row>
    <row r="705" spans="1:47" ht="12.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row>
    <row r="706" spans="1:47" ht="12.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row>
    <row r="707" spans="1:47" ht="12.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row>
    <row r="708" spans="1:47" ht="12.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row>
    <row r="709" spans="1:47" ht="12.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row>
    <row r="710" spans="1:47" ht="12.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row>
    <row r="711" spans="1:47" ht="12.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row>
    <row r="712" spans="1:47" ht="12.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row>
    <row r="713" spans="1:47" ht="12.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row>
    <row r="714" spans="1:47" ht="12.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row>
    <row r="715" spans="1:47" ht="12.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row>
    <row r="716" spans="1:47" ht="12.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row>
    <row r="717" spans="1:47" ht="12.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row>
    <row r="718" spans="1:47" ht="12.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row>
    <row r="719" spans="1:47" ht="12.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row>
    <row r="720" spans="1:47" ht="12.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row>
    <row r="721" spans="1:47" ht="12.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row>
    <row r="722" spans="1:47" ht="12.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row>
    <row r="723" spans="1:47" ht="12.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row>
    <row r="724" spans="1:47" ht="12.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row>
    <row r="725" spans="1:47" ht="12.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row>
    <row r="726" spans="1:47" ht="12.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row>
    <row r="727" spans="1:47" ht="12.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row>
    <row r="728" spans="1:47" ht="12.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row>
    <row r="729" spans="1:47" ht="12.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row>
    <row r="730" spans="1:47" ht="12.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row>
    <row r="731" spans="1:47" ht="12.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row>
    <row r="732" spans="1:47" ht="12.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row>
    <row r="733" spans="1:47" ht="12.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row>
    <row r="734" spans="1:47" ht="12.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row>
    <row r="735" spans="1:47" ht="12.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row>
    <row r="736" spans="1:47" ht="12.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row>
    <row r="737" spans="1:47" ht="12.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row>
    <row r="738" spans="1:47" ht="12.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row>
    <row r="739" spans="1:47" ht="12.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row>
    <row r="740" spans="1:47" ht="12.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row>
    <row r="741" spans="1:47" ht="12.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row>
    <row r="742" spans="1:47" ht="12.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row>
    <row r="743" spans="1:47" ht="12.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row>
    <row r="744" spans="1:47" ht="12.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row>
    <row r="745" spans="1:47" ht="12.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row>
    <row r="746" spans="1:47" ht="12.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row>
    <row r="747" spans="1:47" ht="12.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row>
    <row r="748" spans="1:47" ht="12.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row>
    <row r="749" spans="1:47" ht="12.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row>
    <row r="750" spans="1:47" ht="12.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row>
    <row r="751" spans="1:47" ht="12.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row>
    <row r="752" spans="1:47" ht="12.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row>
    <row r="753" spans="1:47" ht="12.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row>
    <row r="754" spans="1:47" ht="12.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row>
    <row r="755" spans="1:47" ht="12.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row>
    <row r="756" spans="1:47" ht="12.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row>
    <row r="757" spans="1:47" ht="12.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row>
    <row r="758" spans="1:47" ht="12.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row>
    <row r="759" spans="1:47" ht="12.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row>
    <row r="760" spans="1:47" ht="12.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row>
    <row r="761" spans="1:47" ht="12.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row>
    <row r="762" spans="1:47" ht="12.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row>
    <row r="763" spans="1:47" ht="12.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row>
    <row r="764" spans="1:47" ht="12.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row>
    <row r="765" spans="1:47" ht="12.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row>
    <row r="766" spans="1:47" ht="12.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row>
    <row r="767" spans="1:47" ht="12.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row>
    <row r="768" spans="1:47" ht="12.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row>
    <row r="769" spans="1:47" ht="12.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row>
    <row r="770" spans="1:47" ht="12.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row>
    <row r="771" spans="1:47" ht="12.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row>
    <row r="772" spans="1:47" ht="12.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row>
    <row r="773" spans="1:47" ht="12.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row>
    <row r="774" spans="1:47" ht="12.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row>
    <row r="775" spans="1:47" ht="12.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row>
    <row r="776" spans="1:47" ht="12.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row>
    <row r="777" spans="1:47" ht="12.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row>
    <row r="778" spans="1:47" ht="12.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row>
    <row r="779" spans="1:47" ht="12.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row>
    <row r="780" spans="1:47" ht="12.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row>
    <row r="781" spans="1:47" ht="12.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row>
    <row r="782" spans="1:47" ht="12.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row>
    <row r="783" spans="1:47" ht="12.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row>
    <row r="784" spans="1:47" ht="12.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row>
    <row r="785" spans="1:47" ht="12.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row>
    <row r="786" spans="1:47" ht="12.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row>
    <row r="787" spans="1:47" ht="12.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row>
    <row r="788" spans="1:47" ht="12.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row>
    <row r="789" spans="1:47" ht="12.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row>
    <row r="790" spans="1:47" ht="12.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row>
    <row r="791" spans="1:47" ht="12.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row>
    <row r="792" spans="1:47" ht="12.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row>
    <row r="793" spans="1:47" ht="12.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row>
    <row r="794" spans="1:47" ht="12.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row>
    <row r="795" spans="1:47" ht="12.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row>
    <row r="796" spans="1:47" ht="12.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row>
    <row r="797" spans="1:47" ht="12.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row>
    <row r="798" spans="1:47" ht="12.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row>
    <row r="799" spans="1:47" ht="12.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row>
    <row r="800" spans="1:47" ht="12.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row>
    <row r="801" spans="1:47" ht="12.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row>
    <row r="802" spans="1:47" ht="12.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row>
    <row r="803" spans="1:47" ht="12.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row>
    <row r="804" spans="1:47" ht="12.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row>
    <row r="805" spans="1:47" ht="12.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row>
    <row r="806" spans="1:47" ht="12.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row>
    <row r="807" spans="1:47" ht="12.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row>
    <row r="808" spans="1:47" ht="12.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row>
    <row r="809" spans="1:47" ht="12.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row>
    <row r="810" spans="1:47" ht="12.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row>
    <row r="811" spans="1:47" ht="12.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row>
    <row r="812" spans="1:47" ht="12.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row>
    <row r="813" spans="1:47" ht="12.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row>
    <row r="814" spans="1:47" ht="12.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row>
    <row r="815" spans="1:47" ht="12.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row>
    <row r="816" spans="1:47" ht="12.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row>
    <row r="817" spans="1:47" ht="12.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row>
    <row r="818" spans="1:47" ht="12.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row>
    <row r="819" spans="1:47" ht="12.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row>
    <row r="820" spans="1:47" ht="12.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row>
    <row r="821" spans="1:47" ht="12.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row>
    <row r="822" spans="1:47" ht="12.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row>
    <row r="823" spans="1:47" ht="12.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row>
    <row r="824" spans="1:47" ht="12.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row>
    <row r="825" spans="1:47" ht="12.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row>
    <row r="826" spans="1:47" ht="12.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row>
    <row r="827" spans="1:47" ht="12.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row>
    <row r="828" spans="1:47" ht="12.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row>
    <row r="829" spans="1:47" ht="12.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row>
    <row r="830" spans="1:47" ht="12.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row>
    <row r="831" spans="1:47" ht="12.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row>
    <row r="832" spans="1:47" ht="12.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row>
    <row r="833" spans="1:47" ht="12.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row>
    <row r="834" spans="1:47" ht="12.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row>
    <row r="835" spans="1:47" ht="12.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row>
    <row r="836" spans="1:47" ht="12.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row>
    <row r="837" spans="1:47" ht="12.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row>
    <row r="838" spans="1:47" ht="12.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row>
    <row r="839" spans="1:47" ht="12.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row>
    <row r="840" spans="1:47" ht="12.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row>
    <row r="841" spans="1:47" ht="12.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row>
    <row r="842" spans="1:47" ht="12.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row>
    <row r="843" spans="1:47" ht="12.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row>
    <row r="844" spans="1:47" ht="12.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row>
    <row r="845" spans="1:47" ht="12.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row>
    <row r="846" spans="1:47" ht="12.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row>
    <row r="847" spans="1:47" ht="12.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row>
    <row r="848" spans="1:47" ht="12.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row>
    <row r="849" spans="1:47" ht="12.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row>
    <row r="850" spans="1:47" ht="12.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row>
    <row r="851" spans="1:47" ht="12.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row>
    <row r="852" spans="1:47" ht="12.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row>
    <row r="853" spans="1:47" ht="12.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row>
    <row r="854" spans="1:47" ht="12.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row>
    <row r="855" spans="1:47" ht="12.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row>
    <row r="856" spans="1:47" ht="12.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row>
    <row r="857" spans="1:47" ht="12.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row>
    <row r="858" spans="1:47" ht="12.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row>
    <row r="859" spans="1:47" ht="12.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row>
    <row r="860" spans="1:47" ht="12.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row>
    <row r="861" spans="1:47" ht="12.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row>
    <row r="862" spans="1:47" ht="12.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row>
    <row r="863" spans="1:47" ht="12.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row>
    <row r="864" spans="1:47" ht="12.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row>
    <row r="865" spans="1:47" ht="12.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row>
    <row r="866" spans="1:47" ht="12.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row>
    <row r="867" spans="1:47" ht="12.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row>
    <row r="868" spans="1:47" ht="12.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row>
    <row r="869" spans="1:47" ht="12.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row>
    <row r="870" spans="1:47" ht="12.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row>
    <row r="871" spans="1:47" ht="12.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row>
    <row r="872" spans="1:47" ht="12.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row>
    <row r="873" spans="1:47" ht="12.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row>
    <row r="874" spans="1:47" ht="12.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row>
    <row r="875" spans="1:47" ht="12.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row>
    <row r="876" spans="1:47" ht="12.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row>
    <row r="877" spans="1:47" ht="12.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row>
    <row r="878" spans="1:47" ht="12.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row>
    <row r="879" spans="1:47" ht="12.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row>
    <row r="880" spans="1:47" ht="12.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row>
    <row r="881" spans="1:47" ht="12.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row>
    <row r="882" spans="1:47" ht="12.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row>
    <row r="883" spans="1:47" ht="12.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row>
    <row r="884" spans="1:47" ht="12.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row>
    <row r="885" spans="1:47" ht="12.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row>
    <row r="886" spans="1:47" ht="12.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row>
    <row r="887" spans="1:47" ht="12.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row>
    <row r="888" spans="1:47" ht="12.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row>
    <row r="889" spans="1:47" ht="12.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row>
    <row r="890" spans="1:47" ht="12.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row>
    <row r="891" spans="1:47" ht="12.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row>
    <row r="892" spans="1:47" ht="12.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row>
    <row r="893" spans="1:47" ht="12.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row>
    <row r="894" spans="1:47" ht="12.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row>
    <row r="895" spans="1:47" ht="12.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row>
    <row r="896" spans="1:47" ht="12.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row>
    <row r="897" spans="1:47" ht="12.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row>
    <row r="898" spans="1:47" ht="12.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row>
    <row r="899" spans="1:47" ht="12.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row>
    <row r="900" spans="1:47" ht="12.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row>
    <row r="901" spans="1:47" ht="12.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row>
    <row r="902" spans="1:47" ht="12.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row>
    <row r="903" spans="1:47" ht="12.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row>
    <row r="904" spans="1:47" ht="12.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row>
    <row r="905" spans="1:47" ht="12.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row>
    <row r="906" spans="1:47" ht="12.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row>
    <row r="907" spans="1:47" ht="12.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row>
    <row r="908" spans="1:47" ht="12.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row>
    <row r="909" spans="1:47" ht="12.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row>
    <row r="910" spans="1:47" ht="12.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row>
    <row r="911" spans="1:47" ht="12.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row>
    <row r="912" spans="1:47" ht="12.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row>
    <row r="913" spans="1:47" ht="12.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row>
    <row r="914" spans="1:47" ht="12.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row>
    <row r="915" spans="1:47" ht="12.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row>
    <row r="916" spans="1:47" ht="12.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row>
    <row r="917" spans="1:47" ht="12.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row>
    <row r="918" spans="1:47" ht="12.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row>
    <row r="919" spans="1:47" ht="12.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row>
    <row r="920" spans="1:47" ht="12.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row>
    <row r="921" spans="1:47" ht="12.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row>
    <row r="922" spans="1:47" ht="12.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row>
    <row r="923" spans="1:47" ht="12.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row>
    <row r="924" spans="1:47" ht="12.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row>
    <row r="925" spans="1:47" ht="12.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row>
    <row r="926" spans="1:47" ht="12.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row>
    <row r="927" spans="1:47" ht="12.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row>
    <row r="928" spans="1:47" ht="12.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row>
    <row r="929" spans="1:47" ht="12.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ht="12.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ht="12.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ht="12.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ht="12.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ht="12.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ht="12.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ht="12.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ht="12.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ht="12.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ht="12.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ht="12.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row>
    <row r="941" spans="1:47" ht="12.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row>
    <row r="942" spans="1:47" ht="12.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row>
    <row r="943" spans="1:47" ht="12.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row>
    <row r="944" spans="1:47" ht="12.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row>
    <row r="945" spans="1:47" ht="12.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row>
    <row r="946" spans="1:47" ht="12.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row>
    <row r="947" spans="1:47" ht="12.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row>
    <row r="948" spans="1:47" ht="12.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row>
    <row r="949" spans="1:47" ht="12.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row>
    <row r="950" spans="1:47" ht="12.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row>
    <row r="951" spans="1:47" ht="12.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row>
    <row r="952" spans="1:47" ht="12.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row>
    <row r="953" spans="1:47" ht="12.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row>
    <row r="954" spans="1:47" ht="12.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row>
    <row r="955" spans="1:47" ht="12.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row>
    <row r="956" spans="1:47" ht="12.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row>
    <row r="957" spans="1:47" ht="12.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row>
    <row r="958" spans="1:47" ht="12.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row>
    <row r="959" spans="1:47" ht="12.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row>
    <row r="960" spans="1:47" ht="12.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row>
    <row r="961" spans="1:47" ht="12.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row>
    <row r="962" spans="1:47" ht="12.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row>
    <row r="963" spans="1:47" ht="12.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row>
    <row r="964" spans="1:47" ht="12.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row>
    <row r="965" spans="1:47" ht="12.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row>
    <row r="966" spans="1:47" ht="12.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row>
    <row r="967" spans="1:47" ht="12.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row>
    <row r="968" spans="1:47" ht="12.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row>
    <row r="969" spans="1:47" ht="12.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row>
    <row r="970" spans="1:47" ht="12.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row>
    <row r="971" spans="1:47" ht="12.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row>
    <row r="972" spans="1:47" ht="12.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row>
    <row r="973" spans="1:47" ht="12.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row>
    <row r="974" spans="1:47" ht="12.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row>
    <row r="975" spans="1:47" ht="12.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row>
    <row r="976" spans="1:47" ht="12.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row>
    <row r="977" spans="1:47" ht="12.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row>
    <row r="978" spans="1:47" ht="12.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row>
    <row r="979" spans="1:47" ht="12.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row>
    <row r="980" spans="1:47" ht="12.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row>
    <row r="981" spans="1:47" ht="12.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row>
    <row r="982" spans="1:47" ht="12.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row>
    <row r="983" spans="1:47" ht="12.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row>
    <row r="984" spans="1:47" ht="12.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row>
    <row r="985" spans="1:47" ht="12.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row>
    <row r="986" spans="1:47" ht="12.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row>
    <row r="987" spans="1:47" ht="12.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row>
    <row r="988" spans="1:47" ht="12.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row>
    <row r="989" spans="1:47" ht="12.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row>
    <row r="990" spans="1:47" ht="12.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row>
    <row r="991" spans="1:47" ht="12.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row>
    <row r="992" spans="1:47" ht="12.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row>
    <row r="993" spans="1:47" ht="12.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row>
    <row r="994" spans="1:47" ht="12.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row>
    <row r="995" spans="1:47" ht="12.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row>
    <row r="996" spans="1:47" ht="12.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row>
    <row r="997" spans="1:47" ht="12.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row>
    <row r="998" spans="1:47" ht="12.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row>
    <row r="999" spans="1:47" ht="12.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row>
    <row r="1000" spans="1:47" ht="12.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row>
  </sheetData>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abSelected="1" zoomScale="150" zoomScaleNormal="100" workbookViewId="0">
      <selection activeCell="E9" sqref="E9"/>
    </sheetView>
  </sheetViews>
  <sheetFormatPr baseColWidth="10" defaultColWidth="12.6640625" defaultRowHeight="15" customHeight="1" x14ac:dyDescent="0.15"/>
  <sheetData>
    <row r="1" spans="1:26" x14ac:dyDescent="0.2">
      <c r="A1" s="19" t="s">
        <v>38</v>
      </c>
      <c r="B1" s="20"/>
      <c r="C1" s="20"/>
      <c r="D1" s="20"/>
      <c r="E1" s="20"/>
      <c r="F1" s="20"/>
      <c r="G1" s="20"/>
      <c r="H1" s="20"/>
      <c r="I1" s="20"/>
      <c r="J1" s="20"/>
      <c r="K1" s="20"/>
      <c r="L1" s="20"/>
      <c r="M1" s="20"/>
      <c r="N1" s="20"/>
      <c r="O1" s="20"/>
      <c r="P1" s="20"/>
      <c r="Q1" s="20"/>
      <c r="R1" s="20"/>
      <c r="S1" s="20"/>
      <c r="T1" s="20"/>
      <c r="U1" s="20"/>
      <c r="V1" s="20"/>
      <c r="W1" s="20"/>
      <c r="X1" s="20"/>
      <c r="Y1" s="20"/>
      <c r="Z1" s="20"/>
    </row>
    <row r="2" spans="1:26" ht="28.5" customHeight="1" x14ac:dyDescent="0.2">
      <c r="A2" s="28" t="s">
        <v>39</v>
      </c>
      <c r="B2" s="27"/>
      <c r="C2" s="27"/>
      <c r="D2" s="27"/>
      <c r="E2" s="27"/>
      <c r="F2" s="27"/>
      <c r="G2" s="27"/>
      <c r="H2" s="27"/>
      <c r="I2" s="27"/>
      <c r="J2" s="27"/>
      <c r="K2" s="27"/>
      <c r="L2" s="20"/>
      <c r="M2" s="20"/>
      <c r="N2" s="20"/>
      <c r="O2" s="20"/>
      <c r="P2" s="20"/>
      <c r="Q2" s="20"/>
      <c r="R2" s="20"/>
      <c r="S2" s="20"/>
      <c r="T2" s="20"/>
      <c r="U2" s="20"/>
      <c r="V2" s="20"/>
      <c r="W2" s="20"/>
      <c r="X2" s="20"/>
      <c r="Y2" s="20"/>
      <c r="Z2" s="20"/>
    </row>
    <row r="3" spans="1:26" x14ac:dyDescent="0.2">
      <c r="A3" s="27"/>
      <c r="B3" s="27"/>
      <c r="C3" s="27"/>
      <c r="D3" s="27"/>
      <c r="E3" s="27"/>
      <c r="F3" s="27"/>
      <c r="G3" s="27"/>
      <c r="H3" s="27"/>
      <c r="I3" s="27"/>
      <c r="J3" s="27"/>
      <c r="K3" s="27"/>
      <c r="L3" s="20"/>
      <c r="M3" s="20"/>
      <c r="N3" s="20"/>
      <c r="O3" s="20"/>
      <c r="P3" s="20"/>
      <c r="Q3" s="20"/>
      <c r="R3" s="20"/>
      <c r="S3" s="20"/>
      <c r="T3" s="20"/>
      <c r="U3" s="20"/>
      <c r="V3" s="20"/>
      <c r="W3" s="20"/>
      <c r="X3" s="20"/>
      <c r="Y3" s="20"/>
      <c r="Z3" s="20"/>
    </row>
    <row r="4" spans="1:26" x14ac:dyDescent="0.2">
      <c r="A4" s="20"/>
      <c r="B4" s="20"/>
      <c r="C4" s="20"/>
      <c r="D4" s="20"/>
      <c r="E4" s="20"/>
      <c r="F4" s="20"/>
      <c r="G4" s="20"/>
      <c r="H4" s="20"/>
      <c r="I4" s="20"/>
      <c r="J4" s="20"/>
      <c r="K4" s="20"/>
      <c r="L4" s="20"/>
      <c r="M4" s="20"/>
      <c r="N4" s="20"/>
      <c r="O4" s="20"/>
      <c r="P4" s="20"/>
      <c r="Q4" s="20"/>
      <c r="R4" s="20"/>
      <c r="S4" s="20"/>
      <c r="T4" s="20"/>
      <c r="U4" s="20"/>
      <c r="V4" s="20"/>
      <c r="W4" s="20"/>
      <c r="X4" s="20"/>
      <c r="Y4" s="20"/>
      <c r="Z4" s="20"/>
    </row>
    <row r="5" spans="1:26" x14ac:dyDescent="0.2">
      <c r="A5" s="19" t="s">
        <v>40</v>
      </c>
      <c r="B5" s="20"/>
      <c r="C5" s="20"/>
      <c r="D5" s="20"/>
      <c r="E5" s="20"/>
      <c r="F5" s="20"/>
      <c r="G5" s="20"/>
      <c r="H5" s="20"/>
      <c r="I5" s="20"/>
      <c r="J5" s="20"/>
      <c r="K5" s="20"/>
      <c r="L5" s="20"/>
      <c r="M5" s="20"/>
      <c r="N5" s="20"/>
      <c r="O5" s="20"/>
      <c r="P5" s="20"/>
      <c r="Q5" s="20"/>
      <c r="R5" s="20"/>
      <c r="S5" s="20"/>
      <c r="T5" s="20"/>
      <c r="U5" s="20"/>
      <c r="V5" s="20"/>
      <c r="W5" s="20"/>
      <c r="X5" s="20"/>
      <c r="Y5" s="20"/>
      <c r="Z5" s="20"/>
    </row>
    <row r="6" spans="1:26" x14ac:dyDescent="0.2">
      <c r="A6" s="21" t="s">
        <v>41</v>
      </c>
      <c r="B6" s="22"/>
      <c r="C6" s="22"/>
      <c r="D6" s="22"/>
      <c r="E6" s="20"/>
      <c r="F6" s="20"/>
      <c r="G6" s="20"/>
      <c r="H6" s="20"/>
      <c r="I6" s="20"/>
      <c r="J6" s="20"/>
      <c r="K6" s="20"/>
      <c r="L6" s="20"/>
      <c r="M6" s="20"/>
      <c r="N6" s="20"/>
      <c r="O6" s="20"/>
      <c r="P6" s="20"/>
      <c r="Q6" s="20"/>
      <c r="R6" s="20"/>
      <c r="S6" s="20"/>
      <c r="T6" s="20"/>
      <c r="U6" s="20"/>
      <c r="V6" s="20"/>
      <c r="W6" s="20"/>
      <c r="X6" s="20"/>
      <c r="Y6" s="20"/>
      <c r="Z6" s="20"/>
    </row>
    <row r="7" spans="1:26" x14ac:dyDescent="0.2">
      <c r="A7" s="23" t="s">
        <v>42</v>
      </c>
      <c r="B7" s="20"/>
      <c r="C7" s="20"/>
      <c r="D7" s="20"/>
      <c r="E7" s="20"/>
      <c r="F7" s="20"/>
      <c r="G7" s="20"/>
      <c r="H7" s="20"/>
      <c r="I7" s="20"/>
      <c r="J7" s="20"/>
      <c r="K7" s="20"/>
      <c r="L7" s="20"/>
      <c r="M7" s="20"/>
      <c r="N7" s="20"/>
      <c r="O7" s="20"/>
      <c r="P7" s="20"/>
      <c r="Q7" s="20"/>
      <c r="R7" s="20"/>
      <c r="S7" s="20"/>
      <c r="T7" s="20"/>
      <c r="U7" s="20"/>
      <c r="V7" s="20"/>
      <c r="W7" s="20"/>
      <c r="X7" s="20"/>
      <c r="Y7" s="20"/>
      <c r="Z7" s="20"/>
    </row>
    <row r="8" spans="1:26" x14ac:dyDescent="0.2">
      <c r="A8" s="20"/>
      <c r="B8" s="20"/>
      <c r="C8" s="20"/>
      <c r="D8" s="20"/>
      <c r="E8" s="20"/>
      <c r="F8" s="20"/>
      <c r="G8" s="20"/>
      <c r="H8" s="20"/>
      <c r="I8" s="20"/>
      <c r="J8" s="20"/>
      <c r="K8" s="20"/>
      <c r="L8" s="20"/>
      <c r="M8" s="20"/>
      <c r="N8" s="20"/>
      <c r="O8" s="20"/>
      <c r="P8" s="20"/>
      <c r="Q8" s="20"/>
      <c r="R8" s="20"/>
      <c r="S8" s="20"/>
      <c r="T8" s="20"/>
      <c r="U8" s="20"/>
      <c r="V8" s="20"/>
      <c r="W8" s="20"/>
      <c r="X8" s="20"/>
      <c r="Y8" s="20"/>
      <c r="Z8" s="20"/>
    </row>
    <row r="9" spans="1:26" x14ac:dyDescent="0.2">
      <c r="A9" s="52" t="s">
        <v>43</v>
      </c>
      <c r="B9" s="20"/>
      <c r="C9" s="20"/>
      <c r="D9" s="20"/>
      <c r="E9" s="52" t="s">
        <v>44</v>
      </c>
      <c r="F9" s="20"/>
      <c r="G9" s="20"/>
      <c r="H9" s="20"/>
      <c r="I9" s="20"/>
      <c r="J9" s="20"/>
      <c r="K9" s="20"/>
      <c r="L9" s="20"/>
      <c r="M9" s="20"/>
      <c r="N9" s="20"/>
      <c r="O9" s="20"/>
      <c r="P9" s="20"/>
      <c r="Q9" s="20"/>
      <c r="R9" s="20"/>
      <c r="S9" s="20"/>
      <c r="T9" s="20"/>
      <c r="U9" s="20"/>
      <c r="V9" s="20"/>
      <c r="W9" s="20"/>
      <c r="X9" s="20"/>
      <c r="Y9" s="20"/>
      <c r="Z9" s="20"/>
    </row>
    <row r="10" spans="1:26" x14ac:dyDescent="0.2">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spans="1:26" x14ac:dyDescent="0.2">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spans="1:26" x14ac:dyDescent="0.2">
      <c r="A12" s="25"/>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spans="1:26" x14ac:dyDescent="0.2">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x14ac:dyDescent="0.2">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spans="1:26" x14ac:dyDescent="0.2">
      <c r="A15" s="24" t="s">
        <v>45</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spans="1:26" x14ac:dyDescent="0.2">
      <c r="A16" s="20" t="s">
        <v>46</v>
      </c>
      <c r="B16" s="21" t="s">
        <v>47</v>
      </c>
      <c r="C16" s="22"/>
      <c r="D16" s="20"/>
      <c r="E16" s="20"/>
      <c r="F16" s="20"/>
      <c r="G16" s="20"/>
      <c r="H16" s="20"/>
      <c r="I16" s="20"/>
      <c r="J16" s="20"/>
      <c r="K16" s="20"/>
      <c r="L16" s="20"/>
      <c r="M16" s="20"/>
      <c r="N16" s="20"/>
      <c r="O16" s="20"/>
      <c r="P16" s="20"/>
      <c r="Q16" s="20"/>
      <c r="R16" s="20"/>
      <c r="S16" s="20"/>
      <c r="T16" s="20"/>
      <c r="U16" s="20"/>
      <c r="V16" s="20"/>
      <c r="W16" s="20"/>
      <c r="X16" s="20"/>
      <c r="Y16" s="20"/>
      <c r="Z16" s="20"/>
    </row>
    <row r="17" spans="1:26" x14ac:dyDescent="0.2">
      <c r="A17" s="20" t="s">
        <v>48</v>
      </c>
      <c r="B17" s="21" t="s">
        <v>49</v>
      </c>
      <c r="C17" s="22"/>
      <c r="D17" s="22"/>
      <c r="E17" s="20"/>
      <c r="F17" s="20"/>
      <c r="G17" s="20"/>
      <c r="H17" s="20"/>
      <c r="I17" s="20"/>
      <c r="J17" s="20"/>
      <c r="K17" s="20"/>
      <c r="L17" s="20"/>
      <c r="M17" s="20"/>
      <c r="N17" s="20"/>
      <c r="O17" s="20"/>
      <c r="P17" s="20"/>
      <c r="Q17" s="20"/>
      <c r="R17" s="20"/>
      <c r="S17" s="20"/>
      <c r="T17" s="20"/>
      <c r="U17" s="20"/>
      <c r="V17" s="20"/>
      <c r="W17" s="20"/>
      <c r="X17" s="20"/>
      <c r="Y17" s="20"/>
      <c r="Z17" s="20"/>
    </row>
    <row r="18" spans="1:26" x14ac:dyDescent="0.2">
      <c r="A18" s="20" t="s">
        <v>50</v>
      </c>
      <c r="B18" s="21" t="s">
        <v>51</v>
      </c>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x14ac:dyDescent="0.2">
      <c r="A19" s="20" t="s">
        <v>52</v>
      </c>
      <c r="B19" s="20" t="s">
        <v>53</v>
      </c>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x14ac:dyDescent="0.2">
      <c r="A20" s="20" t="s">
        <v>54</v>
      </c>
      <c r="B20" s="21" t="s">
        <v>55</v>
      </c>
      <c r="C20" s="22"/>
      <c r="D20" s="20"/>
      <c r="E20" s="20"/>
      <c r="F20" s="20"/>
      <c r="G20" s="20"/>
      <c r="H20" s="20"/>
      <c r="I20" s="20"/>
      <c r="J20" s="20"/>
      <c r="K20" s="20"/>
      <c r="L20" s="20"/>
      <c r="M20" s="20"/>
      <c r="N20" s="20"/>
      <c r="O20" s="20"/>
      <c r="P20" s="20"/>
      <c r="Q20" s="20"/>
      <c r="R20" s="20"/>
      <c r="S20" s="20"/>
      <c r="T20" s="20"/>
      <c r="U20" s="20"/>
      <c r="V20" s="20"/>
      <c r="W20" s="20"/>
      <c r="X20" s="20"/>
      <c r="Y20" s="20"/>
      <c r="Z20" s="20"/>
    </row>
    <row r="21" spans="1:26" x14ac:dyDescent="0.2">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spans="1:26" x14ac:dyDescent="0.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spans="1:26" x14ac:dyDescent="0.2">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x14ac:dyDescent="0.2">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x14ac:dyDescent="0.2">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x14ac:dyDescent="0.2">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x14ac:dyDescent="0.2">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x14ac:dyDescent="0.2">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x14ac:dyDescent="0.2">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x14ac:dyDescent="0.2">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x14ac:dyDescent="0.2">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x14ac:dyDescent="0.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x14ac:dyDescent="0.2">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x14ac:dyDescent="0.2">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x14ac:dyDescent="0.2">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x14ac:dyDescent="0.2">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x14ac:dyDescent="0.2">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x14ac:dyDescent="0.2">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x14ac:dyDescent="0.2">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x14ac:dyDescent="0.2">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x14ac:dyDescent="0.2">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x14ac:dyDescent="0.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x14ac:dyDescent="0.2">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x14ac:dyDescent="0.2">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x14ac:dyDescent="0.2">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x14ac:dyDescent="0.2">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x14ac:dyDescent="0.2">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x14ac:dyDescent="0.2">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x14ac:dyDescent="0.2">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x14ac:dyDescent="0.2">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x14ac:dyDescent="0.2">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x14ac:dyDescent="0.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x14ac:dyDescent="0.2">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x14ac:dyDescent="0.2">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x14ac:dyDescent="0.2">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x14ac:dyDescent="0.2">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x14ac:dyDescent="0.2">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x14ac:dyDescent="0.2">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x14ac:dyDescent="0.2">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x14ac:dyDescent="0.2">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x14ac:dyDescent="0.2">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x14ac:dyDescent="0.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x14ac:dyDescent="0.2">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x14ac:dyDescent="0.2">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x14ac:dyDescent="0.2">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x14ac:dyDescent="0.2">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x14ac:dyDescent="0.2">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x14ac:dyDescent="0.2">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x14ac:dyDescent="0.2">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x14ac:dyDescent="0.2">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x14ac:dyDescent="0.2">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x14ac:dyDescent="0.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x14ac:dyDescent="0.2">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x14ac:dyDescent="0.2">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x14ac:dyDescent="0.2">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x14ac:dyDescent="0.2">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x14ac:dyDescent="0.2">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x14ac:dyDescent="0.2">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x14ac:dyDescent="0.2">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x14ac:dyDescent="0.2">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x14ac:dyDescent="0.2">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x14ac:dyDescent="0.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x14ac:dyDescent="0.2">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x14ac:dyDescent="0.2">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x14ac:dyDescent="0.2">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x14ac:dyDescent="0.2">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x14ac:dyDescent="0.2">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x14ac:dyDescent="0.2">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x14ac:dyDescent="0.2">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x14ac:dyDescent="0.2">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x14ac:dyDescent="0.2">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x14ac:dyDescent="0.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x14ac:dyDescent="0.2">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x14ac:dyDescent="0.2">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x14ac:dyDescent="0.2">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x14ac:dyDescent="0.2">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x14ac:dyDescent="0.2">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x14ac:dyDescent="0.2">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x14ac:dyDescent="0.2">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x14ac:dyDescent="0.2">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x14ac:dyDescent="0.2">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x14ac:dyDescent="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x14ac:dyDescent="0.2">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x14ac:dyDescent="0.2">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x14ac:dyDescent="0.2">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x14ac:dyDescent="0.2">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x14ac:dyDescent="0.2">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x14ac:dyDescent="0.2">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x14ac:dyDescent="0.2">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x14ac:dyDescent="0.2">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x14ac:dyDescent="0.2">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x14ac:dyDescent="0.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x14ac:dyDescent="0.2">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x14ac:dyDescent="0.2">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x14ac:dyDescent="0.2">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x14ac:dyDescent="0.2">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x14ac:dyDescent="0.2">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x14ac:dyDescent="0.2">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x14ac:dyDescent="0.2">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x14ac:dyDescent="0.2">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x14ac:dyDescent="0.2">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x14ac:dyDescent="0.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x14ac:dyDescent="0.2">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x14ac:dyDescent="0.2">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x14ac:dyDescent="0.2">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x14ac:dyDescent="0.2">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x14ac:dyDescent="0.2">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x14ac:dyDescent="0.2">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x14ac:dyDescent="0.2">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x14ac:dyDescent="0.2">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x14ac:dyDescent="0.2">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x14ac:dyDescent="0.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x14ac:dyDescent="0.2">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x14ac:dyDescent="0.2">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x14ac:dyDescent="0.2">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x14ac:dyDescent="0.2">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x14ac:dyDescent="0.2">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x14ac:dyDescent="0.2">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x14ac:dyDescent="0.2">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x14ac:dyDescent="0.2">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x14ac:dyDescent="0.2">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x14ac:dyDescent="0.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x14ac:dyDescent="0.2">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x14ac:dyDescent="0.2">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x14ac:dyDescent="0.2">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x14ac:dyDescent="0.2">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x14ac:dyDescent="0.2">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x14ac:dyDescent="0.2">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x14ac:dyDescent="0.2">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x14ac:dyDescent="0.2">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x14ac:dyDescent="0.2">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x14ac:dyDescent="0.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x14ac:dyDescent="0.2">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x14ac:dyDescent="0.2">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x14ac:dyDescent="0.2">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x14ac:dyDescent="0.2">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x14ac:dyDescent="0.2">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x14ac:dyDescent="0.2">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x14ac:dyDescent="0.2">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x14ac:dyDescent="0.2">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x14ac:dyDescent="0.2">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x14ac:dyDescent="0.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x14ac:dyDescent="0.2">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x14ac:dyDescent="0.2">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x14ac:dyDescent="0.2">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x14ac:dyDescent="0.2">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x14ac:dyDescent="0.2">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x14ac:dyDescent="0.2">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x14ac:dyDescent="0.2">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x14ac:dyDescent="0.2">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x14ac:dyDescent="0.2">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x14ac:dyDescent="0.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x14ac:dyDescent="0.2">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x14ac:dyDescent="0.2">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x14ac:dyDescent="0.2">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x14ac:dyDescent="0.2">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x14ac:dyDescent="0.2">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x14ac:dyDescent="0.2">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x14ac:dyDescent="0.2">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x14ac:dyDescent="0.2">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x14ac:dyDescent="0.2">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x14ac:dyDescent="0.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x14ac:dyDescent="0.2">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x14ac:dyDescent="0.2">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x14ac:dyDescent="0.2">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x14ac:dyDescent="0.2">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x14ac:dyDescent="0.2">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x14ac:dyDescent="0.2">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x14ac:dyDescent="0.2">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x14ac:dyDescent="0.2">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x14ac:dyDescent="0.2">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x14ac:dyDescent="0.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x14ac:dyDescent="0.2">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x14ac:dyDescent="0.2">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x14ac:dyDescent="0.2">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x14ac:dyDescent="0.2">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x14ac:dyDescent="0.2">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x14ac:dyDescent="0.2">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x14ac:dyDescent="0.2">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x14ac:dyDescent="0.2">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x14ac:dyDescent="0.2">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x14ac:dyDescent="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x14ac:dyDescent="0.2">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x14ac:dyDescent="0.2">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x14ac:dyDescent="0.2">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x14ac:dyDescent="0.2">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x14ac:dyDescent="0.2">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x14ac:dyDescent="0.2">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x14ac:dyDescent="0.2">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x14ac:dyDescent="0.2">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x14ac:dyDescent="0.2">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x14ac:dyDescent="0.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x14ac:dyDescent="0.2">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x14ac:dyDescent="0.2">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x14ac:dyDescent="0.2">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x14ac:dyDescent="0.2">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x14ac:dyDescent="0.2">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x14ac:dyDescent="0.2">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x14ac:dyDescent="0.2">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x14ac:dyDescent="0.2">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x14ac:dyDescent="0.2">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x14ac:dyDescent="0.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x14ac:dyDescent="0.2">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x14ac:dyDescent="0.2">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x14ac:dyDescent="0.2">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x14ac:dyDescent="0.2">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x14ac:dyDescent="0.2">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x14ac:dyDescent="0.2">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x14ac:dyDescent="0.2">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x14ac:dyDescent="0.2">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x14ac:dyDescent="0.2">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x14ac:dyDescent="0.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x14ac:dyDescent="0.2">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x14ac:dyDescent="0.2">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x14ac:dyDescent="0.2">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x14ac:dyDescent="0.2">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x14ac:dyDescent="0.2">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x14ac:dyDescent="0.2">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x14ac:dyDescent="0.2">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x14ac:dyDescent="0.2">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x14ac:dyDescent="0.2">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x14ac:dyDescent="0.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x14ac:dyDescent="0.2">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x14ac:dyDescent="0.2">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x14ac:dyDescent="0.2">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x14ac:dyDescent="0.2">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x14ac:dyDescent="0.2">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x14ac:dyDescent="0.2">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x14ac:dyDescent="0.2">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x14ac:dyDescent="0.2">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x14ac:dyDescent="0.2">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x14ac:dyDescent="0.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x14ac:dyDescent="0.2">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x14ac:dyDescent="0.2">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x14ac:dyDescent="0.2">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x14ac:dyDescent="0.2">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x14ac:dyDescent="0.2">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x14ac:dyDescent="0.2">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x14ac:dyDescent="0.2">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x14ac:dyDescent="0.2">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x14ac:dyDescent="0.2">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x14ac:dyDescent="0.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x14ac:dyDescent="0.2">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x14ac:dyDescent="0.2">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x14ac:dyDescent="0.2">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x14ac:dyDescent="0.2">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x14ac:dyDescent="0.2">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x14ac:dyDescent="0.2">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x14ac:dyDescent="0.2">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x14ac:dyDescent="0.2">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x14ac:dyDescent="0.2">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x14ac:dyDescent="0.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x14ac:dyDescent="0.2">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x14ac:dyDescent="0.2">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x14ac:dyDescent="0.2">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x14ac:dyDescent="0.2">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x14ac:dyDescent="0.2">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x14ac:dyDescent="0.2">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x14ac:dyDescent="0.2">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x14ac:dyDescent="0.2">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x14ac:dyDescent="0.2">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x14ac:dyDescent="0.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x14ac:dyDescent="0.2">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x14ac:dyDescent="0.2">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x14ac:dyDescent="0.2">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x14ac:dyDescent="0.2">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x14ac:dyDescent="0.2">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x14ac:dyDescent="0.2">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x14ac:dyDescent="0.2">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x14ac:dyDescent="0.2">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x14ac:dyDescent="0.2">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x14ac:dyDescent="0.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x14ac:dyDescent="0.2">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x14ac:dyDescent="0.2">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x14ac:dyDescent="0.2">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x14ac:dyDescent="0.2">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x14ac:dyDescent="0.2">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x14ac:dyDescent="0.2">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x14ac:dyDescent="0.2">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x14ac:dyDescent="0.2">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x14ac:dyDescent="0.2">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x14ac:dyDescent="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x14ac:dyDescent="0.2">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x14ac:dyDescent="0.2">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x14ac:dyDescent="0.2">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x14ac:dyDescent="0.2">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x14ac:dyDescent="0.2">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x14ac:dyDescent="0.2">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x14ac:dyDescent="0.2">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x14ac:dyDescent="0.2">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x14ac:dyDescent="0.2">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x14ac:dyDescent="0.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x14ac:dyDescent="0.2">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x14ac:dyDescent="0.2">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x14ac:dyDescent="0.2">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x14ac:dyDescent="0.2">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x14ac:dyDescent="0.2">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x14ac:dyDescent="0.2">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x14ac:dyDescent="0.2">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x14ac:dyDescent="0.2">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x14ac:dyDescent="0.2">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x14ac:dyDescent="0.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x14ac:dyDescent="0.2">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x14ac:dyDescent="0.2">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x14ac:dyDescent="0.2">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x14ac:dyDescent="0.2">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x14ac:dyDescent="0.2">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x14ac:dyDescent="0.2">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x14ac:dyDescent="0.2">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x14ac:dyDescent="0.2">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x14ac:dyDescent="0.2">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x14ac:dyDescent="0.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x14ac:dyDescent="0.2">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x14ac:dyDescent="0.2">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x14ac:dyDescent="0.2">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x14ac:dyDescent="0.2">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x14ac:dyDescent="0.2">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x14ac:dyDescent="0.2">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x14ac:dyDescent="0.2">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x14ac:dyDescent="0.2">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x14ac:dyDescent="0.2">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x14ac:dyDescent="0.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x14ac:dyDescent="0.2">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x14ac:dyDescent="0.2">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x14ac:dyDescent="0.2">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x14ac:dyDescent="0.2">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x14ac:dyDescent="0.2">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x14ac:dyDescent="0.2">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x14ac:dyDescent="0.2">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x14ac:dyDescent="0.2">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x14ac:dyDescent="0.2">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x14ac:dyDescent="0.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x14ac:dyDescent="0.2">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x14ac:dyDescent="0.2">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x14ac:dyDescent="0.2">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x14ac:dyDescent="0.2">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x14ac:dyDescent="0.2">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x14ac:dyDescent="0.2">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x14ac:dyDescent="0.2">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x14ac:dyDescent="0.2">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x14ac:dyDescent="0.2">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x14ac:dyDescent="0.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x14ac:dyDescent="0.2">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x14ac:dyDescent="0.2">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x14ac:dyDescent="0.2">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x14ac:dyDescent="0.2">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x14ac:dyDescent="0.2">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x14ac:dyDescent="0.2">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x14ac:dyDescent="0.2">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x14ac:dyDescent="0.2">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x14ac:dyDescent="0.2">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x14ac:dyDescent="0.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x14ac:dyDescent="0.2">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x14ac:dyDescent="0.2">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x14ac:dyDescent="0.2">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x14ac:dyDescent="0.2">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x14ac:dyDescent="0.2">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x14ac:dyDescent="0.2">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x14ac:dyDescent="0.2">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x14ac:dyDescent="0.2">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x14ac:dyDescent="0.2">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x14ac:dyDescent="0.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x14ac:dyDescent="0.2">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x14ac:dyDescent="0.2">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x14ac:dyDescent="0.2">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x14ac:dyDescent="0.2">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x14ac:dyDescent="0.2">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x14ac:dyDescent="0.2">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x14ac:dyDescent="0.2">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x14ac:dyDescent="0.2">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x14ac:dyDescent="0.2">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x14ac:dyDescent="0.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x14ac:dyDescent="0.2">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x14ac:dyDescent="0.2">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x14ac:dyDescent="0.2">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x14ac:dyDescent="0.2">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x14ac:dyDescent="0.2">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x14ac:dyDescent="0.2">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x14ac:dyDescent="0.2">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x14ac:dyDescent="0.2">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x14ac:dyDescent="0.2">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x14ac:dyDescent="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x14ac:dyDescent="0.2">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x14ac:dyDescent="0.2">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x14ac:dyDescent="0.2">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x14ac:dyDescent="0.2">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x14ac:dyDescent="0.2">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x14ac:dyDescent="0.2">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x14ac:dyDescent="0.2">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x14ac:dyDescent="0.2">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x14ac:dyDescent="0.2">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x14ac:dyDescent="0.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x14ac:dyDescent="0.2">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x14ac:dyDescent="0.2">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x14ac:dyDescent="0.2">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x14ac:dyDescent="0.2">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x14ac:dyDescent="0.2">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x14ac:dyDescent="0.2">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x14ac:dyDescent="0.2">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x14ac:dyDescent="0.2">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x14ac:dyDescent="0.2">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x14ac:dyDescent="0.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x14ac:dyDescent="0.2">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x14ac:dyDescent="0.2">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x14ac:dyDescent="0.2">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x14ac:dyDescent="0.2">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x14ac:dyDescent="0.2">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x14ac:dyDescent="0.2">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x14ac:dyDescent="0.2">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x14ac:dyDescent="0.2">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x14ac:dyDescent="0.2">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x14ac:dyDescent="0.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x14ac:dyDescent="0.2">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x14ac:dyDescent="0.2">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x14ac:dyDescent="0.2">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x14ac:dyDescent="0.2">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x14ac:dyDescent="0.2">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x14ac:dyDescent="0.2">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x14ac:dyDescent="0.2">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x14ac:dyDescent="0.2">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x14ac:dyDescent="0.2">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x14ac:dyDescent="0.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x14ac:dyDescent="0.2">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x14ac:dyDescent="0.2">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x14ac:dyDescent="0.2">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x14ac:dyDescent="0.2">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x14ac:dyDescent="0.2">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x14ac:dyDescent="0.2">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x14ac:dyDescent="0.2">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x14ac:dyDescent="0.2">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x14ac:dyDescent="0.2">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x14ac:dyDescent="0.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x14ac:dyDescent="0.2">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x14ac:dyDescent="0.2">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x14ac:dyDescent="0.2">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x14ac:dyDescent="0.2">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x14ac:dyDescent="0.2">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x14ac:dyDescent="0.2">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x14ac:dyDescent="0.2">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x14ac:dyDescent="0.2">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x14ac:dyDescent="0.2">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x14ac:dyDescent="0.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x14ac:dyDescent="0.2">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x14ac:dyDescent="0.2">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x14ac:dyDescent="0.2">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x14ac:dyDescent="0.2">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x14ac:dyDescent="0.2">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x14ac:dyDescent="0.2">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x14ac:dyDescent="0.2">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x14ac:dyDescent="0.2">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x14ac:dyDescent="0.2">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x14ac:dyDescent="0.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x14ac:dyDescent="0.2">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x14ac:dyDescent="0.2">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x14ac:dyDescent="0.2">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x14ac:dyDescent="0.2">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x14ac:dyDescent="0.2">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x14ac:dyDescent="0.2">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x14ac:dyDescent="0.2">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x14ac:dyDescent="0.2">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x14ac:dyDescent="0.2">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x14ac:dyDescent="0.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x14ac:dyDescent="0.2">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x14ac:dyDescent="0.2">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x14ac:dyDescent="0.2">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x14ac:dyDescent="0.2">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x14ac:dyDescent="0.2">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x14ac:dyDescent="0.2">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x14ac:dyDescent="0.2">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x14ac:dyDescent="0.2">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x14ac:dyDescent="0.2">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x14ac:dyDescent="0.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x14ac:dyDescent="0.2">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x14ac:dyDescent="0.2">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x14ac:dyDescent="0.2">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x14ac:dyDescent="0.2">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x14ac:dyDescent="0.2">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x14ac:dyDescent="0.2">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x14ac:dyDescent="0.2">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x14ac:dyDescent="0.2">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x14ac:dyDescent="0.2">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x14ac:dyDescent="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x14ac:dyDescent="0.2">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x14ac:dyDescent="0.2">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x14ac:dyDescent="0.2">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x14ac:dyDescent="0.2">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x14ac:dyDescent="0.2">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x14ac:dyDescent="0.2">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x14ac:dyDescent="0.2">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x14ac:dyDescent="0.2">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x14ac:dyDescent="0.2">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x14ac:dyDescent="0.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x14ac:dyDescent="0.2">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x14ac:dyDescent="0.2">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x14ac:dyDescent="0.2">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x14ac:dyDescent="0.2">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x14ac:dyDescent="0.2">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x14ac:dyDescent="0.2">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x14ac:dyDescent="0.2">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x14ac:dyDescent="0.2">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x14ac:dyDescent="0.2">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x14ac:dyDescent="0.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x14ac:dyDescent="0.2">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x14ac:dyDescent="0.2">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x14ac:dyDescent="0.2">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x14ac:dyDescent="0.2">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x14ac:dyDescent="0.2">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x14ac:dyDescent="0.2">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x14ac:dyDescent="0.2">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x14ac:dyDescent="0.2">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x14ac:dyDescent="0.2">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x14ac:dyDescent="0.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x14ac:dyDescent="0.2">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x14ac:dyDescent="0.2">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x14ac:dyDescent="0.2">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x14ac:dyDescent="0.2">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x14ac:dyDescent="0.2">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x14ac:dyDescent="0.2">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x14ac:dyDescent="0.2">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x14ac:dyDescent="0.2">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x14ac:dyDescent="0.2">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x14ac:dyDescent="0.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x14ac:dyDescent="0.2">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x14ac:dyDescent="0.2">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x14ac:dyDescent="0.2">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x14ac:dyDescent="0.2">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x14ac:dyDescent="0.2">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x14ac:dyDescent="0.2">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x14ac:dyDescent="0.2">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x14ac:dyDescent="0.2">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x14ac:dyDescent="0.2">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x14ac:dyDescent="0.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x14ac:dyDescent="0.2">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x14ac:dyDescent="0.2">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x14ac:dyDescent="0.2">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x14ac:dyDescent="0.2">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x14ac:dyDescent="0.2">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x14ac:dyDescent="0.2">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x14ac:dyDescent="0.2">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x14ac:dyDescent="0.2">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x14ac:dyDescent="0.2">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x14ac:dyDescent="0.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x14ac:dyDescent="0.2">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x14ac:dyDescent="0.2">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x14ac:dyDescent="0.2">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x14ac:dyDescent="0.2">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x14ac:dyDescent="0.2">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x14ac:dyDescent="0.2">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x14ac:dyDescent="0.2">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x14ac:dyDescent="0.2">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x14ac:dyDescent="0.2">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x14ac:dyDescent="0.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x14ac:dyDescent="0.2">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x14ac:dyDescent="0.2">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x14ac:dyDescent="0.2">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x14ac:dyDescent="0.2">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x14ac:dyDescent="0.2">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x14ac:dyDescent="0.2">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x14ac:dyDescent="0.2">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x14ac:dyDescent="0.2">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x14ac:dyDescent="0.2">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x14ac:dyDescent="0.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x14ac:dyDescent="0.2">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x14ac:dyDescent="0.2">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x14ac:dyDescent="0.2">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x14ac:dyDescent="0.2">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x14ac:dyDescent="0.2">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x14ac:dyDescent="0.2">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x14ac:dyDescent="0.2">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x14ac:dyDescent="0.2">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x14ac:dyDescent="0.2">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x14ac:dyDescent="0.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x14ac:dyDescent="0.2">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x14ac:dyDescent="0.2">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x14ac:dyDescent="0.2">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x14ac:dyDescent="0.2">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x14ac:dyDescent="0.2">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x14ac:dyDescent="0.2">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x14ac:dyDescent="0.2">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x14ac:dyDescent="0.2">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x14ac:dyDescent="0.2">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x14ac:dyDescent="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x14ac:dyDescent="0.2">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x14ac:dyDescent="0.2">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x14ac:dyDescent="0.2">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x14ac:dyDescent="0.2">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x14ac:dyDescent="0.2">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x14ac:dyDescent="0.2">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x14ac:dyDescent="0.2">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x14ac:dyDescent="0.2">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x14ac:dyDescent="0.2">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x14ac:dyDescent="0.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x14ac:dyDescent="0.2">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x14ac:dyDescent="0.2">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x14ac:dyDescent="0.2">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x14ac:dyDescent="0.2">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x14ac:dyDescent="0.2">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x14ac:dyDescent="0.2">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x14ac:dyDescent="0.2">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x14ac:dyDescent="0.2">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x14ac:dyDescent="0.2">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x14ac:dyDescent="0.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x14ac:dyDescent="0.2">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x14ac:dyDescent="0.2">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x14ac:dyDescent="0.2">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x14ac:dyDescent="0.2">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x14ac:dyDescent="0.2">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x14ac:dyDescent="0.2">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x14ac:dyDescent="0.2">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x14ac:dyDescent="0.2">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x14ac:dyDescent="0.2">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x14ac:dyDescent="0.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x14ac:dyDescent="0.2">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x14ac:dyDescent="0.2">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x14ac:dyDescent="0.2">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x14ac:dyDescent="0.2">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x14ac:dyDescent="0.2">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x14ac:dyDescent="0.2">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x14ac:dyDescent="0.2">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x14ac:dyDescent="0.2">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x14ac:dyDescent="0.2">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x14ac:dyDescent="0.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x14ac:dyDescent="0.2">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x14ac:dyDescent="0.2">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x14ac:dyDescent="0.2">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x14ac:dyDescent="0.2">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x14ac:dyDescent="0.2">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x14ac:dyDescent="0.2">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x14ac:dyDescent="0.2">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x14ac:dyDescent="0.2">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x14ac:dyDescent="0.2">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x14ac:dyDescent="0.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x14ac:dyDescent="0.2">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x14ac:dyDescent="0.2">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x14ac:dyDescent="0.2">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x14ac:dyDescent="0.2">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x14ac:dyDescent="0.2">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x14ac:dyDescent="0.2">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x14ac:dyDescent="0.2">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x14ac:dyDescent="0.2">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x14ac:dyDescent="0.2">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x14ac:dyDescent="0.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x14ac:dyDescent="0.2">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x14ac:dyDescent="0.2">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x14ac:dyDescent="0.2">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x14ac:dyDescent="0.2">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x14ac:dyDescent="0.2">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x14ac:dyDescent="0.2">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x14ac:dyDescent="0.2">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x14ac:dyDescent="0.2">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x14ac:dyDescent="0.2">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x14ac:dyDescent="0.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x14ac:dyDescent="0.2">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x14ac:dyDescent="0.2">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x14ac:dyDescent="0.2">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x14ac:dyDescent="0.2">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x14ac:dyDescent="0.2">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x14ac:dyDescent="0.2">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x14ac:dyDescent="0.2">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x14ac:dyDescent="0.2">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x14ac:dyDescent="0.2">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x14ac:dyDescent="0.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x14ac:dyDescent="0.2">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x14ac:dyDescent="0.2">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x14ac:dyDescent="0.2">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x14ac:dyDescent="0.2">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x14ac:dyDescent="0.2">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x14ac:dyDescent="0.2">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x14ac:dyDescent="0.2">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x14ac:dyDescent="0.2">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x14ac:dyDescent="0.2">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x14ac:dyDescent="0.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x14ac:dyDescent="0.2">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x14ac:dyDescent="0.2">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x14ac:dyDescent="0.2">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x14ac:dyDescent="0.2">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x14ac:dyDescent="0.2">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x14ac:dyDescent="0.2">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x14ac:dyDescent="0.2">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x14ac:dyDescent="0.2">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x14ac:dyDescent="0.2">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x14ac:dyDescent="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x14ac:dyDescent="0.2">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x14ac:dyDescent="0.2">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x14ac:dyDescent="0.2">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x14ac:dyDescent="0.2">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x14ac:dyDescent="0.2">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x14ac:dyDescent="0.2">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x14ac:dyDescent="0.2">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x14ac:dyDescent="0.2">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x14ac:dyDescent="0.2">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x14ac:dyDescent="0.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x14ac:dyDescent="0.2">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x14ac:dyDescent="0.2">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x14ac:dyDescent="0.2">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x14ac:dyDescent="0.2">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x14ac:dyDescent="0.2">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x14ac:dyDescent="0.2">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x14ac:dyDescent="0.2">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x14ac:dyDescent="0.2">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x14ac:dyDescent="0.2">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x14ac:dyDescent="0.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x14ac:dyDescent="0.2">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x14ac:dyDescent="0.2">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x14ac:dyDescent="0.2">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x14ac:dyDescent="0.2">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x14ac:dyDescent="0.2">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x14ac:dyDescent="0.2">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x14ac:dyDescent="0.2">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x14ac:dyDescent="0.2">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x14ac:dyDescent="0.2">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x14ac:dyDescent="0.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x14ac:dyDescent="0.2">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x14ac:dyDescent="0.2">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x14ac:dyDescent="0.2">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x14ac:dyDescent="0.2">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x14ac:dyDescent="0.2">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x14ac:dyDescent="0.2">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x14ac:dyDescent="0.2">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x14ac:dyDescent="0.2">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x14ac:dyDescent="0.2">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x14ac:dyDescent="0.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x14ac:dyDescent="0.2">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x14ac:dyDescent="0.2">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x14ac:dyDescent="0.2">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x14ac:dyDescent="0.2">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x14ac:dyDescent="0.2">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x14ac:dyDescent="0.2">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x14ac:dyDescent="0.2">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x14ac:dyDescent="0.2">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x14ac:dyDescent="0.2">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x14ac:dyDescent="0.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x14ac:dyDescent="0.2">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x14ac:dyDescent="0.2">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x14ac:dyDescent="0.2">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x14ac:dyDescent="0.2">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x14ac:dyDescent="0.2">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x14ac:dyDescent="0.2">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x14ac:dyDescent="0.2">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x14ac:dyDescent="0.2">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x14ac:dyDescent="0.2">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x14ac:dyDescent="0.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x14ac:dyDescent="0.2">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x14ac:dyDescent="0.2">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x14ac:dyDescent="0.2">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x14ac:dyDescent="0.2">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x14ac:dyDescent="0.2">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x14ac:dyDescent="0.2">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x14ac:dyDescent="0.2">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x14ac:dyDescent="0.2">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x14ac:dyDescent="0.2">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x14ac:dyDescent="0.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x14ac:dyDescent="0.2">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x14ac:dyDescent="0.2">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x14ac:dyDescent="0.2">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x14ac:dyDescent="0.2">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x14ac:dyDescent="0.2">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x14ac:dyDescent="0.2">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x14ac:dyDescent="0.2">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x14ac:dyDescent="0.2">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x14ac:dyDescent="0.2">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x14ac:dyDescent="0.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x14ac:dyDescent="0.2">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x14ac:dyDescent="0.2">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x14ac:dyDescent="0.2">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x14ac:dyDescent="0.2">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x14ac:dyDescent="0.2">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x14ac:dyDescent="0.2">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x14ac:dyDescent="0.2">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x14ac:dyDescent="0.2">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x14ac:dyDescent="0.2">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x14ac:dyDescent="0.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x14ac:dyDescent="0.2">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x14ac:dyDescent="0.2">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x14ac:dyDescent="0.2">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x14ac:dyDescent="0.2">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x14ac:dyDescent="0.2">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x14ac:dyDescent="0.2">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x14ac:dyDescent="0.2">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x14ac:dyDescent="0.2">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x14ac:dyDescent="0.2">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x14ac:dyDescent="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x14ac:dyDescent="0.2">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x14ac:dyDescent="0.2">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x14ac:dyDescent="0.2">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x14ac:dyDescent="0.2">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x14ac:dyDescent="0.2">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x14ac:dyDescent="0.2">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x14ac:dyDescent="0.2">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x14ac:dyDescent="0.2">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x14ac:dyDescent="0.2">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x14ac:dyDescent="0.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x14ac:dyDescent="0.2">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x14ac:dyDescent="0.2">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x14ac:dyDescent="0.2">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x14ac:dyDescent="0.2">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x14ac:dyDescent="0.2">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x14ac:dyDescent="0.2">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x14ac:dyDescent="0.2">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x14ac:dyDescent="0.2">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x14ac:dyDescent="0.2">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x14ac:dyDescent="0.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x14ac:dyDescent="0.2">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x14ac:dyDescent="0.2">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x14ac:dyDescent="0.2">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x14ac:dyDescent="0.2">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x14ac:dyDescent="0.2">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x14ac:dyDescent="0.2">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x14ac:dyDescent="0.2">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x14ac:dyDescent="0.2">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x14ac:dyDescent="0.2">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x14ac:dyDescent="0.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x14ac:dyDescent="0.2">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x14ac:dyDescent="0.2">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x14ac:dyDescent="0.2">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x14ac:dyDescent="0.2">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x14ac:dyDescent="0.2">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x14ac:dyDescent="0.2">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x14ac:dyDescent="0.2">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x14ac:dyDescent="0.2">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x14ac:dyDescent="0.2">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x14ac:dyDescent="0.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x14ac:dyDescent="0.2">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x14ac:dyDescent="0.2">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x14ac:dyDescent="0.2">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x14ac:dyDescent="0.2">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x14ac:dyDescent="0.2">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x14ac:dyDescent="0.2">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x14ac:dyDescent="0.2">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x14ac:dyDescent="0.2">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x14ac:dyDescent="0.2">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x14ac:dyDescent="0.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x14ac:dyDescent="0.2">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x14ac:dyDescent="0.2">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x14ac:dyDescent="0.2">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x14ac:dyDescent="0.2">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x14ac:dyDescent="0.2">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x14ac:dyDescent="0.2">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x14ac:dyDescent="0.2">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x14ac:dyDescent="0.2">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x14ac:dyDescent="0.2">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x14ac:dyDescent="0.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x14ac:dyDescent="0.2">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x14ac:dyDescent="0.2">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x14ac:dyDescent="0.2">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x14ac:dyDescent="0.2">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x14ac:dyDescent="0.2">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x14ac:dyDescent="0.2">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x14ac:dyDescent="0.2">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x14ac:dyDescent="0.2">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x14ac:dyDescent="0.2">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x14ac:dyDescent="0.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x14ac:dyDescent="0.2">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x14ac:dyDescent="0.2">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x14ac:dyDescent="0.2">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x14ac:dyDescent="0.2">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x14ac:dyDescent="0.2">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x14ac:dyDescent="0.2">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x14ac:dyDescent="0.2">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x14ac:dyDescent="0.2">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x14ac:dyDescent="0.2">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x14ac:dyDescent="0.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x14ac:dyDescent="0.2">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x14ac:dyDescent="0.2">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x14ac:dyDescent="0.2">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x14ac:dyDescent="0.2">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x14ac:dyDescent="0.2">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x14ac:dyDescent="0.2">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x14ac:dyDescent="0.2">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x14ac:dyDescent="0.2">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x14ac:dyDescent="0.2">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x14ac:dyDescent="0.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x14ac:dyDescent="0.2">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x14ac:dyDescent="0.2">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x14ac:dyDescent="0.2">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x14ac:dyDescent="0.2">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x14ac:dyDescent="0.2">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x14ac:dyDescent="0.2">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x14ac:dyDescent="0.2">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x14ac:dyDescent="0.2">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x14ac:dyDescent="0.2">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x14ac:dyDescent="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x14ac:dyDescent="0.2">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x14ac:dyDescent="0.2">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x14ac:dyDescent="0.2">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x14ac:dyDescent="0.2">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x14ac:dyDescent="0.2">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x14ac:dyDescent="0.2">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x14ac:dyDescent="0.2">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x14ac:dyDescent="0.2">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x14ac:dyDescent="0.2">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x14ac:dyDescent="0.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x14ac:dyDescent="0.2">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x14ac:dyDescent="0.2">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x14ac:dyDescent="0.2">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x14ac:dyDescent="0.2">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x14ac:dyDescent="0.2">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x14ac:dyDescent="0.2">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x14ac:dyDescent="0.2">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x14ac:dyDescent="0.2">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x14ac:dyDescent="0.2">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x14ac:dyDescent="0.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x14ac:dyDescent="0.2">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x14ac:dyDescent="0.2">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x14ac:dyDescent="0.2">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x14ac:dyDescent="0.2">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x14ac:dyDescent="0.2">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x14ac:dyDescent="0.2">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x14ac:dyDescent="0.2">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x14ac:dyDescent="0.2">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x14ac:dyDescent="0.2">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x14ac:dyDescent="0.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x14ac:dyDescent="0.2">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x14ac:dyDescent="0.2">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x14ac:dyDescent="0.2">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x14ac:dyDescent="0.2">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x14ac:dyDescent="0.2">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x14ac:dyDescent="0.2">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x14ac:dyDescent="0.2">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x14ac:dyDescent="0.2">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x14ac:dyDescent="0.2">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x14ac:dyDescent="0.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x14ac:dyDescent="0.2">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x14ac:dyDescent="0.2">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x14ac:dyDescent="0.2">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x14ac:dyDescent="0.2">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x14ac:dyDescent="0.2">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x14ac:dyDescent="0.2">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x14ac:dyDescent="0.2">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x14ac:dyDescent="0.2">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x14ac:dyDescent="0.2">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x14ac:dyDescent="0.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x14ac:dyDescent="0.2">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x14ac:dyDescent="0.2">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x14ac:dyDescent="0.2">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x14ac:dyDescent="0.2">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x14ac:dyDescent="0.2">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x14ac:dyDescent="0.2">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x14ac:dyDescent="0.2">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x14ac:dyDescent="0.2">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x14ac:dyDescent="0.2">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x14ac:dyDescent="0.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x14ac:dyDescent="0.2">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x14ac:dyDescent="0.2">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x14ac:dyDescent="0.2">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x14ac:dyDescent="0.2">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x14ac:dyDescent="0.2">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x14ac:dyDescent="0.2">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x14ac:dyDescent="0.2">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x14ac:dyDescent="0.2">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x14ac:dyDescent="0.2">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x14ac:dyDescent="0.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x14ac:dyDescent="0.2">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x14ac:dyDescent="0.2">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x14ac:dyDescent="0.2">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x14ac:dyDescent="0.2">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x14ac:dyDescent="0.2">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x14ac:dyDescent="0.2">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x14ac:dyDescent="0.2">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x14ac:dyDescent="0.2">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x14ac:dyDescent="0.2">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x14ac:dyDescent="0.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x14ac:dyDescent="0.2">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x14ac:dyDescent="0.2">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x14ac:dyDescent="0.2">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x14ac:dyDescent="0.2">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x14ac:dyDescent="0.2">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x14ac:dyDescent="0.2">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x14ac:dyDescent="0.2">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x14ac:dyDescent="0.2">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x14ac:dyDescent="0.2">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x14ac:dyDescent="0.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x14ac:dyDescent="0.2">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x14ac:dyDescent="0.2">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x14ac:dyDescent="0.2">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x14ac:dyDescent="0.2">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x14ac:dyDescent="0.2">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x14ac:dyDescent="0.2">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x14ac:dyDescent="0.2">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x14ac:dyDescent="0.2">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A2:K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ED571-B4D0-394F-B0C6-D49D34E4297E}">
  <dimension ref="A1:BH1002"/>
  <sheetViews>
    <sheetView topLeftCell="A47" zoomScale="125" workbookViewId="0">
      <selection activeCell="C54" sqref="C54"/>
    </sheetView>
  </sheetViews>
  <sheetFormatPr baseColWidth="10" defaultColWidth="12.6640625" defaultRowHeight="15" customHeight="1" x14ac:dyDescent="0.15"/>
  <cols>
    <col min="1" max="1" width="16.33203125" bestFit="1" customWidth="1"/>
    <col min="2" max="2" width="16.33203125" customWidth="1"/>
    <col min="3" max="3" width="9.1640625" bestFit="1" customWidth="1"/>
    <col min="4" max="4" width="7.1640625" bestFit="1" customWidth="1"/>
    <col min="5" max="5" width="7.6640625" bestFit="1" customWidth="1"/>
    <col min="6" max="46" width="7.1640625" bestFit="1" customWidth="1"/>
    <col min="47" max="48" width="7.6640625" bestFit="1" customWidth="1"/>
    <col min="49" max="52" width="6.33203125" customWidth="1"/>
    <col min="53" max="53" width="6.6640625" bestFit="1" customWidth="1"/>
    <col min="54" max="54" width="8.5" customWidth="1"/>
  </cols>
  <sheetData>
    <row r="1" spans="1:56" ht="15" customHeight="1" x14ac:dyDescent="0.15">
      <c r="A1" s="11" t="s">
        <v>37</v>
      </c>
    </row>
    <row r="2" spans="1:56" ht="15.75" customHeight="1" x14ac:dyDescent="0.15">
      <c r="A2" s="8" t="s">
        <v>1</v>
      </c>
      <c r="B2" s="37">
        <v>0</v>
      </c>
      <c r="C2" s="12">
        <v>1</v>
      </c>
      <c r="D2" s="12">
        <v>2</v>
      </c>
      <c r="E2" s="12">
        <v>3</v>
      </c>
      <c r="F2" s="12">
        <v>4</v>
      </c>
      <c r="G2" s="12">
        <v>5</v>
      </c>
      <c r="H2" s="12">
        <v>6</v>
      </c>
      <c r="I2" s="12">
        <v>7</v>
      </c>
      <c r="J2" s="12">
        <v>8</v>
      </c>
      <c r="K2" s="12">
        <v>9</v>
      </c>
      <c r="L2" s="12">
        <v>10</v>
      </c>
      <c r="M2" s="12">
        <v>11</v>
      </c>
      <c r="N2" s="12">
        <v>12</v>
      </c>
      <c r="O2" s="12">
        <v>13</v>
      </c>
      <c r="P2" s="12">
        <v>14</v>
      </c>
      <c r="Q2" s="12">
        <v>15</v>
      </c>
      <c r="R2" s="12">
        <v>16</v>
      </c>
      <c r="S2" s="12">
        <v>17</v>
      </c>
      <c r="T2" s="12">
        <v>18</v>
      </c>
      <c r="U2" s="12">
        <v>19</v>
      </c>
      <c r="V2" s="12">
        <v>20</v>
      </c>
      <c r="W2" s="12">
        <v>21</v>
      </c>
      <c r="X2" s="12">
        <v>22</v>
      </c>
      <c r="Y2" s="12">
        <v>23</v>
      </c>
      <c r="Z2" s="12">
        <v>24</v>
      </c>
      <c r="AA2" s="12">
        <v>25</v>
      </c>
      <c r="AB2" s="12">
        <v>26</v>
      </c>
      <c r="AC2" s="12">
        <v>27</v>
      </c>
      <c r="AD2" s="12">
        <v>28</v>
      </c>
      <c r="AE2" s="12">
        <v>29</v>
      </c>
      <c r="AF2" s="12">
        <v>30</v>
      </c>
      <c r="AG2" s="12">
        <v>31</v>
      </c>
      <c r="AH2" s="12">
        <v>32</v>
      </c>
      <c r="AI2" s="12">
        <v>33</v>
      </c>
      <c r="AJ2" s="12">
        <v>34</v>
      </c>
      <c r="AK2" s="12">
        <v>35</v>
      </c>
      <c r="AL2" s="12">
        <v>36</v>
      </c>
      <c r="AM2" s="12">
        <v>37</v>
      </c>
      <c r="AN2" s="12">
        <v>38</v>
      </c>
      <c r="AO2" s="12">
        <v>39</v>
      </c>
      <c r="AP2" s="12">
        <v>40</v>
      </c>
      <c r="AQ2" s="12">
        <v>41</v>
      </c>
      <c r="AR2" s="12">
        <v>42</v>
      </c>
      <c r="AS2" s="12">
        <v>43</v>
      </c>
      <c r="AT2" s="12">
        <v>44</v>
      </c>
      <c r="AU2" s="12">
        <v>45</v>
      </c>
      <c r="AV2" s="12">
        <v>46</v>
      </c>
      <c r="AW2" s="12">
        <v>47</v>
      </c>
      <c r="AX2" s="12">
        <v>48</v>
      </c>
      <c r="AY2" s="12">
        <v>49</v>
      </c>
      <c r="AZ2" s="12">
        <v>50</v>
      </c>
      <c r="BA2" s="12">
        <v>51</v>
      </c>
      <c r="BB2" s="12">
        <v>52</v>
      </c>
      <c r="BC2" s="12">
        <v>53</v>
      </c>
      <c r="BD2" s="12">
        <v>54</v>
      </c>
    </row>
    <row r="3" spans="1:56" ht="15.75" customHeight="1" x14ac:dyDescent="0.15">
      <c r="A3" s="8">
        <v>1</v>
      </c>
      <c r="B3" s="14">
        <v>1</v>
      </c>
      <c r="C3" s="14">
        <v>0.65029999999999999</v>
      </c>
      <c r="D3" s="14">
        <v>0.60599999999999998</v>
      </c>
      <c r="E3" s="14">
        <v>0.56299999999999994</v>
      </c>
      <c r="F3" s="14">
        <v>0.53480000000000005</v>
      </c>
      <c r="G3" s="14">
        <v>0.50639999999999996</v>
      </c>
      <c r="H3" s="14">
        <v>0.4839</v>
      </c>
      <c r="I3" s="14">
        <v>0.4647</v>
      </c>
      <c r="J3" s="14">
        <v>0.45100000000000001</v>
      </c>
      <c r="K3" s="14">
        <v>0.46310000000000001</v>
      </c>
      <c r="L3" s="14">
        <v>0.42649999999999999</v>
      </c>
      <c r="M3" s="14">
        <v>0.40989999999999999</v>
      </c>
      <c r="N3" s="14">
        <v>0.38319999999999999</v>
      </c>
      <c r="O3" s="14">
        <v>0.3725</v>
      </c>
      <c r="P3" s="14">
        <v>0.35859999999999997</v>
      </c>
      <c r="Q3" s="14">
        <v>0.34279999999999999</v>
      </c>
      <c r="R3" s="14">
        <v>0.33069999999999999</v>
      </c>
      <c r="S3" s="14">
        <v>0.3236</v>
      </c>
      <c r="T3" s="14">
        <v>0.31879999999999997</v>
      </c>
      <c r="U3" s="14">
        <v>0.30909999999999999</v>
      </c>
      <c r="V3" s="14">
        <v>0.29880000000000001</v>
      </c>
      <c r="W3" s="14">
        <v>0.2923</v>
      </c>
      <c r="X3" s="14">
        <v>0.28149999999999997</v>
      </c>
      <c r="Y3" s="14">
        <v>0.2747</v>
      </c>
      <c r="Z3" s="14">
        <v>0.26590000000000003</v>
      </c>
      <c r="AA3" s="14">
        <v>0.249</v>
      </c>
      <c r="AB3" s="14">
        <v>0.2442</v>
      </c>
      <c r="AC3" s="14">
        <v>0.23430000000000001</v>
      </c>
      <c r="AD3" s="14">
        <v>0.23180000000000001</v>
      </c>
      <c r="AE3" s="14">
        <v>0.22600000000000001</v>
      </c>
      <c r="AF3" s="14">
        <v>0.2175</v>
      </c>
      <c r="AG3" s="14">
        <v>0.21279999999999999</v>
      </c>
      <c r="AH3" s="14">
        <v>0.20699999999999999</v>
      </c>
      <c r="AI3" s="14">
        <v>0.1991</v>
      </c>
      <c r="AJ3" s="14">
        <v>0.19120000000000001</v>
      </c>
      <c r="AK3" s="14">
        <v>0.1857</v>
      </c>
      <c r="AL3" s="14">
        <v>0.18490000000000001</v>
      </c>
      <c r="AM3" s="14">
        <v>0.18310000000000001</v>
      </c>
      <c r="AN3" s="14">
        <v>0.17710000000000001</v>
      </c>
      <c r="AO3" s="14">
        <v>0.1661</v>
      </c>
      <c r="AP3" s="14">
        <v>0.159</v>
      </c>
      <c r="AQ3" s="14">
        <v>0.15479999999999999</v>
      </c>
      <c r="AR3" s="17">
        <v>0.15</v>
      </c>
      <c r="AS3" s="14">
        <v>0.14829999999999999</v>
      </c>
      <c r="AT3" s="14">
        <v>0.13020000000000001</v>
      </c>
      <c r="AU3" s="40">
        <f>AT3-$B53</f>
        <v>0.1181046511627907</v>
      </c>
      <c r="AV3" s="40">
        <f>AU3-$B53</f>
        <v>0.10600930232558139</v>
      </c>
      <c r="AW3" s="40">
        <f t="shared" ref="AW3:BA3" si="0">AV3-$B53</f>
        <v>9.3913953488372087E-2</v>
      </c>
      <c r="AX3" s="40">
        <f t="shared" si="0"/>
        <v>8.181860465116278E-2</v>
      </c>
      <c r="AY3" s="40">
        <f t="shared" si="0"/>
        <v>6.9723255813953472E-2</v>
      </c>
      <c r="AZ3" s="40">
        <f t="shared" si="0"/>
        <v>5.7627906976744164E-2</v>
      </c>
      <c r="BA3" s="40">
        <f t="shared" si="0"/>
        <v>4.5532558139534857E-2</v>
      </c>
      <c r="BB3" s="40">
        <f>BA3-$B53</f>
        <v>3.3437209302325549E-2</v>
      </c>
      <c r="BC3" s="40">
        <f>BB3-$B53</f>
        <v>2.1341860465116241E-2</v>
      </c>
      <c r="BD3" s="40">
        <f>BC3-$B53</f>
        <v>9.2465116279069354E-3</v>
      </c>
    </row>
    <row r="4" spans="1:56" ht="15.75" customHeight="1" x14ac:dyDescent="0.15">
      <c r="A4" s="8">
        <v>2</v>
      </c>
      <c r="B4" s="14">
        <v>1</v>
      </c>
      <c r="C4" s="14">
        <v>0.62670000000000003</v>
      </c>
      <c r="D4" s="14">
        <v>0.56799999999999995</v>
      </c>
      <c r="E4" s="14">
        <v>0.53420000000000001</v>
      </c>
      <c r="F4" s="14">
        <v>0.50329999999999997</v>
      </c>
      <c r="G4" s="14">
        <v>0.4738</v>
      </c>
      <c r="H4" s="14">
        <v>0.45350000000000001</v>
      </c>
      <c r="I4" s="14">
        <v>0.43930000000000002</v>
      </c>
      <c r="J4" s="14">
        <v>0.45019999999999999</v>
      </c>
      <c r="K4" s="14">
        <v>0.41610000000000003</v>
      </c>
      <c r="L4" s="14">
        <v>0.39950000000000002</v>
      </c>
      <c r="M4" s="14">
        <v>0.37169999999999997</v>
      </c>
      <c r="N4" s="14">
        <v>0.3594</v>
      </c>
      <c r="O4" s="14">
        <v>0.34379999999999999</v>
      </c>
      <c r="P4" s="14">
        <v>0.33079999999999998</v>
      </c>
      <c r="Q4" s="14">
        <v>0.32640000000000002</v>
      </c>
      <c r="R4" s="14">
        <v>0.31490000000000001</v>
      </c>
      <c r="S4" s="14">
        <v>0.3095</v>
      </c>
      <c r="T4" s="17">
        <v>0.3</v>
      </c>
      <c r="U4" s="14">
        <v>0.28560000000000002</v>
      </c>
      <c r="V4" s="14">
        <v>0.28110000000000002</v>
      </c>
      <c r="W4" s="14">
        <v>0.27510000000000001</v>
      </c>
      <c r="X4" s="14">
        <v>0.27260000000000001</v>
      </c>
      <c r="Y4" s="14">
        <v>0.26490000000000002</v>
      </c>
      <c r="Z4" s="14">
        <v>0.25180000000000002</v>
      </c>
      <c r="AA4" s="14">
        <v>0.24160000000000001</v>
      </c>
      <c r="AB4" s="14">
        <v>0.23719999999999999</v>
      </c>
      <c r="AC4" s="14">
        <v>0.2369</v>
      </c>
      <c r="AD4" s="14">
        <v>0.23300000000000001</v>
      </c>
      <c r="AE4" s="14">
        <v>0.22600000000000001</v>
      </c>
      <c r="AF4" s="14">
        <v>0.22059999999999999</v>
      </c>
      <c r="AG4" s="14">
        <v>0.2135</v>
      </c>
      <c r="AH4" s="14">
        <v>0.2082</v>
      </c>
      <c r="AI4" s="14">
        <v>0.2031</v>
      </c>
      <c r="AJ4" s="14">
        <v>0.19500000000000001</v>
      </c>
      <c r="AK4" s="14">
        <v>0.19189999999999999</v>
      </c>
      <c r="AL4" s="14">
        <v>0.18890000000000001</v>
      </c>
      <c r="AM4" s="14">
        <v>0.18229999999999999</v>
      </c>
      <c r="AN4" s="14">
        <v>0.1769</v>
      </c>
      <c r="AO4" s="14">
        <v>0.1696</v>
      </c>
      <c r="AP4" s="14">
        <v>0.1666</v>
      </c>
      <c r="AQ4" s="14">
        <v>0.15859999999999999</v>
      </c>
      <c r="AR4" s="14">
        <v>0.1547</v>
      </c>
      <c r="AS4" s="14">
        <v>0.1371</v>
      </c>
      <c r="AT4" s="40">
        <f>AS4-$B54</f>
        <v>0.12544285714285713</v>
      </c>
      <c r="AU4" s="40">
        <f t="shared" ref="AU4:BD4" si="1">AT4-$B54</f>
        <v>0.11378571428571427</v>
      </c>
      <c r="AV4" s="40">
        <f t="shared" si="1"/>
        <v>0.1021285714285714</v>
      </c>
      <c r="AW4" s="40">
        <f t="shared" si="1"/>
        <v>9.0471428571428536E-2</v>
      </c>
      <c r="AX4" s="40">
        <f t="shared" si="1"/>
        <v>7.881428571428567E-2</v>
      </c>
      <c r="AY4" s="40">
        <f t="shared" si="1"/>
        <v>6.7157142857142804E-2</v>
      </c>
      <c r="AZ4" s="40">
        <f t="shared" si="1"/>
        <v>5.5499999999999945E-2</v>
      </c>
      <c r="BA4" s="40">
        <f t="shared" si="1"/>
        <v>4.3842857142857086E-2</v>
      </c>
      <c r="BB4" s="40">
        <f t="shared" si="1"/>
        <v>3.2185714285714227E-2</v>
      </c>
      <c r="BC4" s="40">
        <f t="shared" si="1"/>
        <v>2.0528571428571368E-2</v>
      </c>
      <c r="BD4" s="40">
        <f>BC4-$B54</f>
        <v>8.8714285714285093E-3</v>
      </c>
    </row>
    <row r="5" spans="1:56" ht="15.75" customHeight="1" x14ac:dyDescent="0.15">
      <c r="A5" s="8">
        <v>3</v>
      </c>
      <c r="B5" s="14">
        <v>1</v>
      </c>
      <c r="C5" s="14">
        <v>0.63119999999999998</v>
      </c>
      <c r="D5" s="14">
        <v>0.57979999999999998</v>
      </c>
      <c r="E5" s="14">
        <v>0.54220000000000002</v>
      </c>
      <c r="F5" s="14">
        <v>0.50990000000000002</v>
      </c>
      <c r="G5" s="14">
        <v>0.48720000000000002</v>
      </c>
      <c r="H5" s="14">
        <v>0.47439999999999999</v>
      </c>
      <c r="I5" s="14">
        <v>0.48499999999999999</v>
      </c>
      <c r="J5" s="14">
        <v>0.44180000000000003</v>
      </c>
      <c r="K5" s="14">
        <v>0.42449999999999999</v>
      </c>
      <c r="L5" s="14">
        <v>0.3947</v>
      </c>
      <c r="M5" s="14">
        <v>0.38450000000000001</v>
      </c>
      <c r="N5" s="14">
        <v>0.36570000000000003</v>
      </c>
      <c r="O5" s="14">
        <v>0.35060000000000002</v>
      </c>
      <c r="P5" s="14">
        <v>0.33889999999999998</v>
      </c>
      <c r="Q5" s="14">
        <v>0.33019999999999999</v>
      </c>
      <c r="R5" s="14">
        <v>0.3241</v>
      </c>
      <c r="S5" s="14">
        <v>0.31069999999999998</v>
      </c>
      <c r="T5" s="14">
        <v>0.29549999999999998</v>
      </c>
      <c r="U5" s="14">
        <v>0.28799999999999998</v>
      </c>
      <c r="V5" s="14">
        <v>0.2858</v>
      </c>
      <c r="W5" s="14">
        <v>0.27729999999999999</v>
      </c>
      <c r="X5" s="14">
        <v>0.26750000000000002</v>
      </c>
      <c r="Y5" s="14">
        <v>0.25940000000000002</v>
      </c>
      <c r="Z5" s="14">
        <v>0.24640000000000001</v>
      </c>
      <c r="AA5" s="14">
        <v>0.2384</v>
      </c>
      <c r="AB5" s="14">
        <v>0.23669999999999999</v>
      </c>
      <c r="AC5" s="14">
        <v>0.23300000000000001</v>
      </c>
      <c r="AD5" s="14">
        <v>0.2293</v>
      </c>
      <c r="AE5" s="14">
        <v>0.2238</v>
      </c>
      <c r="AF5" s="14">
        <v>0.21990000000000001</v>
      </c>
      <c r="AG5" s="14">
        <v>0.2097</v>
      </c>
      <c r="AH5" s="14">
        <v>0.2019</v>
      </c>
      <c r="AI5" s="14">
        <v>0.19450000000000001</v>
      </c>
      <c r="AJ5" s="14">
        <v>0.19009999999999999</v>
      </c>
      <c r="AK5" s="14">
        <v>0.1842</v>
      </c>
      <c r="AL5" s="14">
        <v>0.1802</v>
      </c>
      <c r="AM5" s="14">
        <v>0.1769</v>
      </c>
      <c r="AN5" s="14">
        <v>0.16800000000000001</v>
      </c>
      <c r="AO5" s="14">
        <v>0.16159999999999999</v>
      </c>
      <c r="AP5" s="14">
        <v>0.15459999999999999</v>
      </c>
      <c r="AQ5" s="14">
        <v>0.14979999999999999</v>
      </c>
      <c r="AR5" s="14">
        <v>0.1318</v>
      </c>
      <c r="AS5" s="40">
        <f>AR5-$B55</f>
        <v>0.11961951219512196</v>
      </c>
      <c r="AT5" s="40">
        <f>AS5-$B55</f>
        <v>0.10743902439024391</v>
      </c>
      <c r="AU5" s="40">
        <f>AT5-$B55</f>
        <v>9.5258536585365872E-2</v>
      </c>
      <c r="AV5" s="40">
        <f>AU5-$B55</f>
        <v>8.3078048780487829E-2</v>
      </c>
      <c r="AW5" s="40">
        <f>AV5-$B55</f>
        <v>7.0897560975609786E-2</v>
      </c>
      <c r="AX5" s="40">
        <f>AW5-$B55</f>
        <v>5.8717073170731743E-2</v>
      </c>
      <c r="AY5" s="40">
        <f>AX5-$B55</f>
        <v>4.65365853658537E-2</v>
      </c>
      <c r="AZ5" s="40">
        <f>AY5-$B55</f>
        <v>3.4356097560975657E-2</v>
      </c>
      <c r="BA5" s="40">
        <f>AZ5-$B55</f>
        <v>2.2175609756097614E-2</v>
      </c>
      <c r="BB5" s="40">
        <f>BA5-$B55</f>
        <v>9.9951219512195693E-3</v>
      </c>
      <c r="BC5" s="40"/>
    </row>
    <row r="6" spans="1:56" ht="15.75" customHeight="1" x14ac:dyDescent="0.15">
      <c r="A6" s="8">
        <v>4</v>
      </c>
      <c r="B6" s="14">
        <v>1</v>
      </c>
      <c r="C6" s="14">
        <v>0.63670000000000004</v>
      </c>
      <c r="D6" s="14">
        <v>0.58079999999999998</v>
      </c>
      <c r="E6" s="14">
        <v>0.54090000000000005</v>
      </c>
      <c r="F6" s="14">
        <v>0.51359999999999995</v>
      </c>
      <c r="G6" s="14">
        <v>0.4899</v>
      </c>
      <c r="H6" s="14">
        <v>0.50260000000000005</v>
      </c>
      <c r="I6" s="14">
        <v>0.4632</v>
      </c>
      <c r="J6" s="14">
        <v>0.4375</v>
      </c>
      <c r="K6" s="14">
        <v>0.4108</v>
      </c>
      <c r="L6" s="14">
        <v>0.39500000000000002</v>
      </c>
      <c r="M6" s="14">
        <v>0.37880000000000003</v>
      </c>
      <c r="N6" s="14">
        <v>0.36320000000000002</v>
      </c>
      <c r="O6" s="14">
        <v>0.3503</v>
      </c>
      <c r="P6" s="14">
        <v>0.33860000000000001</v>
      </c>
      <c r="Q6" s="14">
        <v>0.33360000000000001</v>
      </c>
      <c r="R6" s="14">
        <v>0.31990000000000002</v>
      </c>
      <c r="S6" s="14">
        <v>0.30669999999999997</v>
      </c>
      <c r="T6" s="14">
        <v>0.29470000000000002</v>
      </c>
      <c r="U6" s="14">
        <v>0.2868</v>
      </c>
      <c r="V6" s="14">
        <v>0.28449999999999998</v>
      </c>
      <c r="W6" s="14">
        <v>0.27739999999999998</v>
      </c>
      <c r="X6" s="14">
        <v>0.26350000000000001</v>
      </c>
      <c r="Y6" s="14">
        <v>0.25580000000000003</v>
      </c>
      <c r="Z6" s="14">
        <v>0.24729999999999999</v>
      </c>
      <c r="AA6" s="14">
        <v>0.24429999999999999</v>
      </c>
      <c r="AB6" s="14">
        <v>0.2346</v>
      </c>
      <c r="AC6" s="14">
        <v>0.22969999999999999</v>
      </c>
      <c r="AD6" s="14">
        <v>0.22470000000000001</v>
      </c>
      <c r="AE6" s="14">
        <v>0.22159999999999999</v>
      </c>
      <c r="AF6" s="14">
        <v>0.21190000000000001</v>
      </c>
      <c r="AG6" s="14">
        <v>0.20480000000000001</v>
      </c>
      <c r="AH6" s="14">
        <v>0.19769999999999999</v>
      </c>
      <c r="AI6" s="14">
        <v>0.1951</v>
      </c>
      <c r="AJ6" s="14">
        <v>0.1875</v>
      </c>
      <c r="AK6" s="14">
        <v>0.1825</v>
      </c>
      <c r="AL6" s="14">
        <v>0.1769</v>
      </c>
      <c r="AM6" s="14">
        <v>0.16889999999999999</v>
      </c>
      <c r="AN6" s="14">
        <v>0.16589999999999999</v>
      </c>
      <c r="AO6" s="14">
        <v>0.1593</v>
      </c>
      <c r="AP6" s="14">
        <v>0.15329999999999999</v>
      </c>
      <c r="AQ6" s="14">
        <v>0.13289999999999999</v>
      </c>
      <c r="AR6" s="40">
        <f>AQ6-$B56</f>
        <v>0.120305</v>
      </c>
      <c r="AS6" s="40">
        <f>AR6-$B56</f>
        <v>0.10771</v>
      </c>
      <c r="AT6" s="40">
        <f>AS6-$B56</f>
        <v>9.5115000000000005E-2</v>
      </c>
      <c r="AU6" s="40">
        <f>AT6-$B56</f>
        <v>8.252000000000001E-2</v>
      </c>
      <c r="AV6" s="40">
        <f>AU6-$B56</f>
        <v>6.9925000000000015E-2</v>
      </c>
      <c r="AW6" s="40">
        <f>AV6-$B56</f>
        <v>5.7330000000000013E-2</v>
      </c>
      <c r="AX6" s="40">
        <f>AW6-$B56</f>
        <v>4.4735000000000011E-2</v>
      </c>
      <c r="AY6" s="40">
        <f>AX6-$B56</f>
        <v>3.2140000000000009E-2</v>
      </c>
      <c r="AZ6" s="40">
        <f>AY6-$B56</f>
        <v>1.9545000000000007E-2</v>
      </c>
      <c r="BA6" s="40">
        <f>AZ6-$B56</f>
        <v>6.9500000000000065E-3</v>
      </c>
      <c r="BB6" s="40"/>
      <c r="BC6" s="40"/>
      <c r="BD6" s="40"/>
    </row>
    <row r="7" spans="1:56" ht="15.75" customHeight="1" x14ac:dyDescent="0.15">
      <c r="A7" s="8">
        <v>5</v>
      </c>
      <c r="B7" s="14">
        <v>1</v>
      </c>
      <c r="C7" s="14">
        <v>0.62380000000000002</v>
      </c>
      <c r="D7" s="14">
        <v>0.56699999999999995</v>
      </c>
      <c r="E7" s="14">
        <v>0.53239999999999998</v>
      </c>
      <c r="F7" s="14">
        <v>0.50839999999999996</v>
      </c>
      <c r="G7" s="14">
        <v>0.51160000000000005</v>
      </c>
      <c r="H7" s="14">
        <v>0.46460000000000001</v>
      </c>
      <c r="I7" s="14">
        <v>0.44379999999999997</v>
      </c>
      <c r="J7" s="14">
        <v>0.41420000000000001</v>
      </c>
      <c r="K7" s="14">
        <v>0.39529999999999998</v>
      </c>
      <c r="L7" s="14">
        <v>0.37580000000000002</v>
      </c>
      <c r="M7" s="14">
        <v>0.35909999999999997</v>
      </c>
      <c r="N7" s="14">
        <v>0.3528</v>
      </c>
      <c r="O7" s="14">
        <v>0.33779999999999999</v>
      </c>
      <c r="P7" s="14">
        <v>0.33560000000000001</v>
      </c>
      <c r="Q7" s="14">
        <v>0.3236</v>
      </c>
      <c r="R7" s="14">
        <v>0.31019999999999998</v>
      </c>
      <c r="S7" s="14">
        <v>0.29759999999999998</v>
      </c>
      <c r="T7" s="14">
        <v>0.28539999999999999</v>
      </c>
      <c r="U7" s="14">
        <v>0.28249999999999997</v>
      </c>
      <c r="V7" s="14">
        <v>0.27660000000000001</v>
      </c>
      <c r="W7" s="14">
        <v>0.26619999999999999</v>
      </c>
      <c r="X7" s="14">
        <v>0.25590000000000002</v>
      </c>
      <c r="Y7" s="14">
        <v>0.24690000000000001</v>
      </c>
      <c r="Z7" s="14">
        <v>0.24360000000000001</v>
      </c>
      <c r="AA7" s="14">
        <v>0.2364</v>
      </c>
      <c r="AB7" s="14">
        <v>0.23089999999999999</v>
      </c>
      <c r="AC7" s="14">
        <v>0.22939999999999999</v>
      </c>
      <c r="AD7" s="14">
        <v>0.22570000000000001</v>
      </c>
      <c r="AE7" s="14">
        <v>0.21460000000000001</v>
      </c>
      <c r="AF7" s="14">
        <v>0.2084</v>
      </c>
      <c r="AG7" s="14">
        <v>0.20150000000000001</v>
      </c>
      <c r="AH7" s="14">
        <v>0.19939999999999999</v>
      </c>
      <c r="AI7" s="14">
        <v>0.19500000000000001</v>
      </c>
      <c r="AJ7" s="14">
        <v>0.185</v>
      </c>
      <c r="AK7" s="14">
        <v>0.17860000000000001</v>
      </c>
      <c r="AL7" s="14">
        <v>0.1724</v>
      </c>
      <c r="AM7" s="14">
        <v>0.16489999999999999</v>
      </c>
      <c r="AN7" s="14">
        <v>0.161</v>
      </c>
      <c r="AO7" s="14">
        <v>0.156</v>
      </c>
      <c r="AP7" s="14">
        <v>0.14180000000000001</v>
      </c>
      <c r="AQ7" s="40">
        <f>AP7-$B57</f>
        <v>0.12944102564102566</v>
      </c>
      <c r="AR7" s="40">
        <f t="shared" ref="AR7:BA7" si="2">AQ7-$B57</f>
        <v>0.11708205128205131</v>
      </c>
      <c r="AS7" s="40">
        <f t="shared" si="2"/>
        <v>0.10472307692307695</v>
      </c>
      <c r="AT7" s="40">
        <f t="shared" si="2"/>
        <v>9.2364102564102588E-2</v>
      </c>
      <c r="AU7" s="40">
        <f t="shared" si="2"/>
        <v>8.0005128205128229E-2</v>
      </c>
      <c r="AV7" s="40">
        <f t="shared" si="2"/>
        <v>6.764615384615387E-2</v>
      </c>
      <c r="AW7" s="40">
        <f t="shared" si="2"/>
        <v>5.5287179487179511E-2</v>
      </c>
      <c r="AX7" s="40">
        <f t="shared" si="2"/>
        <v>4.2928205128205152E-2</v>
      </c>
      <c r="AY7" s="40">
        <f t="shared" si="2"/>
        <v>3.0569230769230796E-2</v>
      </c>
      <c r="AZ7" s="40">
        <f t="shared" si="2"/>
        <v>1.8210256410256441E-2</v>
      </c>
      <c r="BA7" s="40">
        <f t="shared" si="2"/>
        <v>5.8512820512820855E-3</v>
      </c>
    </row>
    <row r="8" spans="1:56" ht="15.75" customHeight="1" x14ac:dyDescent="0.15">
      <c r="A8" s="8">
        <v>6</v>
      </c>
      <c r="B8" s="14">
        <v>1</v>
      </c>
      <c r="C8" s="14">
        <v>0.61050000000000004</v>
      </c>
      <c r="D8" s="14">
        <v>0.5605</v>
      </c>
      <c r="E8" s="14">
        <v>0.53269999999999995</v>
      </c>
      <c r="F8" s="14">
        <v>0.53879999999999995</v>
      </c>
      <c r="G8" s="14">
        <v>0.4874</v>
      </c>
      <c r="H8" s="14">
        <v>0.45850000000000002</v>
      </c>
      <c r="I8" s="14">
        <v>0.42920000000000003</v>
      </c>
      <c r="J8" s="14">
        <v>0.40770000000000001</v>
      </c>
      <c r="K8" s="14">
        <v>0.39019999999999999</v>
      </c>
      <c r="L8" s="14">
        <v>0.36940000000000001</v>
      </c>
      <c r="M8" s="14">
        <v>0.3614</v>
      </c>
      <c r="N8" s="14">
        <v>0.34739999999999999</v>
      </c>
      <c r="O8" s="14">
        <v>0.34620000000000001</v>
      </c>
      <c r="P8" s="14">
        <v>0.32869999999999999</v>
      </c>
      <c r="Q8" s="14">
        <v>0.31340000000000001</v>
      </c>
      <c r="R8" s="14">
        <v>0.30509999999999998</v>
      </c>
      <c r="S8" s="14">
        <v>0.30080000000000001</v>
      </c>
      <c r="T8" s="14">
        <v>0.28760000000000002</v>
      </c>
      <c r="U8" s="14">
        <v>0.27829999999999999</v>
      </c>
      <c r="V8" s="14">
        <v>0.26469999999999999</v>
      </c>
      <c r="W8" s="14">
        <v>0.25940000000000002</v>
      </c>
      <c r="X8" s="14">
        <v>0.25190000000000001</v>
      </c>
      <c r="Y8" s="14">
        <v>0.24510000000000001</v>
      </c>
      <c r="Z8" s="14">
        <v>0.24399999999999999</v>
      </c>
      <c r="AA8" s="14">
        <v>0.24179999999999999</v>
      </c>
      <c r="AB8" s="14">
        <v>0.2354</v>
      </c>
      <c r="AC8" s="14">
        <v>0.22939999999999999</v>
      </c>
      <c r="AD8" s="14">
        <v>0.22650000000000001</v>
      </c>
      <c r="AE8" s="14">
        <v>0.21560000000000001</v>
      </c>
      <c r="AF8" s="14">
        <v>0.21179999999999999</v>
      </c>
      <c r="AG8" s="14">
        <v>0.20760000000000001</v>
      </c>
      <c r="AH8" s="14">
        <v>0.20180000000000001</v>
      </c>
      <c r="AI8" s="14">
        <v>0.19309999999999999</v>
      </c>
      <c r="AJ8" s="14">
        <v>0.1862</v>
      </c>
      <c r="AK8" s="14">
        <v>0.17929999999999999</v>
      </c>
      <c r="AL8" s="14">
        <v>0.17369999999999999</v>
      </c>
      <c r="AM8" s="14">
        <v>0.17169999999999999</v>
      </c>
      <c r="AN8" s="14">
        <v>0.16919999999999999</v>
      </c>
      <c r="AO8" s="14">
        <v>0.1454</v>
      </c>
      <c r="AP8" s="40">
        <f>AO8-$B58</f>
        <v>0.13316052631578948</v>
      </c>
      <c r="AQ8" s="40">
        <f t="shared" ref="AQ8:AZ8" si="3">AP8-$B58</f>
        <v>0.12092105263157896</v>
      </c>
      <c r="AR8" s="40">
        <f t="shared" si="3"/>
        <v>0.10868157894736843</v>
      </c>
      <c r="AS8" s="40">
        <f t="shared" si="3"/>
        <v>9.6442105263157912E-2</v>
      </c>
      <c r="AT8" s="40">
        <f t="shared" si="3"/>
        <v>8.420263157894739E-2</v>
      </c>
      <c r="AU8" s="40">
        <f t="shared" si="3"/>
        <v>7.1963157894736868E-2</v>
      </c>
      <c r="AV8" s="40">
        <f t="shared" si="3"/>
        <v>5.9723684210526339E-2</v>
      </c>
      <c r="AW8" s="40">
        <f t="shared" si="3"/>
        <v>4.7484210526315809E-2</v>
      </c>
      <c r="AX8" s="40">
        <f t="shared" si="3"/>
        <v>3.524473684210528E-2</v>
      </c>
      <c r="AY8" s="40">
        <f t="shared" si="3"/>
        <v>2.3005263157894751E-2</v>
      </c>
      <c r="AZ8" s="40">
        <f t="shared" si="3"/>
        <v>1.0765789473684222E-2</v>
      </c>
      <c r="BA8" s="40"/>
    </row>
    <row r="9" spans="1:56" ht="15.75" customHeight="1" x14ac:dyDescent="0.15">
      <c r="A9" s="8">
        <v>7</v>
      </c>
      <c r="B9" s="14">
        <v>1</v>
      </c>
      <c r="C9" s="14">
        <v>0.62329999999999997</v>
      </c>
      <c r="D9" s="14">
        <v>0.57669999999999999</v>
      </c>
      <c r="E9" s="14">
        <v>0.57709999999999995</v>
      </c>
      <c r="F9" s="14">
        <v>0.51929999999999998</v>
      </c>
      <c r="G9" s="14">
        <v>0.48070000000000002</v>
      </c>
      <c r="H9" s="17">
        <v>0.45</v>
      </c>
      <c r="I9" s="14">
        <v>0.43340000000000001</v>
      </c>
      <c r="J9" s="14">
        <v>0.41070000000000001</v>
      </c>
      <c r="K9" s="14">
        <v>0.38979999999999998</v>
      </c>
      <c r="L9" s="14">
        <v>0.37619999999999998</v>
      </c>
      <c r="M9" s="14">
        <v>0.36330000000000001</v>
      </c>
      <c r="N9" s="14">
        <v>0.3569</v>
      </c>
      <c r="O9" s="14">
        <v>0.34470000000000001</v>
      </c>
      <c r="P9" s="14">
        <v>0.32619999999999999</v>
      </c>
      <c r="Q9" s="14">
        <v>0.31879999999999997</v>
      </c>
      <c r="R9" s="14">
        <v>0.31159999999999999</v>
      </c>
      <c r="S9" s="14">
        <v>0.29770000000000002</v>
      </c>
      <c r="T9" s="14">
        <v>0.29070000000000001</v>
      </c>
      <c r="U9" s="14">
        <v>0.2737</v>
      </c>
      <c r="V9" s="14">
        <v>0.26879999999999998</v>
      </c>
      <c r="W9" s="14">
        <v>0.25890000000000002</v>
      </c>
      <c r="X9" s="14">
        <v>0.25769999999999998</v>
      </c>
      <c r="Y9" s="14">
        <v>0.24879999999999999</v>
      </c>
      <c r="Z9" s="14">
        <v>0.24590000000000001</v>
      </c>
      <c r="AA9" s="14">
        <v>0.23949999999999999</v>
      </c>
      <c r="AB9" s="14">
        <v>0.23319999999999999</v>
      </c>
      <c r="AC9" s="17">
        <v>0.23</v>
      </c>
      <c r="AD9" s="14">
        <v>0.2195</v>
      </c>
      <c r="AE9" s="14">
        <v>0.2097</v>
      </c>
      <c r="AF9" s="14">
        <v>0.20580000000000001</v>
      </c>
      <c r="AG9" s="14">
        <v>0.19969999999999999</v>
      </c>
      <c r="AH9" s="14">
        <v>0.19139999999999999</v>
      </c>
      <c r="AI9" s="14">
        <v>0.17979999999999999</v>
      </c>
      <c r="AJ9" s="14">
        <v>0.17180000000000001</v>
      </c>
      <c r="AK9" s="14">
        <v>0.1714</v>
      </c>
      <c r="AL9" s="14">
        <v>0.16309999999999999</v>
      </c>
      <c r="AM9" s="14">
        <v>0.16209999999999999</v>
      </c>
      <c r="AN9" s="14">
        <v>0.1424</v>
      </c>
      <c r="AO9" s="40">
        <f>AN9-$B59</f>
        <v>0.12940270270270271</v>
      </c>
      <c r="AP9" s="40">
        <f>AO9-$B59</f>
        <v>0.11640540540540542</v>
      </c>
      <c r="AQ9" s="40">
        <f>AP9-$B59</f>
        <v>0.10340810810810813</v>
      </c>
      <c r="AR9" s="40">
        <f>AQ9-$B59</f>
        <v>9.0410810810810843E-2</v>
      </c>
      <c r="AS9" s="40">
        <f>AR9-$B59</f>
        <v>7.7413513513513554E-2</v>
      </c>
      <c r="AT9" s="40">
        <f>AS9-$B59</f>
        <v>6.4416216216216265E-2</v>
      </c>
      <c r="AU9" s="40">
        <f>AT9-$B59</f>
        <v>5.141891891891897E-2</v>
      </c>
      <c r="AV9" s="40">
        <f>AU9-$B59</f>
        <v>3.8421621621621674E-2</v>
      </c>
      <c r="AW9" s="40">
        <f>AV9-$B59</f>
        <v>2.5424324324324378E-2</v>
      </c>
      <c r="AX9" s="40">
        <f>AW9-$B59</f>
        <v>1.2427027027027082E-2</v>
      </c>
      <c r="AY9" s="40"/>
      <c r="AZ9" s="40"/>
      <c r="BA9" s="5"/>
    </row>
    <row r="10" spans="1:56" ht="15.75" customHeight="1" x14ac:dyDescent="0.15">
      <c r="A10" s="8">
        <v>8</v>
      </c>
      <c r="B10" s="14">
        <v>1</v>
      </c>
      <c r="C10" s="14">
        <v>0.6361</v>
      </c>
      <c r="D10" s="14">
        <v>0.61960000000000004</v>
      </c>
      <c r="E10" s="14">
        <v>0.55720000000000003</v>
      </c>
      <c r="F10" s="14">
        <v>0.53239999999999998</v>
      </c>
      <c r="G10" s="14">
        <v>0.4824</v>
      </c>
      <c r="H10" s="14">
        <v>0.46489999999999998</v>
      </c>
      <c r="I10" s="14">
        <v>0.43759999999999999</v>
      </c>
      <c r="J10" s="14">
        <v>0.42270000000000002</v>
      </c>
      <c r="K10" s="14">
        <v>0.40550000000000003</v>
      </c>
      <c r="L10" s="14">
        <v>0.38990000000000002</v>
      </c>
      <c r="M10" s="14">
        <v>0.38429999999999997</v>
      </c>
      <c r="N10" s="14">
        <v>0.37030000000000002</v>
      </c>
      <c r="O10" s="14">
        <v>0.34860000000000002</v>
      </c>
      <c r="P10" s="14">
        <v>0.33750000000000002</v>
      </c>
      <c r="Q10" s="14">
        <v>0.3261</v>
      </c>
      <c r="R10" s="14">
        <v>0.31869999999999998</v>
      </c>
      <c r="S10" s="14">
        <v>0.3105</v>
      </c>
      <c r="T10" s="14">
        <v>0.29199999999999998</v>
      </c>
      <c r="U10" s="14">
        <v>0.28220000000000001</v>
      </c>
      <c r="V10" s="14">
        <v>0.27550000000000002</v>
      </c>
      <c r="W10" s="14">
        <v>0.27150000000000002</v>
      </c>
      <c r="X10" s="14">
        <v>0.26219999999999999</v>
      </c>
      <c r="Y10" s="14">
        <v>0.2571</v>
      </c>
      <c r="Z10" s="14">
        <v>0.25280000000000002</v>
      </c>
      <c r="AA10" s="14">
        <v>0.24779999999999999</v>
      </c>
      <c r="AB10" s="14">
        <v>0.23680000000000001</v>
      </c>
      <c r="AC10" s="14">
        <v>0.22889999999999999</v>
      </c>
      <c r="AD10" s="14">
        <v>0.21940000000000001</v>
      </c>
      <c r="AE10" s="14">
        <v>0.217</v>
      </c>
      <c r="AF10" s="14">
        <v>0.21299999999999999</v>
      </c>
      <c r="AG10" s="14">
        <v>0.20150000000000001</v>
      </c>
      <c r="AH10" s="14">
        <v>0.1961</v>
      </c>
      <c r="AI10" s="14">
        <v>0.1847</v>
      </c>
      <c r="AJ10" s="14">
        <v>0.1774</v>
      </c>
      <c r="AK10" s="14">
        <v>0.1696</v>
      </c>
      <c r="AL10" s="14">
        <v>0.16719999999999999</v>
      </c>
      <c r="AM10" s="14">
        <v>0.14699999999999999</v>
      </c>
      <c r="AN10" s="40">
        <f>AM10-$B60</f>
        <v>0.13341388888888889</v>
      </c>
      <c r="AO10" s="40">
        <f>AN10-$B60</f>
        <v>0.11982777777777778</v>
      </c>
      <c r="AP10" s="40">
        <f>AO10-$B60</f>
        <v>0.10624166666666668</v>
      </c>
      <c r="AQ10" s="40">
        <f>AP10-$B60</f>
        <v>9.2655555555555574E-2</v>
      </c>
      <c r="AR10" s="40">
        <f>AQ10-$B60</f>
        <v>7.906944444444447E-2</v>
      </c>
      <c r="AS10" s="40">
        <f>AR10-$B60</f>
        <v>6.5483333333333366E-2</v>
      </c>
      <c r="AT10" s="40">
        <f>AS10-$B60</f>
        <v>5.1897222222222254E-2</v>
      </c>
      <c r="AU10" s="40">
        <f>AT10-$B60</f>
        <v>3.8311111111111143E-2</v>
      </c>
      <c r="AV10" s="40">
        <f>AU10-$B60</f>
        <v>2.4725000000000032E-2</v>
      </c>
      <c r="AW10" s="40">
        <f>AV10-$B60</f>
        <v>1.113888888888892E-2</v>
      </c>
      <c r="AX10" s="40"/>
      <c r="AY10" s="5"/>
      <c r="AZ10" s="5"/>
      <c r="BA10" s="5"/>
    </row>
    <row r="11" spans="1:56" ht="15.75" customHeight="1" x14ac:dyDescent="0.15">
      <c r="A11" s="8">
        <v>9</v>
      </c>
      <c r="B11" s="14">
        <v>1</v>
      </c>
      <c r="C11" s="14">
        <v>0.66059999999999997</v>
      </c>
      <c r="D11" s="14">
        <v>0.57389999999999997</v>
      </c>
      <c r="E11" s="14">
        <v>0.53839999999999999</v>
      </c>
      <c r="F11" s="14">
        <v>0.49790000000000001</v>
      </c>
      <c r="G11" s="14">
        <v>0.46450000000000002</v>
      </c>
      <c r="H11" s="14">
        <v>0.4461</v>
      </c>
      <c r="I11" s="14">
        <v>0.4229</v>
      </c>
      <c r="J11" s="14">
        <v>0.40350000000000003</v>
      </c>
      <c r="K11" s="14">
        <v>0.3866</v>
      </c>
      <c r="L11" s="14">
        <v>0.3856</v>
      </c>
      <c r="M11" s="14">
        <v>0.36420000000000002</v>
      </c>
      <c r="N11" s="14">
        <v>0.34339999999999998</v>
      </c>
      <c r="O11" s="14">
        <v>0.33900000000000002</v>
      </c>
      <c r="P11" s="14">
        <v>0.32369999999999999</v>
      </c>
      <c r="Q11" s="14">
        <v>0.31680000000000003</v>
      </c>
      <c r="R11" s="14">
        <v>0.3024</v>
      </c>
      <c r="S11" s="14">
        <v>0.28949999999999998</v>
      </c>
      <c r="T11" s="14">
        <v>0.27739999999999998</v>
      </c>
      <c r="U11" s="14">
        <v>0.2651</v>
      </c>
      <c r="V11" s="14">
        <v>0.26119999999999999</v>
      </c>
      <c r="W11" s="14">
        <v>0.25769999999999998</v>
      </c>
      <c r="X11" s="17">
        <v>0.25</v>
      </c>
      <c r="Y11" s="14">
        <v>0.24779999999999999</v>
      </c>
      <c r="Z11" s="14">
        <v>0.24460000000000001</v>
      </c>
      <c r="AA11" s="14">
        <v>0.23269999999999999</v>
      </c>
      <c r="AB11" s="14">
        <v>0.2271</v>
      </c>
      <c r="AC11" s="14">
        <v>0.22059999999999999</v>
      </c>
      <c r="AD11" s="14">
        <v>0.21379999999999999</v>
      </c>
      <c r="AE11" s="14">
        <v>0.2092</v>
      </c>
      <c r="AF11" s="14">
        <v>0.20319999999999999</v>
      </c>
      <c r="AG11" s="14">
        <v>0.192</v>
      </c>
      <c r="AH11" s="14">
        <v>0.17949999999999999</v>
      </c>
      <c r="AI11" s="14">
        <v>0.17349999999999999</v>
      </c>
      <c r="AJ11" s="14">
        <v>0.17180000000000001</v>
      </c>
      <c r="AK11" s="14">
        <v>0.1673</v>
      </c>
      <c r="AL11" s="14">
        <v>0.1459</v>
      </c>
      <c r="AM11" s="40">
        <f>AL11-$B61</f>
        <v>0.13119428571428571</v>
      </c>
      <c r="AN11" s="40">
        <f>AM11-$B61</f>
        <v>0.11648857142857143</v>
      </c>
      <c r="AO11" s="40">
        <f>AN11-$B61</f>
        <v>0.10178285714285715</v>
      </c>
      <c r="AP11" s="40">
        <f>AO11-$B61</f>
        <v>8.7077142857142867E-2</v>
      </c>
      <c r="AQ11" s="40">
        <f>AP11-$B61</f>
        <v>7.2371428571428587E-2</v>
      </c>
      <c r="AR11" s="40">
        <f>AQ11-$B61</f>
        <v>5.7665714285714306E-2</v>
      </c>
      <c r="AS11" s="40">
        <f>AR11-$B61</f>
        <v>4.2960000000000026E-2</v>
      </c>
      <c r="AT11" s="40">
        <f>AS11-$B61</f>
        <v>2.8254285714285742E-2</v>
      </c>
      <c r="AU11" s="40">
        <f>AT11-$B61</f>
        <v>1.3548571428571458E-2</v>
      </c>
      <c r="AV11" s="40"/>
      <c r="AW11" s="5"/>
      <c r="AX11" s="5"/>
      <c r="AY11" s="5"/>
      <c r="AZ11" s="5"/>
      <c r="BA11" s="5"/>
    </row>
    <row r="12" spans="1:56" ht="15.75" customHeight="1" x14ac:dyDescent="0.15">
      <c r="A12" s="8">
        <v>10</v>
      </c>
      <c r="B12" s="14">
        <v>1</v>
      </c>
      <c r="C12" s="14">
        <v>0.56220000000000003</v>
      </c>
      <c r="D12" s="14">
        <v>0.51219999999999999</v>
      </c>
      <c r="E12" s="14">
        <v>0.45619999999999999</v>
      </c>
      <c r="F12" s="14">
        <v>0.4486</v>
      </c>
      <c r="G12" s="14">
        <v>0.41660000000000003</v>
      </c>
      <c r="H12" s="14">
        <v>0.40029999999999999</v>
      </c>
      <c r="I12" s="14">
        <v>0.38390000000000002</v>
      </c>
      <c r="J12" s="14">
        <v>0.37009999999999998</v>
      </c>
      <c r="K12" s="14">
        <v>0.3644</v>
      </c>
      <c r="L12" s="14">
        <v>0.34810000000000002</v>
      </c>
      <c r="M12" s="14">
        <v>0.33179999999999998</v>
      </c>
      <c r="N12" s="14">
        <v>0.31919999999999998</v>
      </c>
      <c r="O12" s="14">
        <v>0.31230000000000002</v>
      </c>
      <c r="P12" s="14">
        <v>0.30120000000000002</v>
      </c>
      <c r="Q12" s="14">
        <v>0.29220000000000002</v>
      </c>
      <c r="R12" s="14">
        <v>0.27960000000000002</v>
      </c>
      <c r="S12" s="14">
        <v>0.26429999999999998</v>
      </c>
      <c r="T12" s="14">
        <v>0.25790000000000002</v>
      </c>
      <c r="U12" s="14">
        <v>0.253</v>
      </c>
      <c r="V12" s="14">
        <v>0.24410000000000001</v>
      </c>
      <c r="W12" s="14">
        <v>0.2382</v>
      </c>
      <c r="X12" s="14">
        <v>0.2341</v>
      </c>
      <c r="Y12" s="14">
        <v>0.2303</v>
      </c>
      <c r="Z12" s="14">
        <v>0.22309999999999999</v>
      </c>
      <c r="AA12" s="14">
        <v>0.21240000000000001</v>
      </c>
      <c r="AB12" s="14">
        <v>0.20480000000000001</v>
      </c>
      <c r="AC12" s="14">
        <v>0.20150000000000001</v>
      </c>
      <c r="AD12" s="14">
        <v>0.19739999999999999</v>
      </c>
      <c r="AE12" s="14">
        <v>0.18890000000000001</v>
      </c>
      <c r="AF12" s="14">
        <v>0.18279999999999999</v>
      </c>
      <c r="AG12" s="14">
        <v>0.17150000000000001</v>
      </c>
      <c r="AH12" s="14">
        <v>0.1663</v>
      </c>
      <c r="AI12" s="14">
        <v>0.16020000000000001</v>
      </c>
      <c r="AJ12" s="14">
        <v>0.15809999999999999</v>
      </c>
      <c r="AK12" s="14">
        <v>0.1328</v>
      </c>
      <c r="AL12" s="40">
        <f>AK12-$B62</f>
        <v>0.12017058823529413</v>
      </c>
      <c r="AM12" s="40">
        <f t="shared" ref="AM12:AU12" si="4">AL12-$B62</f>
        <v>0.10754117647058825</v>
      </c>
      <c r="AN12" s="40">
        <f t="shared" si="4"/>
        <v>9.4911764705882376E-2</v>
      </c>
      <c r="AO12" s="40">
        <f t="shared" si="4"/>
        <v>8.2282352941176501E-2</v>
      </c>
      <c r="AP12" s="40">
        <f t="shared" si="4"/>
        <v>6.9652941176470626E-2</v>
      </c>
      <c r="AQ12" s="40">
        <f t="shared" si="4"/>
        <v>5.7023529411764751E-2</v>
      </c>
      <c r="AR12" s="40">
        <f t="shared" si="4"/>
        <v>4.4394117647058876E-2</v>
      </c>
      <c r="AS12" s="40">
        <f t="shared" si="4"/>
        <v>3.1764705882353E-2</v>
      </c>
      <c r="AT12" s="40">
        <f t="shared" si="4"/>
        <v>1.9135294117647122E-2</v>
      </c>
      <c r="AU12" s="40">
        <f t="shared" si="4"/>
        <v>6.5058823529412432E-3</v>
      </c>
      <c r="AV12" s="5"/>
      <c r="AW12" s="5"/>
      <c r="AX12" s="5"/>
      <c r="AY12" s="5"/>
      <c r="AZ12" s="5"/>
      <c r="BA12" s="5"/>
    </row>
    <row r="13" spans="1:56" ht="15.75" customHeight="1" x14ac:dyDescent="0.15">
      <c r="A13" s="8">
        <v>11</v>
      </c>
      <c r="B13" s="14">
        <v>1</v>
      </c>
      <c r="C13" s="14">
        <v>0.4425</v>
      </c>
      <c r="D13" s="14">
        <v>0.36770000000000003</v>
      </c>
      <c r="E13" s="14">
        <v>0.38030000000000003</v>
      </c>
      <c r="F13" s="14">
        <v>0.37109999999999999</v>
      </c>
      <c r="G13" s="14">
        <v>0.34920000000000001</v>
      </c>
      <c r="H13" s="14">
        <v>0.33889999999999998</v>
      </c>
      <c r="I13" s="14">
        <v>0.33100000000000002</v>
      </c>
      <c r="J13" s="14">
        <v>0.3281</v>
      </c>
      <c r="K13" s="14">
        <v>0.31900000000000001</v>
      </c>
      <c r="L13" s="14">
        <v>0.30199999999999999</v>
      </c>
      <c r="M13" s="14">
        <v>0.29310000000000003</v>
      </c>
      <c r="N13" s="14">
        <v>0.28470000000000001</v>
      </c>
      <c r="O13" s="14">
        <v>0.28139999999999998</v>
      </c>
      <c r="P13" s="14">
        <v>0.26900000000000002</v>
      </c>
      <c r="Q13" s="14">
        <v>0.25890000000000002</v>
      </c>
      <c r="R13" s="14">
        <v>0.25019999999999998</v>
      </c>
      <c r="S13" s="14">
        <v>0.2404</v>
      </c>
      <c r="T13" s="14">
        <v>0.23100000000000001</v>
      </c>
      <c r="U13" s="14">
        <v>0.22750000000000001</v>
      </c>
      <c r="V13" s="14">
        <v>0.22120000000000001</v>
      </c>
      <c r="W13" s="14">
        <v>0.21579999999999999</v>
      </c>
      <c r="X13" s="14">
        <v>0.2117</v>
      </c>
      <c r="Y13" s="14">
        <v>0.2089</v>
      </c>
      <c r="Z13" s="14">
        <v>0.19819999999999999</v>
      </c>
      <c r="AA13" s="14">
        <v>0.1925</v>
      </c>
      <c r="AB13" s="14">
        <v>0.1928</v>
      </c>
      <c r="AC13" s="14">
        <v>0.18479999999999999</v>
      </c>
      <c r="AD13" s="14">
        <v>0.17760000000000001</v>
      </c>
      <c r="AE13" s="14">
        <v>0.16839999999999999</v>
      </c>
      <c r="AF13" s="14">
        <v>0.16139999999999999</v>
      </c>
      <c r="AG13" s="14">
        <v>0.15459999999999999</v>
      </c>
      <c r="AH13" s="14">
        <v>0.14929999999999999</v>
      </c>
      <c r="AI13" s="14">
        <v>0.14499999999999999</v>
      </c>
      <c r="AJ13" s="14">
        <v>0.12790000000000001</v>
      </c>
      <c r="AK13" s="40">
        <f>AJ13-$B63</f>
        <v>0.11836666666666668</v>
      </c>
      <c r="AL13" s="40">
        <f t="shared" ref="AL13:AU13" si="5">AK13-$B63</f>
        <v>0.10883333333333334</v>
      </c>
      <c r="AM13" s="40">
        <f t="shared" si="5"/>
        <v>9.9299999999999999E-2</v>
      </c>
      <c r="AN13" s="40">
        <f t="shared" si="5"/>
        <v>8.9766666666666661E-2</v>
      </c>
      <c r="AO13" s="40">
        <f t="shared" si="5"/>
        <v>8.0233333333333323E-2</v>
      </c>
      <c r="AP13" s="40">
        <f t="shared" si="5"/>
        <v>7.0699999999999985E-2</v>
      </c>
      <c r="AQ13" s="40">
        <f t="shared" si="5"/>
        <v>6.1166666666666654E-2</v>
      </c>
      <c r="AR13" s="40">
        <f t="shared" si="5"/>
        <v>5.1633333333333323E-2</v>
      </c>
      <c r="AS13" s="40">
        <f t="shared" si="5"/>
        <v>4.2099999999999992E-2</v>
      </c>
      <c r="AT13" s="40">
        <f t="shared" si="5"/>
        <v>3.256666666666666E-2</v>
      </c>
      <c r="AU13" s="40">
        <f t="shared" si="5"/>
        <v>2.3033333333333329E-2</v>
      </c>
      <c r="AV13" s="40">
        <f>AU13-$B63</f>
        <v>1.3499999999999996E-2</v>
      </c>
      <c r="AW13" s="40">
        <f>AV13-$B63</f>
        <v>3.9666666666666635E-3</v>
      </c>
      <c r="AX13" s="40"/>
      <c r="AY13" s="5"/>
      <c r="AZ13" s="5"/>
      <c r="BA13" s="5"/>
    </row>
    <row r="14" spans="1:56" ht="15.75" customHeight="1" x14ac:dyDescent="0.15">
      <c r="A14" s="8">
        <v>12</v>
      </c>
      <c r="B14" s="14">
        <v>1</v>
      </c>
      <c r="C14" s="14">
        <v>0.48380000000000001</v>
      </c>
      <c r="D14" s="14">
        <v>0.4778</v>
      </c>
      <c r="E14" s="17">
        <v>0.45</v>
      </c>
      <c r="F14" s="14">
        <v>0.42859999999999998</v>
      </c>
      <c r="G14" s="14">
        <v>0.40129999999999999</v>
      </c>
      <c r="H14" s="14">
        <v>0.3906</v>
      </c>
      <c r="I14" s="14">
        <v>0.38550000000000001</v>
      </c>
      <c r="J14" s="14">
        <v>0.36499999999999999</v>
      </c>
      <c r="K14" s="14">
        <v>0.3483</v>
      </c>
      <c r="L14" s="14">
        <v>0.33550000000000002</v>
      </c>
      <c r="M14" s="14">
        <v>0.3286</v>
      </c>
      <c r="N14" s="14">
        <v>0.31780000000000003</v>
      </c>
      <c r="O14" s="14">
        <v>0.30520000000000003</v>
      </c>
      <c r="P14" s="14">
        <v>0.29070000000000001</v>
      </c>
      <c r="Q14" s="14">
        <v>0.2787</v>
      </c>
      <c r="R14" s="14">
        <v>0.27060000000000001</v>
      </c>
      <c r="S14" s="14">
        <v>0.25979999999999998</v>
      </c>
      <c r="T14" s="14">
        <v>0.25430000000000003</v>
      </c>
      <c r="U14" s="14">
        <v>0.24590000000000001</v>
      </c>
      <c r="V14" s="17">
        <v>0.24</v>
      </c>
      <c r="W14" s="14">
        <v>0.2346</v>
      </c>
      <c r="X14" s="14">
        <v>0.22700000000000001</v>
      </c>
      <c r="Y14" s="14">
        <v>0.21740000000000001</v>
      </c>
      <c r="Z14" s="14">
        <v>0.2097</v>
      </c>
      <c r="AA14" s="14">
        <v>0.2097</v>
      </c>
      <c r="AB14" s="14">
        <v>0.1991</v>
      </c>
      <c r="AC14" s="14">
        <v>0.1928</v>
      </c>
      <c r="AD14" s="14">
        <v>0.189</v>
      </c>
      <c r="AE14" s="14">
        <v>0.17749999999999999</v>
      </c>
      <c r="AF14" s="14">
        <v>0.1729</v>
      </c>
      <c r="AG14" s="14">
        <v>0.1656</v>
      </c>
      <c r="AH14" s="14">
        <v>0.16250000000000001</v>
      </c>
      <c r="AI14" s="14">
        <v>0.14219999999999999</v>
      </c>
      <c r="AJ14" s="40">
        <f>AI14-$B64</f>
        <v>0.131525</v>
      </c>
      <c r="AK14" s="40">
        <f t="shared" ref="AK14:AV14" si="6">AJ14-$B64</f>
        <v>0.12085</v>
      </c>
      <c r="AL14" s="40">
        <f t="shared" si="6"/>
        <v>0.110175</v>
      </c>
      <c r="AM14" s="40">
        <f t="shared" si="6"/>
        <v>9.9499999999999991E-2</v>
      </c>
      <c r="AN14" s="40">
        <f t="shared" si="6"/>
        <v>8.8824999999999987E-2</v>
      </c>
      <c r="AO14" s="40">
        <f t="shared" si="6"/>
        <v>7.8149999999999983E-2</v>
      </c>
      <c r="AP14" s="40">
        <f t="shared" si="6"/>
        <v>6.7474999999999979E-2</v>
      </c>
      <c r="AQ14" s="40">
        <f t="shared" si="6"/>
        <v>5.6799999999999976E-2</v>
      </c>
      <c r="AR14" s="40">
        <f t="shared" si="6"/>
        <v>4.6124999999999972E-2</v>
      </c>
      <c r="AS14" s="40">
        <f t="shared" si="6"/>
        <v>3.5449999999999968E-2</v>
      </c>
      <c r="AT14" s="40">
        <f t="shared" si="6"/>
        <v>2.4774999999999967E-2</v>
      </c>
      <c r="AU14" s="40">
        <f t="shared" si="6"/>
        <v>1.4099999999999967E-2</v>
      </c>
      <c r="AV14" s="40">
        <f t="shared" si="6"/>
        <v>3.4249999999999663E-3</v>
      </c>
      <c r="AW14" s="5"/>
      <c r="AX14" s="5"/>
      <c r="AY14" s="5"/>
      <c r="AZ14" s="5"/>
      <c r="BA14" s="5"/>
    </row>
    <row r="15" spans="1:56" ht="15.75" customHeight="1" x14ac:dyDescent="0.15">
      <c r="A15" s="8">
        <v>13</v>
      </c>
      <c r="B15" s="14">
        <v>1</v>
      </c>
      <c r="C15" s="14">
        <v>0.60470000000000002</v>
      </c>
      <c r="D15" s="14">
        <v>0.54390000000000005</v>
      </c>
      <c r="E15" s="14">
        <v>0.50319999999999998</v>
      </c>
      <c r="F15" s="14">
        <v>0.48649999999999999</v>
      </c>
      <c r="G15" s="14">
        <v>0.45100000000000001</v>
      </c>
      <c r="H15" s="14">
        <v>0.4385</v>
      </c>
      <c r="I15" s="14">
        <v>0.41639999999999999</v>
      </c>
      <c r="J15" s="14">
        <v>0.39340000000000003</v>
      </c>
      <c r="K15" s="14">
        <v>0.37659999999999999</v>
      </c>
      <c r="L15" s="14">
        <v>0.36659999999999998</v>
      </c>
      <c r="M15" s="14">
        <v>0.35039999999999999</v>
      </c>
      <c r="N15" s="14">
        <v>0.33539999999999998</v>
      </c>
      <c r="O15" s="14">
        <v>0.31359999999999999</v>
      </c>
      <c r="P15" s="14">
        <v>0.30449999999999999</v>
      </c>
      <c r="Q15" s="14">
        <v>0.29260000000000003</v>
      </c>
      <c r="R15" s="14">
        <v>0.28349999999999997</v>
      </c>
      <c r="S15" s="14">
        <v>0.26869999999999999</v>
      </c>
      <c r="T15" s="14">
        <v>0.26069999999999999</v>
      </c>
      <c r="U15" s="14">
        <v>0.253</v>
      </c>
      <c r="V15" s="14">
        <v>0.251</v>
      </c>
      <c r="W15" s="14">
        <v>0.2417</v>
      </c>
      <c r="X15" s="14">
        <v>0.23300000000000001</v>
      </c>
      <c r="Y15" s="14">
        <v>0.2233</v>
      </c>
      <c r="Z15" s="14">
        <v>0.22209999999999999</v>
      </c>
      <c r="AA15" s="14">
        <v>0.21179999999999999</v>
      </c>
      <c r="AB15" s="14">
        <v>0.20230000000000001</v>
      </c>
      <c r="AC15" s="14">
        <v>0.19320000000000001</v>
      </c>
      <c r="AD15" s="14">
        <v>0.1867</v>
      </c>
      <c r="AE15" s="14">
        <v>0.17910000000000001</v>
      </c>
      <c r="AF15" s="14">
        <v>0.17280000000000001</v>
      </c>
      <c r="AG15" s="14">
        <v>0.1694</v>
      </c>
      <c r="AH15" s="14">
        <v>0.1464</v>
      </c>
      <c r="AI15" s="40">
        <f>AH15-$B65</f>
        <v>0.13161612903225808</v>
      </c>
      <c r="AJ15" s="40">
        <f>AI15-$B65</f>
        <v>0.11683225806451615</v>
      </c>
      <c r="AK15" s="40">
        <f>AJ15-$B65</f>
        <v>0.10204838709677422</v>
      </c>
      <c r="AL15" s="40">
        <f>AK15-$B65</f>
        <v>8.7264516129032285E-2</v>
      </c>
      <c r="AM15" s="40">
        <f>AL15-$B65</f>
        <v>7.2480645161290352E-2</v>
      </c>
      <c r="AN15" s="40">
        <f>AM15-$B65</f>
        <v>5.769677419354842E-2</v>
      </c>
      <c r="AO15" s="40">
        <f>AN15-$B65</f>
        <v>4.2912903225806487E-2</v>
      </c>
      <c r="AP15" s="40">
        <f>AO15-$B65</f>
        <v>2.8129032258064558E-2</v>
      </c>
      <c r="AQ15" s="40">
        <f>AP15-$B65</f>
        <v>1.3345161290322628E-2</v>
      </c>
      <c r="AR15" s="40"/>
      <c r="AS15" s="40"/>
      <c r="AT15" s="40"/>
      <c r="AU15" s="40"/>
      <c r="AV15" s="40"/>
      <c r="AW15" s="5"/>
      <c r="AX15" s="5"/>
      <c r="AY15" s="5"/>
      <c r="AZ15" s="5"/>
      <c r="BA15" s="5"/>
    </row>
    <row r="16" spans="1:56" ht="15.75" customHeight="1" x14ac:dyDescent="0.15">
      <c r="A16" s="8">
        <v>14</v>
      </c>
      <c r="B16" s="14">
        <v>1</v>
      </c>
      <c r="C16" s="14">
        <v>0.63270000000000004</v>
      </c>
      <c r="D16" s="14">
        <v>0.57120000000000004</v>
      </c>
      <c r="E16" s="14">
        <v>0.54449999999999998</v>
      </c>
      <c r="F16" s="14">
        <v>0.53220000000000001</v>
      </c>
      <c r="G16" s="14">
        <v>0.50039999999999996</v>
      </c>
      <c r="H16" s="14">
        <v>0.4773</v>
      </c>
      <c r="I16" s="14">
        <v>0.44940000000000002</v>
      </c>
      <c r="J16" s="14">
        <v>0.4304</v>
      </c>
      <c r="K16" s="14">
        <v>0.4163</v>
      </c>
      <c r="L16" s="14">
        <v>0.40039999999999998</v>
      </c>
      <c r="M16" s="14">
        <v>0.38419999999999999</v>
      </c>
      <c r="N16" s="14">
        <v>0.3594</v>
      </c>
      <c r="O16" s="14">
        <v>0.34760000000000002</v>
      </c>
      <c r="P16" s="14">
        <v>0.33179999999999998</v>
      </c>
      <c r="Q16" s="14">
        <v>0.31879999999999997</v>
      </c>
      <c r="R16" s="14">
        <v>0.30890000000000001</v>
      </c>
      <c r="S16" s="14">
        <v>0.29949999999999999</v>
      </c>
      <c r="T16" s="14">
        <v>0.29189999999999999</v>
      </c>
      <c r="U16" s="14">
        <v>0.28510000000000002</v>
      </c>
      <c r="V16" s="14">
        <v>0.27689999999999998</v>
      </c>
      <c r="W16" s="14">
        <v>0.2606</v>
      </c>
      <c r="X16" s="14">
        <v>0.2465</v>
      </c>
      <c r="Y16" s="14">
        <v>0.247</v>
      </c>
      <c r="Z16" s="14">
        <v>0.23569999999999999</v>
      </c>
      <c r="AA16" s="14">
        <v>0.23269999999999999</v>
      </c>
      <c r="AB16" s="14">
        <v>0.21920000000000001</v>
      </c>
      <c r="AC16" s="14">
        <v>0.2107</v>
      </c>
      <c r="AD16" s="14">
        <v>0.2026</v>
      </c>
      <c r="AE16" s="14">
        <v>0.1976</v>
      </c>
      <c r="AF16" s="14">
        <v>0.1923</v>
      </c>
      <c r="AG16" s="14">
        <v>0.1724</v>
      </c>
      <c r="AH16" s="40">
        <f>AG16-$B66</f>
        <v>0.15705666666666665</v>
      </c>
      <c r="AI16" s="40">
        <f t="shared" ref="AI16:AQ16" si="7">AH16-$B66</f>
        <v>0.1417133333333333</v>
      </c>
      <c r="AJ16" s="40">
        <f t="shared" si="7"/>
        <v>0.12636999999999995</v>
      </c>
      <c r="AK16" s="40">
        <f t="shared" si="7"/>
        <v>0.11102666666666662</v>
      </c>
      <c r="AL16" s="40">
        <f t="shared" si="7"/>
        <v>9.5683333333333287E-2</v>
      </c>
      <c r="AM16" s="40">
        <f t="shared" si="7"/>
        <v>8.0339999999999953E-2</v>
      </c>
      <c r="AN16" s="40">
        <f t="shared" si="7"/>
        <v>6.4996666666666619E-2</v>
      </c>
      <c r="AO16" s="40">
        <f t="shared" si="7"/>
        <v>4.9653333333333285E-2</v>
      </c>
      <c r="AP16" s="40">
        <f t="shared" si="7"/>
        <v>3.4309999999999952E-2</v>
      </c>
      <c r="AQ16" s="40">
        <f t="shared" si="7"/>
        <v>1.8966666666666618E-2</v>
      </c>
      <c r="AR16" s="40">
        <f>AQ16-$B66</f>
        <v>3.6233333333332823E-3</v>
      </c>
      <c r="AS16" s="5"/>
      <c r="AT16" s="5"/>
      <c r="AU16" s="5"/>
      <c r="AV16" s="5"/>
      <c r="AW16" s="5"/>
      <c r="AX16" s="5"/>
      <c r="AY16" s="5"/>
      <c r="AZ16" s="5"/>
      <c r="BA16" s="5"/>
    </row>
    <row r="17" spans="1:60" ht="15.75" customHeight="1" x14ac:dyDescent="0.15">
      <c r="A17" s="8">
        <v>15</v>
      </c>
      <c r="B17" s="14">
        <v>1</v>
      </c>
      <c r="C17" s="14">
        <v>0.4677</v>
      </c>
      <c r="D17" s="14">
        <v>0.55089999999999995</v>
      </c>
      <c r="E17" s="14">
        <v>0.67379999999999995</v>
      </c>
      <c r="F17" s="14">
        <v>0.73919999999999997</v>
      </c>
      <c r="G17" s="14">
        <v>0.68540000000000001</v>
      </c>
      <c r="H17" s="14">
        <v>0.63349999999999995</v>
      </c>
      <c r="I17" s="14">
        <v>0.59730000000000005</v>
      </c>
      <c r="J17" s="14">
        <v>0.57399999999999995</v>
      </c>
      <c r="K17" s="14">
        <v>0.54910000000000003</v>
      </c>
      <c r="L17" s="14">
        <v>0.52290000000000003</v>
      </c>
      <c r="M17" s="14">
        <v>0.49590000000000001</v>
      </c>
      <c r="N17" s="14">
        <v>0.47589999999999999</v>
      </c>
      <c r="O17" s="14">
        <v>0.45729999999999998</v>
      </c>
      <c r="P17" s="14">
        <v>0.436</v>
      </c>
      <c r="Q17" s="14">
        <v>0.41210000000000002</v>
      </c>
      <c r="R17" s="14">
        <v>0.3987</v>
      </c>
      <c r="S17" s="14">
        <v>0.38819999999999999</v>
      </c>
      <c r="T17" s="17">
        <v>0.38</v>
      </c>
      <c r="U17" s="14">
        <v>0.36080000000000001</v>
      </c>
      <c r="V17" s="14">
        <v>0.34499999999999997</v>
      </c>
      <c r="W17" s="14">
        <v>0.3306</v>
      </c>
      <c r="X17" s="14">
        <v>0.32390000000000002</v>
      </c>
      <c r="Y17" s="14">
        <v>0.31359999999999999</v>
      </c>
      <c r="Z17" s="14">
        <v>0.30099999999999999</v>
      </c>
      <c r="AA17" s="14">
        <v>0.28739999999999999</v>
      </c>
      <c r="AB17" s="14">
        <v>0.27360000000000001</v>
      </c>
      <c r="AC17" s="14">
        <v>0.26579999999999998</v>
      </c>
      <c r="AD17" s="14">
        <v>0.25829999999999997</v>
      </c>
      <c r="AE17" s="14">
        <v>0.251</v>
      </c>
      <c r="AF17" s="14">
        <v>0.2329</v>
      </c>
      <c r="AG17" s="40">
        <f>AF17-$B67</f>
        <v>0.22480344827586207</v>
      </c>
      <c r="AH17" s="40">
        <f t="shared" ref="AH17:BH17" si="8">AG17-$B67</f>
        <v>0.21670689655172415</v>
      </c>
      <c r="AI17" s="40">
        <f t="shared" si="8"/>
        <v>0.20861034482758622</v>
      </c>
      <c r="AJ17" s="40">
        <f t="shared" si="8"/>
        <v>0.2005137931034483</v>
      </c>
      <c r="AK17" s="40">
        <f t="shared" si="8"/>
        <v>0.19241724137931038</v>
      </c>
      <c r="AL17" s="40">
        <f t="shared" si="8"/>
        <v>0.18432068965517245</v>
      </c>
      <c r="AM17" s="40">
        <f t="shared" si="8"/>
        <v>0.17622413793103453</v>
      </c>
      <c r="AN17" s="40">
        <f t="shared" si="8"/>
        <v>0.16812758620689661</v>
      </c>
      <c r="AO17" s="40">
        <f t="shared" si="8"/>
        <v>0.16003103448275868</v>
      </c>
      <c r="AP17" s="40">
        <f t="shared" si="8"/>
        <v>0.15193448275862076</v>
      </c>
      <c r="AQ17" s="40">
        <f t="shared" si="8"/>
        <v>0.14383793103448284</v>
      </c>
      <c r="AR17" s="40">
        <f t="shared" si="8"/>
        <v>0.13574137931034491</v>
      </c>
      <c r="AS17" s="40">
        <f t="shared" si="8"/>
        <v>0.12764482758620699</v>
      </c>
      <c r="AT17" s="40">
        <f t="shared" si="8"/>
        <v>0.11954827586206906</v>
      </c>
      <c r="AU17" s="40">
        <f t="shared" si="8"/>
        <v>0.11145172413793114</v>
      </c>
      <c r="AV17" s="40">
        <f t="shared" si="8"/>
        <v>0.10335517241379322</v>
      </c>
      <c r="AW17" s="40">
        <f t="shared" si="8"/>
        <v>9.5258620689655293E-2</v>
      </c>
      <c r="AX17" s="40">
        <f t="shared" si="8"/>
        <v>8.716206896551737E-2</v>
      </c>
      <c r="AY17" s="40">
        <f t="shared" si="8"/>
        <v>7.9065517241379446E-2</v>
      </c>
      <c r="AZ17" s="40">
        <f t="shared" si="8"/>
        <v>7.0968965517241522E-2</v>
      </c>
      <c r="BA17" s="40">
        <f t="shared" si="8"/>
        <v>6.2872413793103599E-2</v>
      </c>
      <c r="BB17" s="40">
        <f t="shared" si="8"/>
        <v>5.4775862068965668E-2</v>
      </c>
      <c r="BC17" s="40">
        <f t="shared" si="8"/>
        <v>4.6679310344827737E-2</v>
      </c>
      <c r="BD17" s="40">
        <f t="shared" si="8"/>
        <v>3.8582758620689807E-2</v>
      </c>
      <c r="BE17" s="40">
        <f t="shared" si="8"/>
        <v>3.0486206896551876E-2</v>
      </c>
      <c r="BF17" s="40">
        <f t="shared" si="8"/>
        <v>2.2389655172413946E-2</v>
      </c>
      <c r="BG17" s="40">
        <f t="shared" si="8"/>
        <v>1.4293103448276015E-2</v>
      </c>
      <c r="BH17" s="40">
        <f t="shared" si="8"/>
        <v>6.1965517241380844E-3</v>
      </c>
    </row>
    <row r="18" spans="1:60" ht="15.75" customHeight="1" x14ac:dyDescent="0.15">
      <c r="A18" s="8">
        <v>16</v>
      </c>
      <c r="B18" s="14">
        <v>1</v>
      </c>
      <c r="C18" s="14">
        <v>0.55659999999999998</v>
      </c>
      <c r="D18" s="14">
        <v>0.49609999999999999</v>
      </c>
      <c r="E18" s="14">
        <v>0.4723</v>
      </c>
      <c r="F18" s="14">
        <v>0.46139999999999998</v>
      </c>
      <c r="G18" s="14">
        <v>0.41920000000000002</v>
      </c>
      <c r="H18" s="14">
        <v>0.39660000000000001</v>
      </c>
      <c r="I18" s="14">
        <v>0.38090000000000002</v>
      </c>
      <c r="J18" s="14">
        <v>0.36859999999999998</v>
      </c>
      <c r="K18" s="14">
        <v>0.3473</v>
      </c>
      <c r="L18" s="14">
        <v>0.32090000000000002</v>
      </c>
      <c r="M18" s="14">
        <v>0.30370000000000003</v>
      </c>
      <c r="N18" s="14">
        <v>0.29580000000000001</v>
      </c>
      <c r="O18" s="14">
        <v>0.28889999999999999</v>
      </c>
      <c r="P18" s="14">
        <v>0.27789999999999998</v>
      </c>
      <c r="Q18" s="14">
        <v>0.26619999999999999</v>
      </c>
      <c r="R18" s="14">
        <v>0.25729999999999997</v>
      </c>
      <c r="S18" s="14">
        <v>0.25290000000000001</v>
      </c>
      <c r="T18" s="14">
        <v>0.24010000000000001</v>
      </c>
      <c r="U18" s="14">
        <v>0.22420000000000001</v>
      </c>
      <c r="V18" s="14">
        <v>0.21510000000000001</v>
      </c>
      <c r="W18" s="14">
        <v>0.21390000000000001</v>
      </c>
      <c r="X18" s="14">
        <v>0.2074</v>
      </c>
      <c r="Y18" s="14">
        <v>0.1971</v>
      </c>
      <c r="Z18" s="14">
        <v>0.18720000000000001</v>
      </c>
      <c r="AA18" s="14">
        <v>0.17419999999999999</v>
      </c>
      <c r="AB18" s="14">
        <v>0.17030000000000001</v>
      </c>
      <c r="AC18" s="14">
        <v>0.16589999999999999</v>
      </c>
      <c r="AD18" s="14">
        <v>0.16109999999999999</v>
      </c>
      <c r="AE18" s="14">
        <v>0.1391</v>
      </c>
      <c r="AF18" s="40">
        <f>AE18-$B68</f>
        <v>0.12418928571428571</v>
      </c>
      <c r="AG18" s="40">
        <f>AF18-$B68</f>
        <v>0.10927857142857142</v>
      </c>
      <c r="AH18" s="40">
        <f>AG18-$B68</f>
        <v>9.4367857142857128E-2</v>
      </c>
      <c r="AI18" s="40">
        <f>AH18-$B68</f>
        <v>7.9457142857142837E-2</v>
      </c>
      <c r="AJ18" s="40">
        <f>AI18-$B68</f>
        <v>6.4546428571428546E-2</v>
      </c>
      <c r="AK18" s="40">
        <f>AJ18-$B68</f>
        <v>4.9635714285714255E-2</v>
      </c>
      <c r="AL18" s="40">
        <f>AK18-$B68</f>
        <v>3.4724999999999964E-2</v>
      </c>
      <c r="AM18" s="40">
        <f>AL18-$B68</f>
        <v>1.9814285714285673E-2</v>
      </c>
      <c r="AN18" s="40">
        <f>AM18-$B68</f>
        <v>4.9035714285713839E-3</v>
      </c>
      <c r="AO18" s="40"/>
      <c r="AP18" s="40"/>
      <c r="AQ18" s="40"/>
      <c r="AR18" s="40"/>
      <c r="AS18" s="40"/>
      <c r="AT18" s="40"/>
      <c r="AU18" s="40"/>
      <c r="AV18" s="40"/>
      <c r="AW18" s="5"/>
      <c r="AX18" s="5"/>
      <c r="AY18" s="5"/>
      <c r="AZ18" s="5"/>
      <c r="BA18" s="5"/>
    </row>
    <row r="19" spans="1:60" ht="15.75" customHeight="1" x14ac:dyDescent="0.15">
      <c r="A19" s="8">
        <v>17</v>
      </c>
      <c r="B19" s="14">
        <v>1</v>
      </c>
      <c r="C19" s="14">
        <v>0.54859999999999998</v>
      </c>
      <c r="D19" s="14">
        <v>0.48930000000000001</v>
      </c>
      <c r="E19" s="14">
        <v>0.46439999999999998</v>
      </c>
      <c r="F19" s="14">
        <v>0.44130000000000003</v>
      </c>
      <c r="G19" s="14">
        <v>0.41210000000000002</v>
      </c>
      <c r="H19" s="14">
        <v>0.3926</v>
      </c>
      <c r="I19" s="14">
        <v>0.37890000000000001</v>
      </c>
      <c r="J19" s="14">
        <v>0.35410000000000003</v>
      </c>
      <c r="K19" s="14">
        <v>0.32550000000000001</v>
      </c>
      <c r="L19" s="14">
        <v>0.30990000000000001</v>
      </c>
      <c r="M19" s="14">
        <v>0.30520000000000003</v>
      </c>
      <c r="N19" s="14">
        <v>0.2893</v>
      </c>
      <c r="O19" s="14">
        <v>0.2787</v>
      </c>
      <c r="P19" s="14">
        <v>0.26800000000000002</v>
      </c>
      <c r="Q19" s="14">
        <v>0.25950000000000001</v>
      </c>
      <c r="R19" s="14">
        <v>0.25459999999999999</v>
      </c>
      <c r="S19" s="14">
        <v>0.2402</v>
      </c>
      <c r="T19" s="14">
        <v>0.2276</v>
      </c>
      <c r="U19" s="14">
        <v>0.22309999999999999</v>
      </c>
      <c r="V19" s="14">
        <v>0.21779999999999999</v>
      </c>
      <c r="W19" s="14">
        <v>0.20930000000000001</v>
      </c>
      <c r="X19" s="14">
        <v>0.1981</v>
      </c>
      <c r="Y19" s="14">
        <v>0.1905</v>
      </c>
      <c r="Z19" s="14">
        <v>0.183</v>
      </c>
      <c r="AA19" s="14">
        <v>0.17749999999999999</v>
      </c>
      <c r="AB19" s="14">
        <v>0.1701</v>
      </c>
      <c r="AC19" s="14">
        <v>0.16450000000000001</v>
      </c>
      <c r="AD19" s="14">
        <v>0.14130000000000001</v>
      </c>
      <c r="AE19" s="40">
        <f>AD19-$B69</f>
        <v>0.12621481481481484</v>
      </c>
      <c r="AF19" s="40">
        <f>AE19-$B69</f>
        <v>0.11112962962962965</v>
      </c>
      <c r="AG19" s="40">
        <f>AF19-$B69</f>
        <v>9.604444444444446E-2</v>
      </c>
      <c r="AH19" s="40">
        <f>AG19-$B69</f>
        <v>8.0959259259259272E-2</v>
      </c>
      <c r="AI19" s="40">
        <f>AH19-$B69</f>
        <v>6.5874074074074085E-2</v>
      </c>
      <c r="AJ19" s="40">
        <f>AI19-$B69</f>
        <v>5.0788888888888904E-2</v>
      </c>
      <c r="AK19" s="40">
        <f>AJ19-$B69</f>
        <v>3.5703703703703724E-2</v>
      </c>
      <c r="AL19" s="40">
        <f>AK19-$B69</f>
        <v>2.0618518518518543E-2</v>
      </c>
      <c r="AM19" s="40">
        <f>AL19-$B69</f>
        <v>5.5333333333333606E-3</v>
      </c>
      <c r="AN19" s="40"/>
      <c r="AO19" s="40"/>
      <c r="AP19" s="40"/>
      <c r="AQ19" s="40"/>
      <c r="AR19" s="40"/>
      <c r="AS19" s="40"/>
      <c r="AT19" s="5"/>
      <c r="AU19" s="5"/>
      <c r="AV19" s="5"/>
      <c r="AW19" s="5"/>
      <c r="AX19" s="5"/>
      <c r="AY19" s="5"/>
      <c r="AZ19" s="5"/>
      <c r="BA19" s="5"/>
    </row>
    <row r="20" spans="1:60" ht="15.75" customHeight="1" x14ac:dyDescent="0.15">
      <c r="A20" s="8">
        <v>18</v>
      </c>
      <c r="B20" s="14">
        <v>1</v>
      </c>
      <c r="C20" s="14">
        <v>0.53949999999999998</v>
      </c>
      <c r="D20" s="14">
        <v>0.49130000000000001</v>
      </c>
      <c r="E20" s="14">
        <v>0.45860000000000001</v>
      </c>
      <c r="F20" s="14">
        <v>0.45090000000000002</v>
      </c>
      <c r="G20" s="14">
        <v>0.41639999999999999</v>
      </c>
      <c r="H20" s="14">
        <v>0.39329999999999998</v>
      </c>
      <c r="I20" s="14">
        <v>0.37140000000000001</v>
      </c>
      <c r="J20" s="14">
        <v>0.34210000000000002</v>
      </c>
      <c r="K20" s="14">
        <v>0.32519999999999999</v>
      </c>
      <c r="L20" s="14">
        <v>0.32129999999999997</v>
      </c>
      <c r="M20" s="14">
        <v>0.30599999999999999</v>
      </c>
      <c r="N20" s="14">
        <v>0.2918</v>
      </c>
      <c r="O20" s="14">
        <v>0.27989999999999998</v>
      </c>
      <c r="P20" s="14">
        <v>0.26800000000000002</v>
      </c>
      <c r="Q20" s="14">
        <v>0.26119999999999999</v>
      </c>
      <c r="R20" s="14">
        <v>0.25480000000000003</v>
      </c>
      <c r="S20" s="14">
        <v>0.23810000000000001</v>
      </c>
      <c r="T20" s="14">
        <v>0.23019999999999999</v>
      </c>
      <c r="U20" s="14">
        <v>0.22800000000000001</v>
      </c>
      <c r="V20" s="14">
        <v>0.21790000000000001</v>
      </c>
      <c r="W20" s="14">
        <v>0.2087</v>
      </c>
      <c r="X20" s="14">
        <v>0.19980000000000001</v>
      </c>
      <c r="Y20" s="14">
        <v>0.18779999999999999</v>
      </c>
      <c r="Z20" s="14">
        <v>0.1817</v>
      </c>
      <c r="AA20" s="14">
        <v>0.17599999999999999</v>
      </c>
      <c r="AB20" s="14">
        <v>0.17069999999999999</v>
      </c>
      <c r="AC20" s="14">
        <v>0.14940000000000001</v>
      </c>
      <c r="AD20" s="40">
        <f>AC20-$B70</f>
        <v>0.13439615384615386</v>
      </c>
      <c r="AE20" s="40">
        <f t="shared" ref="AE20:AP20" si="9">AD20-$B70</f>
        <v>0.1193923076923077</v>
      </c>
      <c r="AF20" s="40">
        <f t="shared" si="9"/>
        <v>0.10438846153846154</v>
      </c>
      <c r="AG20" s="40">
        <f t="shared" si="9"/>
        <v>8.9384615384615382E-2</v>
      </c>
      <c r="AH20" s="40">
        <f t="shared" si="9"/>
        <v>7.4380769230769223E-2</v>
      </c>
      <c r="AI20" s="40">
        <f t="shared" si="9"/>
        <v>5.937692307692307E-2</v>
      </c>
      <c r="AJ20" s="40">
        <f t="shared" si="9"/>
        <v>4.4373076923076918E-2</v>
      </c>
      <c r="AK20" s="40">
        <f t="shared" si="9"/>
        <v>2.9369230769230766E-2</v>
      </c>
      <c r="AL20" s="40">
        <f t="shared" si="9"/>
        <v>1.4365384615384611E-2</v>
      </c>
      <c r="AM20" s="40"/>
      <c r="AN20" s="40"/>
      <c r="AO20" s="40"/>
      <c r="AP20" s="40"/>
      <c r="AQ20" s="5"/>
      <c r="AR20" s="5"/>
      <c r="AS20" s="5"/>
      <c r="AT20" s="5"/>
      <c r="AU20" s="5"/>
      <c r="AV20" s="5"/>
      <c r="AW20" s="5"/>
      <c r="AX20" s="5"/>
      <c r="AY20" s="5"/>
      <c r="AZ20" s="5"/>
      <c r="BA20" s="5"/>
    </row>
    <row r="21" spans="1:60" ht="15.75" customHeight="1" x14ac:dyDescent="0.15">
      <c r="A21" s="8">
        <v>19</v>
      </c>
      <c r="B21" s="14">
        <v>1</v>
      </c>
      <c r="C21" s="14">
        <v>0.5665</v>
      </c>
      <c r="D21" s="14">
        <v>0.51770000000000005</v>
      </c>
      <c r="E21" s="14">
        <v>0.50670000000000004</v>
      </c>
      <c r="F21" s="14">
        <v>0.50729999999999997</v>
      </c>
      <c r="G21" s="14">
        <v>0.47199999999999998</v>
      </c>
      <c r="H21" s="14">
        <v>0.44440000000000002</v>
      </c>
      <c r="I21" s="14">
        <v>0.41389999999999999</v>
      </c>
      <c r="J21" s="14">
        <v>0.39250000000000002</v>
      </c>
      <c r="K21" s="14">
        <v>0.38159999999999999</v>
      </c>
      <c r="L21" s="14">
        <v>0.36730000000000002</v>
      </c>
      <c r="M21" s="14">
        <v>0.34710000000000002</v>
      </c>
      <c r="N21" s="14">
        <v>0.33729999999999999</v>
      </c>
      <c r="O21" s="14">
        <v>0.32640000000000002</v>
      </c>
      <c r="P21" s="14">
        <v>0.31119999999999998</v>
      </c>
      <c r="Q21" s="14">
        <v>0.29849999999999999</v>
      </c>
      <c r="R21" s="14">
        <v>0.28610000000000002</v>
      </c>
      <c r="S21" s="14">
        <v>0.27429999999999999</v>
      </c>
      <c r="T21" s="14">
        <v>0.27260000000000001</v>
      </c>
      <c r="U21" s="14">
        <v>0.25719999999999998</v>
      </c>
      <c r="V21" s="14">
        <v>0.24940000000000001</v>
      </c>
      <c r="W21" s="14">
        <v>0.2351</v>
      </c>
      <c r="X21" s="14">
        <v>0.22220000000000001</v>
      </c>
      <c r="Y21" s="14">
        <v>0.21440000000000001</v>
      </c>
      <c r="Z21" s="14">
        <v>0.20880000000000001</v>
      </c>
      <c r="AA21" s="14">
        <v>0.19939999999999999</v>
      </c>
      <c r="AB21" s="14">
        <v>0.17680000000000001</v>
      </c>
      <c r="AC21" s="40">
        <f>AB21-$B71</f>
        <v>0.16121200000000002</v>
      </c>
      <c r="AD21" s="40">
        <f t="shared" ref="AD21:AL21" si="10">AC21-$B71</f>
        <v>0.14562400000000003</v>
      </c>
      <c r="AE21" s="40">
        <f t="shared" si="10"/>
        <v>0.13003600000000004</v>
      </c>
      <c r="AF21" s="40">
        <f t="shared" si="10"/>
        <v>0.11444800000000004</v>
      </c>
      <c r="AG21" s="40">
        <f t="shared" si="10"/>
        <v>9.8860000000000031E-2</v>
      </c>
      <c r="AH21" s="40">
        <f t="shared" si="10"/>
        <v>8.3272000000000027E-2</v>
      </c>
      <c r="AI21" s="40">
        <f t="shared" si="10"/>
        <v>6.7684000000000022E-2</v>
      </c>
      <c r="AJ21" s="40">
        <f t="shared" si="10"/>
        <v>5.2096000000000017E-2</v>
      </c>
      <c r="AK21" s="40">
        <f t="shared" si="10"/>
        <v>3.6508000000000013E-2</v>
      </c>
      <c r="AL21" s="40">
        <f t="shared" si="10"/>
        <v>2.0920000000000012E-2</v>
      </c>
      <c r="AM21" s="40">
        <f>AL21-$B71</f>
        <v>5.3320000000000103E-3</v>
      </c>
      <c r="AN21" s="40"/>
      <c r="AO21" s="5"/>
      <c r="AP21" s="5"/>
      <c r="AQ21" s="5"/>
      <c r="AR21" s="5"/>
      <c r="AS21" s="5"/>
      <c r="AT21" s="5"/>
      <c r="AU21" s="5"/>
      <c r="AV21" s="5"/>
      <c r="AW21" s="5"/>
      <c r="AX21" s="5"/>
      <c r="AY21" s="5"/>
      <c r="AZ21" s="5"/>
      <c r="BA21" s="5"/>
    </row>
    <row r="22" spans="1:60" ht="15.75" customHeight="1" x14ac:dyDescent="0.15">
      <c r="A22" s="8">
        <v>20</v>
      </c>
      <c r="B22" s="14">
        <v>1</v>
      </c>
      <c r="C22" s="14">
        <v>0.61060000000000003</v>
      </c>
      <c r="D22" s="14">
        <v>0.55589999999999995</v>
      </c>
      <c r="E22" s="14">
        <v>0.53290000000000004</v>
      </c>
      <c r="F22" s="14">
        <v>0.52210000000000001</v>
      </c>
      <c r="G22" s="14">
        <v>0.48770000000000002</v>
      </c>
      <c r="H22" s="14">
        <v>0.4491</v>
      </c>
      <c r="I22" s="14">
        <v>0.42530000000000001</v>
      </c>
      <c r="J22" s="14">
        <v>0.41770000000000002</v>
      </c>
      <c r="K22" s="14">
        <v>0.39340000000000003</v>
      </c>
      <c r="L22" s="14">
        <v>0.37369999999999998</v>
      </c>
      <c r="M22" s="14">
        <v>0.36020000000000002</v>
      </c>
      <c r="N22" s="14">
        <v>0.34889999999999999</v>
      </c>
      <c r="O22" s="14">
        <v>0.33750000000000002</v>
      </c>
      <c r="P22" s="14">
        <v>0.32229999999999998</v>
      </c>
      <c r="Q22" s="14">
        <v>0.30690000000000001</v>
      </c>
      <c r="R22" s="14">
        <v>0.29239999999999999</v>
      </c>
      <c r="S22" s="14">
        <v>0.28739999999999999</v>
      </c>
      <c r="T22" s="14">
        <v>0.2767</v>
      </c>
      <c r="U22" s="14">
        <v>0.26419999999999999</v>
      </c>
      <c r="V22" s="14">
        <v>0.2535</v>
      </c>
      <c r="W22" s="14">
        <v>0.23880000000000001</v>
      </c>
      <c r="X22" s="14">
        <v>0.2301</v>
      </c>
      <c r="Y22" s="14">
        <v>0.223</v>
      </c>
      <c r="Z22" s="14">
        <v>0.2172</v>
      </c>
      <c r="AA22" s="14">
        <v>0.19139999999999999</v>
      </c>
      <c r="AB22" s="40">
        <f>AA22-$B72</f>
        <v>0.17393333333333333</v>
      </c>
      <c r="AC22" s="40">
        <f t="shared" ref="AC22:AM22" si="11">AB22-$B72</f>
        <v>0.15646666666666664</v>
      </c>
      <c r="AD22" s="40">
        <f t="shared" si="11"/>
        <v>0.13899999999999996</v>
      </c>
      <c r="AE22" s="40">
        <f t="shared" si="11"/>
        <v>0.12153333333333328</v>
      </c>
      <c r="AF22" s="40">
        <f t="shared" si="11"/>
        <v>0.10406666666666661</v>
      </c>
      <c r="AG22" s="40">
        <f t="shared" si="11"/>
        <v>8.6599999999999941E-2</v>
      </c>
      <c r="AH22" s="40">
        <f t="shared" si="11"/>
        <v>6.9133333333333269E-2</v>
      </c>
      <c r="AI22" s="40">
        <f t="shared" si="11"/>
        <v>5.1666666666666597E-2</v>
      </c>
      <c r="AJ22" s="40">
        <f t="shared" si="11"/>
        <v>3.4199999999999925E-2</v>
      </c>
      <c r="AK22" s="40">
        <f t="shared" si="11"/>
        <v>1.6733333333333253E-2</v>
      </c>
      <c r="AL22" s="40"/>
      <c r="AM22" s="40"/>
      <c r="AN22" s="5"/>
      <c r="AO22" s="5"/>
      <c r="AP22" s="5"/>
      <c r="AQ22" s="5"/>
      <c r="AR22" s="5"/>
      <c r="AS22" s="5"/>
      <c r="AT22" s="5"/>
      <c r="AU22" s="5"/>
      <c r="AV22" s="5"/>
      <c r="AW22" s="5"/>
      <c r="AX22" s="5"/>
      <c r="AY22" s="5"/>
      <c r="AZ22" s="5"/>
      <c r="BA22" s="5"/>
    </row>
    <row r="23" spans="1:60" ht="15.75" customHeight="1" x14ac:dyDescent="0.15">
      <c r="A23" s="8">
        <v>21</v>
      </c>
      <c r="B23" s="14">
        <v>1</v>
      </c>
      <c r="C23" s="14">
        <v>0.58260000000000001</v>
      </c>
      <c r="D23" s="14">
        <v>0.53490000000000004</v>
      </c>
      <c r="E23" s="14">
        <v>0.50990000000000002</v>
      </c>
      <c r="F23" s="14">
        <v>0.48859999999999998</v>
      </c>
      <c r="G23" s="14">
        <v>0.44790000000000002</v>
      </c>
      <c r="H23" s="14">
        <v>0.42130000000000001</v>
      </c>
      <c r="I23" s="14">
        <v>0.40970000000000001</v>
      </c>
      <c r="J23" s="14">
        <v>0.38729999999999998</v>
      </c>
      <c r="K23" s="14">
        <v>0.3679</v>
      </c>
      <c r="L23" s="14">
        <v>0.35659999999999997</v>
      </c>
      <c r="M23" s="14">
        <v>0.34510000000000002</v>
      </c>
      <c r="N23" s="14">
        <v>0.33310000000000001</v>
      </c>
      <c r="O23" s="14">
        <v>0.31840000000000002</v>
      </c>
      <c r="P23" s="14">
        <v>0.30070000000000002</v>
      </c>
      <c r="Q23" s="14">
        <v>0.29120000000000001</v>
      </c>
      <c r="R23" s="14">
        <v>0.2858</v>
      </c>
      <c r="S23" s="14">
        <v>0.27729999999999999</v>
      </c>
      <c r="T23" s="14">
        <v>0.2646</v>
      </c>
      <c r="U23" s="14">
        <v>0.25140000000000001</v>
      </c>
      <c r="V23" s="14">
        <v>0.23910000000000001</v>
      </c>
      <c r="W23" s="14">
        <v>0.23300000000000001</v>
      </c>
      <c r="X23" s="14">
        <v>0.22450000000000001</v>
      </c>
      <c r="Y23" s="14">
        <v>0.21870000000000001</v>
      </c>
      <c r="Z23" s="14">
        <v>0.19089999999999999</v>
      </c>
      <c r="AA23" s="40">
        <f>Z23-$B73</f>
        <v>0.17386956521739128</v>
      </c>
      <c r="AB23" s="40">
        <f t="shared" ref="AB23:AL23" si="12">AA23-$B73</f>
        <v>0.15683913043478259</v>
      </c>
      <c r="AC23" s="40">
        <f t="shared" si="12"/>
        <v>0.13980869565217391</v>
      </c>
      <c r="AD23" s="40">
        <f t="shared" si="12"/>
        <v>0.12277826086956521</v>
      </c>
      <c r="AE23" s="40">
        <f t="shared" si="12"/>
        <v>0.10574782608695651</v>
      </c>
      <c r="AF23" s="40">
        <f t="shared" si="12"/>
        <v>8.8717391304347817E-2</v>
      </c>
      <c r="AG23" s="40">
        <f t="shared" si="12"/>
        <v>7.168695652173912E-2</v>
      </c>
      <c r="AH23" s="40">
        <f t="shared" si="12"/>
        <v>5.4656521739130423E-2</v>
      </c>
      <c r="AI23" s="40">
        <f t="shared" si="12"/>
        <v>3.7626086956521726E-2</v>
      </c>
      <c r="AJ23" s="40">
        <f t="shared" si="12"/>
        <v>2.0595652173913029E-2</v>
      </c>
      <c r="AK23" s="40">
        <f t="shared" si="12"/>
        <v>3.5652173913043317E-3</v>
      </c>
      <c r="AL23" s="40"/>
      <c r="AM23" s="5"/>
      <c r="AN23" s="5"/>
      <c r="AO23" s="5"/>
      <c r="AP23" s="5"/>
      <c r="AQ23" s="5"/>
      <c r="AR23" s="5"/>
      <c r="AS23" s="5"/>
      <c r="AT23" s="5"/>
      <c r="AU23" s="5"/>
      <c r="AV23" s="5"/>
      <c r="AW23" s="5"/>
      <c r="AX23" s="5"/>
      <c r="AY23" s="5"/>
      <c r="AZ23" s="5"/>
      <c r="BA23" s="5"/>
    </row>
    <row r="24" spans="1:60" ht="15.75" customHeight="1" x14ac:dyDescent="0.15">
      <c r="A24" s="8">
        <v>22</v>
      </c>
      <c r="B24" s="14">
        <v>1</v>
      </c>
      <c r="C24" s="14">
        <v>0.57099999999999995</v>
      </c>
      <c r="D24" s="14">
        <v>0.52590000000000003</v>
      </c>
      <c r="E24" s="14">
        <v>0.50170000000000003</v>
      </c>
      <c r="F24" s="14">
        <v>0.47410000000000002</v>
      </c>
      <c r="G24" s="14">
        <v>0.43780000000000002</v>
      </c>
      <c r="H24" s="14">
        <v>0.4254</v>
      </c>
      <c r="I24" s="14">
        <v>0.40410000000000001</v>
      </c>
      <c r="J24" s="14">
        <v>0.3826</v>
      </c>
      <c r="K24" s="14">
        <v>0.36799999999999999</v>
      </c>
      <c r="L24" s="14">
        <v>0.35899999999999999</v>
      </c>
      <c r="M24" s="14">
        <v>0.3458</v>
      </c>
      <c r="N24" s="14">
        <v>0.33179999999999998</v>
      </c>
      <c r="O24" s="14">
        <v>0.31040000000000001</v>
      </c>
      <c r="P24" s="14">
        <v>0.3044</v>
      </c>
      <c r="Q24" s="14">
        <v>0.29599999999999999</v>
      </c>
      <c r="R24" s="14">
        <v>0.28139999999999998</v>
      </c>
      <c r="S24" s="14">
        <v>0.27289999999999998</v>
      </c>
      <c r="T24" s="14">
        <v>0.25669999999999998</v>
      </c>
      <c r="U24" s="14">
        <v>0.2419</v>
      </c>
      <c r="V24" s="14">
        <v>0.23599999999999999</v>
      </c>
      <c r="W24" s="14">
        <v>0.22589999999999999</v>
      </c>
      <c r="X24" s="14">
        <v>0.223</v>
      </c>
      <c r="Y24" s="14">
        <v>0.19789999999999999</v>
      </c>
      <c r="Z24" s="40">
        <f>Y24-$B74</f>
        <v>0.1809409090909091</v>
      </c>
      <c r="AA24" s="40">
        <f t="shared" ref="AA24:AK24" si="13">Z24-$B74</f>
        <v>0.16398181818181817</v>
      </c>
      <c r="AB24" s="40">
        <f t="shared" si="13"/>
        <v>0.14702272727272725</v>
      </c>
      <c r="AC24" s="40">
        <f t="shared" si="13"/>
        <v>0.13006363636363633</v>
      </c>
      <c r="AD24" s="40">
        <f t="shared" si="13"/>
        <v>0.11310454545454542</v>
      </c>
      <c r="AE24" s="40">
        <f t="shared" si="13"/>
        <v>9.6145454545454506E-2</v>
      </c>
      <c r="AF24" s="40">
        <f t="shared" si="13"/>
        <v>7.9186363636363596E-2</v>
      </c>
      <c r="AG24" s="40">
        <f t="shared" si="13"/>
        <v>6.2227272727272687E-2</v>
      </c>
      <c r="AH24" s="40">
        <f t="shared" si="13"/>
        <v>4.5268181818181777E-2</v>
      </c>
      <c r="AI24" s="40">
        <f t="shared" si="13"/>
        <v>2.8309090909090867E-2</v>
      </c>
      <c r="AJ24" s="40">
        <f t="shared" si="13"/>
        <v>1.1349999999999957E-2</v>
      </c>
      <c r="AK24" s="40"/>
      <c r="AL24" s="5"/>
      <c r="AM24" s="5"/>
      <c r="AN24" s="5"/>
      <c r="AO24" s="5"/>
      <c r="AP24" s="5"/>
      <c r="AQ24" s="5"/>
      <c r="AR24" s="5"/>
      <c r="AS24" s="5"/>
      <c r="AT24" s="5"/>
      <c r="AU24" s="5"/>
      <c r="AV24" s="5"/>
      <c r="AW24" s="5"/>
      <c r="AX24" s="5"/>
      <c r="AY24" s="5"/>
      <c r="AZ24" s="5"/>
      <c r="BA24" s="5"/>
    </row>
    <row r="25" spans="1:60" ht="15.75" customHeight="1" x14ac:dyDescent="0.15">
      <c r="A25" s="8">
        <v>23</v>
      </c>
      <c r="B25" s="14">
        <v>1</v>
      </c>
      <c r="C25" s="14">
        <v>0.58499999999999996</v>
      </c>
      <c r="D25" s="14">
        <v>0.53269999999999995</v>
      </c>
      <c r="E25" s="14">
        <v>0.49320000000000003</v>
      </c>
      <c r="F25" s="14">
        <v>0.46539999999999998</v>
      </c>
      <c r="G25" s="14">
        <v>0.44130000000000003</v>
      </c>
      <c r="H25" s="14">
        <v>0.42380000000000001</v>
      </c>
      <c r="I25" s="14">
        <v>0.40429999999999999</v>
      </c>
      <c r="J25" s="14">
        <v>0.38679999999999998</v>
      </c>
      <c r="K25" s="14">
        <v>0.37409999999999999</v>
      </c>
      <c r="L25" s="14">
        <v>0.36049999999999999</v>
      </c>
      <c r="M25" s="14">
        <v>0.34360000000000002</v>
      </c>
      <c r="N25" s="14">
        <v>0.32429999999999998</v>
      </c>
      <c r="O25" s="14">
        <v>0.31280000000000002</v>
      </c>
      <c r="P25" s="14">
        <v>0.30609999999999998</v>
      </c>
      <c r="Q25" s="14">
        <v>0.29149999999999998</v>
      </c>
      <c r="R25" s="14">
        <v>0.2787</v>
      </c>
      <c r="S25" s="14">
        <v>0.26540000000000002</v>
      </c>
      <c r="T25" s="14">
        <v>0.25369999999999998</v>
      </c>
      <c r="U25" s="14">
        <v>0.24540000000000001</v>
      </c>
      <c r="V25" s="14">
        <v>0.23730000000000001</v>
      </c>
      <c r="W25" s="14">
        <v>0.2303</v>
      </c>
      <c r="X25" s="14">
        <v>0.20150000000000001</v>
      </c>
      <c r="Y25" s="40">
        <f>X25-$B75</f>
        <v>0.18323809523809526</v>
      </c>
      <c r="Z25" s="40">
        <f t="shared" ref="Z25:AJ25" si="14">Y25-$B75</f>
        <v>0.1649761904761905</v>
      </c>
      <c r="AA25" s="40">
        <f t="shared" si="14"/>
        <v>0.14671428571428574</v>
      </c>
      <c r="AB25" s="40">
        <f t="shared" si="14"/>
        <v>0.12845238095238098</v>
      </c>
      <c r="AC25" s="40">
        <f t="shared" si="14"/>
        <v>0.11019047619047623</v>
      </c>
      <c r="AD25" s="40">
        <f t="shared" si="14"/>
        <v>9.1928571428571471E-2</v>
      </c>
      <c r="AE25" s="40">
        <f t="shared" si="14"/>
        <v>7.3666666666666714E-2</v>
      </c>
      <c r="AF25" s="40">
        <f t="shared" si="14"/>
        <v>5.5404761904761957E-2</v>
      </c>
      <c r="AG25" s="40">
        <f t="shared" si="14"/>
        <v>3.71428571428572E-2</v>
      </c>
      <c r="AH25" s="40">
        <f t="shared" si="14"/>
        <v>1.8880952380952439E-2</v>
      </c>
      <c r="AI25" s="40">
        <f t="shared" si="14"/>
        <v>6.1904761904767874E-4</v>
      </c>
      <c r="AJ25" s="40"/>
      <c r="AK25" s="5"/>
      <c r="AL25" s="5"/>
      <c r="AM25" s="5"/>
      <c r="AN25" s="5"/>
      <c r="AO25" s="5"/>
      <c r="AP25" s="5"/>
      <c r="AQ25" s="5"/>
      <c r="AR25" s="5"/>
      <c r="AS25" s="5"/>
      <c r="AT25" s="5"/>
      <c r="AU25" s="5"/>
      <c r="AV25" s="5"/>
      <c r="AW25" s="5"/>
      <c r="AX25" s="5"/>
      <c r="AY25" s="5"/>
      <c r="AZ25" s="5"/>
      <c r="BA25" s="5"/>
    </row>
    <row r="26" spans="1:60" ht="15.75" customHeight="1" x14ac:dyDescent="0.15">
      <c r="A26" s="8">
        <v>24</v>
      </c>
      <c r="B26" s="14">
        <v>1</v>
      </c>
      <c r="C26" s="14">
        <v>0.58609999999999995</v>
      </c>
      <c r="D26" s="14">
        <v>0.51359999999999995</v>
      </c>
      <c r="E26" s="14">
        <v>0.48099999999999998</v>
      </c>
      <c r="F26" s="14">
        <v>0.47249999999999998</v>
      </c>
      <c r="G26" s="14">
        <v>0.4425</v>
      </c>
      <c r="H26" s="14">
        <v>0.42120000000000002</v>
      </c>
      <c r="I26" s="14">
        <v>0.40410000000000001</v>
      </c>
      <c r="J26" s="14">
        <v>0.38900000000000001</v>
      </c>
      <c r="K26" s="14">
        <v>0.37480000000000002</v>
      </c>
      <c r="L26" s="14">
        <v>0.35820000000000002</v>
      </c>
      <c r="M26" s="14">
        <v>0.33950000000000002</v>
      </c>
      <c r="N26" s="14">
        <v>0.32179999999999997</v>
      </c>
      <c r="O26" s="14">
        <v>0.32029999999999997</v>
      </c>
      <c r="P26" s="14">
        <v>0.30759999999999998</v>
      </c>
      <c r="Q26" s="14">
        <v>0.29189999999999999</v>
      </c>
      <c r="R26" s="14">
        <v>0.27479999999999999</v>
      </c>
      <c r="S26" s="14">
        <v>0.26279999999999998</v>
      </c>
      <c r="T26" s="14">
        <v>0.2525</v>
      </c>
      <c r="U26" s="14">
        <v>0.24399999999999999</v>
      </c>
      <c r="V26" s="14">
        <v>0.23960000000000001</v>
      </c>
      <c r="W26" s="14">
        <v>0.2099</v>
      </c>
      <c r="X26" s="40">
        <f>W26-$B76</f>
        <v>0.19109000000000001</v>
      </c>
      <c r="Y26" s="40">
        <f t="shared" ref="Y26:AH26" si="15">X26-$B76</f>
        <v>0.17228000000000002</v>
      </c>
      <c r="Z26" s="40">
        <f t="shared" si="15"/>
        <v>0.15347000000000002</v>
      </c>
      <c r="AA26" s="40">
        <f t="shared" si="15"/>
        <v>0.13466000000000003</v>
      </c>
      <c r="AB26" s="40">
        <f t="shared" si="15"/>
        <v>0.11585000000000004</v>
      </c>
      <c r="AC26" s="40">
        <f t="shared" si="15"/>
        <v>9.7040000000000043E-2</v>
      </c>
      <c r="AD26" s="40">
        <f t="shared" si="15"/>
        <v>7.8230000000000049E-2</v>
      </c>
      <c r="AE26" s="40">
        <f t="shared" si="15"/>
        <v>5.9420000000000056E-2</v>
      </c>
      <c r="AF26" s="40">
        <f t="shared" si="15"/>
        <v>4.0610000000000063E-2</v>
      </c>
      <c r="AG26" s="40">
        <f t="shared" si="15"/>
        <v>2.1800000000000066E-2</v>
      </c>
      <c r="AH26" s="40">
        <f t="shared" si="15"/>
        <v>2.990000000000069E-3</v>
      </c>
      <c r="AI26" s="5"/>
      <c r="AJ26" s="5"/>
      <c r="AK26" s="5"/>
      <c r="AL26" s="5"/>
      <c r="AM26" s="5"/>
      <c r="AN26" s="5"/>
      <c r="AO26" s="5"/>
      <c r="AP26" s="5"/>
      <c r="AQ26" s="5"/>
      <c r="AR26" s="5"/>
      <c r="AS26" s="5"/>
      <c r="AT26" s="5"/>
      <c r="AU26" s="5"/>
      <c r="AV26" s="5"/>
      <c r="AW26" s="5"/>
      <c r="AX26" s="5"/>
      <c r="AY26" s="5"/>
      <c r="AZ26" s="5"/>
      <c r="BA26" s="5"/>
    </row>
    <row r="27" spans="1:60" ht="15.75" customHeight="1" x14ac:dyDescent="0.15">
      <c r="A27" s="8">
        <v>25</v>
      </c>
      <c r="B27" s="14">
        <v>1</v>
      </c>
      <c r="C27" s="14">
        <v>0.54339999999999999</v>
      </c>
      <c r="D27" s="14">
        <v>0.48759999999999998</v>
      </c>
      <c r="E27" s="14">
        <v>0.4713</v>
      </c>
      <c r="F27" s="14">
        <v>0.47589999999999999</v>
      </c>
      <c r="G27" s="14">
        <v>0.44529999999999997</v>
      </c>
      <c r="H27" s="14">
        <v>0.42620000000000002</v>
      </c>
      <c r="I27" s="14">
        <v>0.40870000000000001</v>
      </c>
      <c r="J27" s="14">
        <v>0.39410000000000001</v>
      </c>
      <c r="K27" s="14">
        <v>0.37690000000000001</v>
      </c>
      <c r="L27" s="14">
        <v>0.35930000000000001</v>
      </c>
      <c r="M27" s="14">
        <v>0.34260000000000002</v>
      </c>
      <c r="N27" s="14">
        <v>0.33179999999999998</v>
      </c>
      <c r="O27" s="14">
        <v>0.31979999999999997</v>
      </c>
      <c r="P27" s="14">
        <v>0.30609999999999998</v>
      </c>
      <c r="Q27" s="14">
        <v>0.2893</v>
      </c>
      <c r="R27" s="14">
        <v>0.27579999999999999</v>
      </c>
      <c r="S27" s="14">
        <v>0.26679999999999998</v>
      </c>
      <c r="T27" s="14">
        <v>0.25419999999999998</v>
      </c>
      <c r="U27" s="14">
        <v>0.25040000000000001</v>
      </c>
      <c r="V27" s="14">
        <v>0.21840000000000001</v>
      </c>
      <c r="W27" s="40">
        <f>V27-$B77</f>
        <v>0.20129473684210528</v>
      </c>
      <c r="X27" s="40">
        <f t="shared" ref="X27:AG27" si="16">W27-$B77</f>
        <v>0.18418947368421054</v>
      </c>
      <c r="Y27" s="40">
        <f t="shared" si="16"/>
        <v>0.16708421052631581</v>
      </c>
      <c r="Z27" s="40">
        <f t="shared" si="16"/>
        <v>0.14997894736842107</v>
      </c>
      <c r="AA27" s="40">
        <f t="shared" si="16"/>
        <v>0.13287368421052634</v>
      </c>
      <c r="AB27" s="40">
        <f t="shared" si="16"/>
        <v>0.1157684210526316</v>
      </c>
      <c r="AC27" s="40">
        <f t="shared" si="16"/>
        <v>9.8663157894736869E-2</v>
      </c>
      <c r="AD27" s="40">
        <f t="shared" si="16"/>
        <v>8.1557894736842135E-2</v>
      </c>
      <c r="AE27" s="40">
        <f t="shared" si="16"/>
        <v>6.44526315789474E-2</v>
      </c>
      <c r="AF27" s="40">
        <f t="shared" si="16"/>
        <v>4.7347368421052666E-2</v>
      </c>
      <c r="AG27" s="40">
        <f t="shared" si="16"/>
        <v>3.0242105263157931E-2</v>
      </c>
      <c r="AH27" s="40">
        <f>AG27-$B77</f>
        <v>1.3136842105263197E-2</v>
      </c>
      <c r="AI27" s="40"/>
      <c r="AJ27" s="5"/>
      <c r="AK27" s="5"/>
      <c r="AL27" s="5"/>
      <c r="AM27" s="5"/>
      <c r="AN27" s="5"/>
      <c r="AO27" s="5"/>
      <c r="AP27" s="5"/>
      <c r="AQ27" s="5"/>
      <c r="AR27" s="5"/>
      <c r="AS27" s="5"/>
      <c r="AT27" s="5"/>
      <c r="AU27" s="5"/>
      <c r="AV27" s="5"/>
      <c r="AW27" s="5"/>
      <c r="AX27" s="5"/>
      <c r="AY27" s="5"/>
      <c r="AZ27" s="5"/>
      <c r="BA27" s="5"/>
    </row>
    <row r="28" spans="1:60" ht="15.75" customHeight="1" x14ac:dyDescent="0.15">
      <c r="A28" s="8">
        <v>26</v>
      </c>
      <c r="B28" s="14">
        <v>1</v>
      </c>
      <c r="C28" s="14">
        <v>0.41849999999999998</v>
      </c>
      <c r="D28" s="14">
        <v>0.39889999999999998</v>
      </c>
      <c r="E28" s="14">
        <v>0.41089999999999999</v>
      </c>
      <c r="F28" s="14">
        <v>0.41739999999999999</v>
      </c>
      <c r="G28" s="14">
        <v>0.39739999999999998</v>
      </c>
      <c r="H28" s="14">
        <v>0.3866</v>
      </c>
      <c r="I28" s="14">
        <v>0.37259999999999999</v>
      </c>
      <c r="J28" s="14">
        <v>0.3579</v>
      </c>
      <c r="K28" s="14">
        <v>0.34200000000000003</v>
      </c>
      <c r="L28" s="14">
        <v>0.3241</v>
      </c>
      <c r="M28" s="14">
        <v>0.31690000000000002</v>
      </c>
      <c r="N28" s="14">
        <v>0.30690000000000001</v>
      </c>
      <c r="O28" s="14">
        <v>0.29270000000000002</v>
      </c>
      <c r="P28" s="14">
        <v>0.27750000000000002</v>
      </c>
      <c r="Q28" s="14">
        <v>0.2596</v>
      </c>
      <c r="R28" s="14">
        <v>0.25309999999999999</v>
      </c>
      <c r="S28" s="14">
        <v>0.24299999999999999</v>
      </c>
      <c r="T28" s="14">
        <v>0.23300000000000001</v>
      </c>
      <c r="U28" s="14">
        <v>0.20899999999999999</v>
      </c>
      <c r="V28" s="40">
        <f>U28-$B78</f>
        <v>0.1973611111111111</v>
      </c>
      <c r="W28" s="40">
        <f t="shared" ref="W28:AL28" si="17">V28-$B78</f>
        <v>0.18572222222222221</v>
      </c>
      <c r="X28" s="40">
        <f t="shared" si="17"/>
        <v>0.17408333333333331</v>
      </c>
      <c r="Y28" s="40">
        <f t="shared" si="17"/>
        <v>0.16244444444444442</v>
      </c>
      <c r="Z28" s="40">
        <f t="shared" si="17"/>
        <v>0.15080555555555553</v>
      </c>
      <c r="AA28" s="40">
        <f t="shared" si="17"/>
        <v>0.13916666666666663</v>
      </c>
      <c r="AB28" s="40">
        <f t="shared" si="17"/>
        <v>0.12752777777777774</v>
      </c>
      <c r="AC28" s="40">
        <f t="shared" si="17"/>
        <v>0.11588888888888885</v>
      </c>
      <c r="AD28" s="40">
        <f t="shared" si="17"/>
        <v>0.10424999999999995</v>
      </c>
      <c r="AE28" s="40">
        <f t="shared" si="17"/>
        <v>9.2611111111111061E-2</v>
      </c>
      <c r="AF28" s="40">
        <f t="shared" si="17"/>
        <v>8.0972222222222168E-2</v>
      </c>
      <c r="AG28" s="40">
        <f t="shared" si="17"/>
        <v>6.9333333333333275E-2</v>
      </c>
      <c r="AH28" s="40">
        <f t="shared" si="17"/>
        <v>5.7694444444444389E-2</v>
      </c>
      <c r="AI28" s="40">
        <f>AH28-$B78</f>
        <v>4.6055555555555502E-2</v>
      </c>
      <c r="AJ28" s="40">
        <f t="shared" si="17"/>
        <v>3.4416666666666616E-2</v>
      </c>
      <c r="AK28" s="40">
        <f t="shared" si="17"/>
        <v>2.277777777777773E-2</v>
      </c>
      <c r="AL28" s="40">
        <f t="shared" si="17"/>
        <v>1.1138888888888842E-2</v>
      </c>
      <c r="AM28" s="40"/>
      <c r="AN28" s="5"/>
      <c r="AO28" s="5"/>
      <c r="AP28" s="5"/>
      <c r="AQ28" s="5"/>
      <c r="AR28" s="5"/>
      <c r="AS28" s="5"/>
      <c r="AT28" s="5"/>
      <c r="AU28" s="5"/>
      <c r="AV28" s="5"/>
      <c r="AW28" s="5"/>
      <c r="AX28" s="5"/>
      <c r="AY28" s="5"/>
      <c r="AZ28" s="5"/>
      <c r="BA28" s="5"/>
    </row>
    <row r="29" spans="1:60" ht="15.75" customHeight="1" x14ac:dyDescent="0.15">
      <c r="A29" s="8">
        <v>27</v>
      </c>
      <c r="B29" s="14">
        <v>1</v>
      </c>
      <c r="C29" s="14">
        <v>0.50409999999999999</v>
      </c>
      <c r="D29" s="17">
        <v>0.47</v>
      </c>
      <c r="E29" s="14">
        <v>0.46660000000000001</v>
      </c>
      <c r="F29" s="14">
        <v>0.47420000000000001</v>
      </c>
      <c r="G29" s="14">
        <v>0.44729999999999998</v>
      </c>
      <c r="H29" s="14">
        <v>0.42799999999999999</v>
      </c>
      <c r="I29" s="14">
        <v>0.40649999999999997</v>
      </c>
      <c r="J29" s="17">
        <v>0.38</v>
      </c>
      <c r="K29" s="14">
        <v>0.36109999999999998</v>
      </c>
      <c r="L29" s="14">
        <v>0.35360000000000003</v>
      </c>
      <c r="M29" s="14">
        <v>0.33800000000000002</v>
      </c>
      <c r="N29" s="14">
        <v>0.32219999999999999</v>
      </c>
      <c r="O29" s="14">
        <v>0.30449999999999999</v>
      </c>
      <c r="P29" s="14">
        <v>0.28949999999999998</v>
      </c>
      <c r="Q29" s="14">
        <v>0.27860000000000001</v>
      </c>
      <c r="R29" s="14">
        <v>0.26619999999999999</v>
      </c>
      <c r="S29" s="14">
        <v>0.25829999999999997</v>
      </c>
      <c r="T29" s="14">
        <v>0.22800000000000001</v>
      </c>
      <c r="U29" s="40">
        <f>T29-$B79</f>
        <v>0.21175882352941178</v>
      </c>
      <c r="V29" s="40">
        <f t="shared" ref="V29:AI29" si="18">U29-$B79</f>
        <v>0.19551764705882355</v>
      </c>
      <c r="W29" s="40">
        <f t="shared" si="18"/>
        <v>0.17927647058823531</v>
      </c>
      <c r="X29" s="40">
        <f t="shared" si="18"/>
        <v>0.16303529411764708</v>
      </c>
      <c r="Y29" s="40">
        <f t="shared" si="18"/>
        <v>0.14679411764705885</v>
      </c>
      <c r="Z29" s="40">
        <f t="shared" si="18"/>
        <v>0.13055294117647062</v>
      </c>
      <c r="AA29" s="40">
        <f t="shared" si="18"/>
        <v>0.11431176470588239</v>
      </c>
      <c r="AB29" s="40">
        <f t="shared" si="18"/>
        <v>9.8070588235294159E-2</v>
      </c>
      <c r="AC29" s="40">
        <f t="shared" si="18"/>
        <v>8.1829411764705928E-2</v>
      </c>
      <c r="AD29" s="40">
        <f t="shared" si="18"/>
        <v>6.5588235294117697E-2</v>
      </c>
      <c r="AE29" s="40">
        <f t="shared" si="18"/>
        <v>4.9347058823529466E-2</v>
      </c>
      <c r="AF29" s="40">
        <f t="shared" si="18"/>
        <v>3.3105882352941235E-2</v>
      </c>
      <c r="AG29" s="40">
        <f>AF29-$B79</f>
        <v>1.6864705882353E-2</v>
      </c>
      <c r="AH29" s="40">
        <f t="shared" si="18"/>
        <v>6.2352941176476578E-4</v>
      </c>
      <c r="AI29" s="40"/>
      <c r="AJ29" s="5"/>
      <c r="AK29" s="5"/>
      <c r="AL29" s="5"/>
      <c r="AM29" s="5"/>
      <c r="AN29" s="5"/>
      <c r="AO29" s="5"/>
      <c r="AP29" s="5"/>
      <c r="AQ29" s="5"/>
      <c r="AR29" s="5"/>
      <c r="AS29" s="5"/>
      <c r="AT29" s="5"/>
      <c r="AU29" s="5"/>
      <c r="AV29" s="5"/>
      <c r="AW29" s="5"/>
      <c r="AX29" s="5"/>
      <c r="AY29" s="5"/>
      <c r="AZ29" s="5"/>
      <c r="BA29" s="5"/>
    </row>
    <row r="30" spans="1:60" ht="15.75" customHeight="1" x14ac:dyDescent="0.15">
      <c r="A30" s="8">
        <v>28</v>
      </c>
      <c r="B30" s="14">
        <v>1</v>
      </c>
      <c r="C30" s="14">
        <v>0.5071</v>
      </c>
      <c r="D30" s="14">
        <v>0.47939999999999999</v>
      </c>
      <c r="E30" s="14">
        <v>0.48049999999999998</v>
      </c>
      <c r="F30" s="14">
        <v>0.49669999999999997</v>
      </c>
      <c r="G30" s="14">
        <v>0.46189999999999998</v>
      </c>
      <c r="H30" s="14">
        <v>0.436</v>
      </c>
      <c r="I30" s="14">
        <v>0.40989999999999999</v>
      </c>
      <c r="J30" s="14">
        <v>0.39140000000000003</v>
      </c>
      <c r="K30" s="14">
        <v>0.37580000000000002</v>
      </c>
      <c r="L30" s="14">
        <v>0.35949999999999999</v>
      </c>
      <c r="M30" s="14">
        <v>0.34210000000000002</v>
      </c>
      <c r="N30" s="14">
        <v>0.3236</v>
      </c>
      <c r="O30" s="14">
        <v>0.30509999999999998</v>
      </c>
      <c r="P30" s="14">
        <v>0.29060000000000002</v>
      </c>
      <c r="Q30" s="14">
        <v>0.27989999999999998</v>
      </c>
      <c r="R30" s="14">
        <v>0.2712</v>
      </c>
      <c r="S30" s="14">
        <v>0.23749999999999999</v>
      </c>
      <c r="T30" s="40">
        <f>S30-$B80</f>
        <v>0.22064999999999999</v>
      </c>
      <c r="U30" s="40">
        <f t="shared" ref="U30:AG30" si="19">T30-$B80</f>
        <v>0.20379999999999998</v>
      </c>
      <c r="V30" s="40">
        <f t="shared" si="19"/>
        <v>0.18694999999999998</v>
      </c>
      <c r="W30" s="40">
        <f t="shared" si="19"/>
        <v>0.17009999999999997</v>
      </c>
      <c r="X30" s="40">
        <f t="shared" si="19"/>
        <v>0.15324999999999997</v>
      </c>
      <c r="Y30" s="40">
        <f t="shared" si="19"/>
        <v>0.13639999999999997</v>
      </c>
      <c r="Z30" s="40">
        <f t="shared" si="19"/>
        <v>0.11954999999999996</v>
      </c>
      <c r="AA30" s="40">
        <f t="shared" si="19"/>
        <v>0.10269999999999996</v>
      </c>
      <c r="AB30" s="40">
        <f>AA30-$B80</f>
        <v>8.5849999999999954E-2</v>
      </c>
      <c r="AC30" s="40">
        <f t="shared" si="19"/>
        <v>6.899999999999995E-2</v>
      </c>
      <c r="AD30" s="40">
        <f t="shared" si="19"/>
        <v>5.2149999999999946E-2</v>
      </c>
      <c r="AE30" s="40">
        <f t="shared" si="19"/>
        <v>3.5299999999999943E-2</v>
      </c>
      <c r="AF30" s="40">
        <f t="shared" si="19"/>
        <v>1.8449999999999942E-2</v>
      </c>
      <c r="AG30" s="40">
        <f t="shared" si="19"/>
        <v>1.5999999999999417E-3</v>
      </c>
      <c r="AH30" s="40"/>
      <c r="AI30" s="5"/>
      <c r="AJ30" s="5"/>
      <c r="AK30" s="5"/>
      <c r="AL30" s="5"/>
      <c r="AM30" s="5"/>
      <c r="AN30" s="5"/>
      <c r="AO30" s="5"/>
      <c r="AP30" s="5"/>
      <c r="AQ30" s="5"/>
      <c r="AR30" s="5"/>
      <c r="AS30" s="5"/>
      <c r="AT30" s="5"/>
      <c r="AU30" s="5"/>
      <c r="AV30" s="5"/>
      <c r="AW30" s="5"/>
      <c r="AX30" s="5"/>
      <c r="AY30" s="5"/>
      <c r="AZ30" s="5"/>
      <c r="BA30" s="5"/>
    </row>
    <row r="31" spans="1:60" ht="15.75" customHeight="1" x14ac:dyDescent="0.15">
      <c r="A31" s="8">
        <v>29</v>
      </c>
      <c r="B31" s="14">
        <v>1</v>
      </c>
      <c r="C31" s="14">
        <v>0.5413</v>
      </c>
      <c r="D31" s="14">
        <v>0.49249999999999999</v>
      </c>
      <c r="E31" s="14">
        <v>0.4703</v>
      </c>
      <c r="F31" s="14">
        <v>0.4541</v>
      </c>
      <c r="G31" s="14">
        <v>0.4239</v>
      </c>
      <c r="H31" s="14">
        <v>0.39910000000000001</v>
      </c>
      <c r="I31" s="14">
        <v>0.378</v>
      </c>
      <c r="J31" s="14">
        <v>0.36459999999999998</v>
      </c>
      <c r="K31" s="14">
        <v>0.34589999999999999</v>
      </c>
      <c r="L31" s="14">
        <v>0.32529999999999998</v>
      </c>
      <c r="M31" s="14">
        <v>0.3145</v>
      </c>
      <c r="N31" s="14">
        <v>0.29480000000000001</v>
      </c>
      <c r="O31" s="14">
        <v>0.28289999999999998</v>
      </c>
      <c r="P31" s="14">
        <v>0.27210000000000001</v>
      </c>
      <c r="Q31" s="14">
        <v>0.26400000000000001</v>
      </c>
      <c r="R31" s="14">
        <v>0.22869999999999999</v>
      </c>
      <c r="S31" s="14"/>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row>
    <row r="32" spans="1:60" ht="15.75" customHeight="1" x14ac:dyDescent="0.15">
      <c r="A32" s="8">
        <v>30</v>
      </c>
      <c r="B32" s="14">
        <v>1</v>
      </c>
      <c r="C32" s="14">
        <v>0.55740000000000001</v>
      </c>
      <c r="D32" s="14">
        <v>0.50590000000000002</v>
      </c>
      <c r="E32" s="14">
        <v>0.47460000000000002</v>
      </c>
      <c r="F32" s="14">
        <v>0.45079999999999998</v>
      </c>
      <c r="G32" s="14">
        <v>0.41670000000000001</v>
      </c>
      <c r="H32" s="14">
        <v>0.39090000000000003</v>
      </c>
      <c r="I32" s="14">
        <v>0.37609999999999999</v>
      </c>
      <c r="J32" s="14">
        <v>0.3589</v>
      </c>
      <c r="K32" s="14">
        <v>0.34079999999999999</v>
      </c>
      <c r="L32" s="14">
        <v>0.32069999999999999</v>
      </c>
      <c r="M32" s="14">
        <v>0.3014</v>
      </c>
      <c r="N32" s="14">
        <v>0.28860000000000002</v>
      </c>
      <c r="O32" s="14">
        <v>0.2767</v>
      </c>
      <c r="P32" s="14">
        <v>0.26550000000000001</v>
      </c>
      <c r="Q32" s="14">
        <v>0.2344</v>
      </c>
      <c r="R32" s="14"/>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row>
    <row r="33" spans="1:53" ht="15.75" customHeight="1" x14ac:dyDescent="0.15">
      <c r="A33" s="8">
        <v>31</v>
      </c>
      <c r="B33" s="14">
        <v>1</v>
      </c>
      <c r="C33" s="14">
        <v>0.57340000000000002</v>
      </c>
      <c r="D33" s="14">
        <v>0.52080000000000004</v>
      </c>
      <c r="E33" s="14">
        <v>0.48110000000000003</v>
      </c>
      <c r="F33" s="14">
        <v>0.44979999999999998</v>
      </c>
      <c r="G33" s="14">
        <v>0.42120000000000002</v>
      </c>
      <c r="H33" s="14">
        <v>0.39960000000000001</v>
      </c>
      <c r="I33" s="14">
        <v>0.38080000000000003</v>
      </c>
      <c r="J33" s="14">
        <v>0.36009999999999998</v>
      </c>
      <c r="K33" s="14">
        <v>0.33739999999999998</v>
      </c>
      <c r="L33" s="14">
        <v>0.31759999999999999</v>
      </c>
      <c r="M33" s="14">
        <v>0.30740000000000001</v>
      </c>
      <c r="N33" s="14">
        <v>0.29220000000000002</v>
      </c>
      <c r="O33" s="14">
        <v>0.28260000000000002</v>
      </c>
      <c r="P33" s="14">
        <v>0.2485</v>
      </c>
      <c r="Q33" s="14"/>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row>
    <row r="34" spans="1:53" ht="15.75" customHeight="1" x14ac:dyDescent="0.15">
      <c r="A34" s="8">
        <v>32</v>
      </c>
      <c r="B34" s="14">
        <v>1</v>
      </c>
      <c r="C34" s="14">
        <v>0.58679999999999999</v>
      </c>
      <c r="D34" s="14">
        <v>0.52239999999999998</v>
      </c>
      <c r="E34" s="14">
        <v>0.48399999999999999</v>
      </c>
      <c r="F34" s="14">
        <v>0.45550000000000002</v>
      </c>
      <c r="G34" s="14">
        <v>0.42799999999999999</v>
      </c>
      <c r="H34" s="14">
        <v>0.39979999999999999</v>
      </c>
      <c r="I34" s="14">
        <v>0.38269999999999998</v>
      </c>
      <c r="J34" s="14">
        <v>0.3533</v>
      </c>
      <c r="K34" s="14">
        <v>0.33229999999999998</v>
      </c>
      <c r="L34" s="14">
        <v>0.31919999999999998</v>
      </c>
      <c r="M34" s="14">
        <v>0.30170000000000002</v>
      </c>
      <c r="N34" s="14">
        <v>0.2908</v>
      </c>
      <c r="O34" s="14">
        <v>0.25280000000000002</v>
      </c>
      <c r="P34" s="14"/>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row>
    <row r="35" spans="1:53" ht="15.75" customHeight="1" x14ac:dyDescent="0.15">
      <c r="A35" s="8">
        <v>33</v>
      </c>
      <c r="B35" s="14">
        <v>1</v>
      </c>
      <c r="C35" s="14">
        <v>0.60509999999999997</v>
      </c>
      <c r="D35" s="14">
        <v>0.5333</v>
      </c>
      <c r="E35" s="14">
        <v>0.49049999999999999</v>
      </c>
      <c r="F35" s="14">
        <v>0.46839999999999998</v>
      </c>
      <c r="G35" s="14">
        <v>0.43809999999999999</v>
      </c>
      <c r="H35" s="14">
        <v>0.40860000000000002</v>
      </c>
      <c r="I35" s="14">
        <v>0.38269999999999998</v>
      </c>
      <c r="J35" s="14">
        <v>0.35920000000000002</v>
      </c>
      <c r="K35" s="17">
        <v>0.34</v>
      </c>
      <c r="L35" s="14">
        <v>0.3231</v>
      </c>
      <c r="M35" s="14">
        <v>0.314</v>
      </c>
      <c r="N35" s="14">
        <v>0.27289999999999998</v>
      </c>
      <c r="O35" s="14"/>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row>
    <row r="36" spans="1:53" ht="15.75" customHeight="1" x14ac:dyDescent="0.15">
      <c r="A36" s="8">
        <v>34</v>
      </c>
      <c r="B36" s="14">
        <v>1</v>
      </c>
      <c r="C36" s="14">
        <v>0.5887</v>
      </c>
      <c r="D36" s="14">
        <v>0.52290000000000003</v>
      </c>
      <c r="E36" s="14">
        <v>0.48230000000000001</v>
      </c>
      <c r="F36" s="14">
        <v>0.4531</v>
      </c>
      <c r="G36" s="14">
        <v>0.41760000000000003</v>
      </c>
      <c r="H36" s="14">
        <v>0.38829999999999998</v>
      </c>
      <c r="I36" s="14">
        <v>0.35980000000000001</v>
      </c>
      <c r="J36" s="14">
        <v>0.34510000000000002</v>
      </c>
      <c r="K36" s="14">
        <v>0.3301</v>
      </c>
      <c r="L36" s="14">
        <v>0.31509999999999999</v>
      </c>
      <c r="M36" s="14">
        <v>0.27639999999999998</v>
      </c>
      <c r="N36" s="14"/>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row>
    <row r="37" spans="1:53" ht="15.75" customHeight="1" x14ac:dyDescent="0.15">
      <c r="A37" s="8">
        <v>35</v>
      </c>
      <c r="B37" s="14">
        <v>1</v>
      </c>
      <c r="C37" s="14">
        <v>0.56720000000000004</v>
      </c>
      <c r="D37" s="14">
        <v>0.50280000000000002</v>
      </c>
      <c r="E37" s="14">
        <v>0.45689999999999997</v>
      </c>
      <c r="F37" s="14">
        <v>0.4279</v>
      </c>
      <c r="G37" s="14">
        <v>0.38679999999999998</v>
      </c>
      <c r="H37" s="14">
        <v>0.35980000000000001</v>
      </c>
      <c r="I37" s="14">
        <v>0.34079999999999999</v>
      </c>
      <c r="J37" s="14">
        <v>0.32290000000000002</v>
      </c>
      <c r="K37" s="14">
        <v>0.30930000000000002</v>
      </c>
      <c r="L37" s="14">
        <v>0.26529999999999998</v>
      </c>
      <c r="M37" s="14"/>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row>
    <row r="38" spans="1:53" ht="15.75" customHeight="1" x14ac:dyDescent="0.15">
      <c r="A38" s="8">
        <v>36</v>
      </c>
      <c r="B38" s="14">
        <v>1</v>
      </c>
      <c r="C38" s="14">
        <v>0.51419999999999999</v>
      </c>
      <c r="D38" s="14">
        <v>0.44729999999999998</v>
      </c>
      <c r="E38" s="14">
        <v>0.4032</v>
      </c>
      <c r="F38" s="14">
        <v>0.37980000000000003</v>
      </c>
      <c r="G38" s="14">
        <v>0.33850000000000002</v>
      </c>
      <c r="H38" s="14">
        <v>0.31690000000000002</v>
      </c>
      <c r="I38" s="14">
        <v>0.29699999999999999</v>
      </c>
      <c r="J38" s="14">
        <v>0.28100000000000003</v>
      </c>
      <c r="K38" s="14">
        <v>0.2427</v>
      </c>
      <c r="L38" s="14"/>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row>
    <row r="39" spans="1:53" ht="15.75" customHeight="1" x14ac:dyDescent="0.15">
      <c r="A39" s="8">
        <v>37</v>
      </c>
      <c r="B39" s="14">
        <v>1</v>
      </c>
      <c r="C39" s="14">
        <v>0.45140000000000002</v>
      </c>
      <c r="D39" s="14">
        <v>0.38179999999999997</v>
      </c>
      <c r="E39" s="14">
        <v>0.34549999999999997</v>
      </c>
      <c r="F39" s="14">
        <v>0.31340000000000001</v>
      </c>
      <c r="G39" s="14">
        <v>0.28649999999999998</v>
      </c>
      <c r="H39" s="14">
        <v>0.26079999999999998</v>
      </c>
      <c r="I39" s="14">
        <v>0.25280000000000002</v>
      </c>
      <c r="J39" s="14">
        <v>0.20699999999999999</v>
      </c>
      <c r="K39" s="14"/>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row>
    <row r="40" spans="1:53" ht="15.75" customHeight="1" x14ac:dyDescent="0.15">
      <c r="A40" s="8">
        <v>38</v>
      </c>
      <c r="B40" s="14">
        <v>1</v>
      </c>
      <c r="C40" s="14">
        <v>0.5524</v>
      </c>
      <c r="D40" s="14">
        <v>0.47539999999999999</v>
      </c>
      <c r="E40" s="14">
        <v>0.4234</v>
      </c>
      <c r="F40" s="14">
        <v>0.3921</v>
      </c>
      <c r="G40" s="14">
        <v>0.36009999999999998</v>
      </c>
      <c r="H40" s="14">
        <v>0.3407</v>
      </c>
      <c r="I40" s="14">
        <v>0.28939999999999999</v>
      </c>
      <c r="J40" s="14"/>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row>
    <row r="41" spans="1:53" ht="15.75" customHeight="1" x14ac:dyDescent="0.15">
      <c r="A41" s="8">
        <v>39</v>
      </c>
      <c r="B41" s="14">
        <v>1</v>
      </c>
      <c r="C41" s="14">
        <v>0.55100000000000005</v>
      </c>
      <c r="D41" s="14">
        <v>0.47210000000000002</v>
      </c>
      <c r="E41" s="14">
        <v>0.42459999999999998</v>
      </c>
      <c r="F41" s="14">
        <v>0.39410000000000001</v>
      </c>
      <c r="G41" s="14">
        <v>0.36899999999999999</v>
      </c>
      <c r="H41" s="14">
        <v>0.30969999999999998</v>
      </c>
      <c r="I41" s="14"/>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row>
    <row r="42" spans="1:53" ht="15.75" customHeight="1" x14ac:dyDescent="0.15">
      <c r="A42" s="8">
        <v>40</v>
      </c>
      <c r="B42" s="14">
        <v>1</v>
      </c>
      <c r="C42" s="14">
        <v>0.51849999999999996</v>
      </c>
      <c r="D42" s="14">
        <v>0.45150000000000001</v>
      </c>
      <c r="E42" s="14">
        <v>0.40849999999999997</v>
      </c>
      <c r="F42" s="14">
        <v>0.3881</v>
      </c>
      <c r="G42" s="14">
        <v>0.31659999999999999</v>
      </c>
      <c r="H42" s="14"/>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row>
    <row r="43" spans="1:53" ht="15.75" customHeight="1" x14ac:dyDescent="0.15">
      <c r="A43" s="8">
        <v>41</v>
      </c>
      <c r="B43" s="14">
        <v>1</v>
      </c>
      <c r="C43" s="14">
        <v>0.52769999999999995</v>
      </c>
      <c r="D43" s="14">
        <v>0.45879999999999999</v>
      </c>
      <c r="E43" s="17">
        <v>0.42</v>
      </c>
      <c r="F43" s="14">
        <v>0.35039999999999999</v>
      </c>
      <c r="G43" s="14"/>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row>
    <row r="44" spans="1:53" ht="15.75" customHeight="1" x14ac:dyDescent="0.15">
      <c r="A44" s="8">
        <v>42</v>
      </c>
      <c r="B44" s="14">
        <v>1</v>
      </c>
      <c r="C44" s="14">
        <v>0.53939999999999999</v>
      </c>
      <c r="D44" s="14">
        <v>0.47260000000000002</v>
      </c>
      <c r="E44" s="14">
        <v>0.38829999999999998</v>
      </c>
      <c r="F44" s="14"/>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row>
    <row r="45" spans="1:53" ht="15.75" customHeight="1" x14ac:dyDescent="0.15">
      <c r="A45" s="8">
        <v>43</v>
      </c>
      <c r="B45" s="14">
        <v>1</v>
      </c>
      <c r="C45" s="14">
        <v>0.55859999999999999</v>
      </c>
      <c r="D45" s="14">
        <v>0.44469999999999998</v>
      </c>
      <c r="E45" s="14"/>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row>
    <row r="46" spans="1:53" ht="15.75" customHeight="1" x14ac:dyDescent="0.15">
      <c r="A46" s="8">
        <v>44</v>
      </c>
      <c r="B46" s="14">
        <v>1</v>
      </c>
      <c r="C46" s="14">
        <v>0.51990000000000003</v>
      </c>
      <c r="D46" s="14"/>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14"/>
      <c r="AV46" s="5"/>
      <c r="AW46" s="5"/>
      <c r="AX46" s="5"/>
      <c r="AY46" s="5"/>
      <c r="AZ46" s="5"/>
      <c r="BA46" s="5"/>
    </row>
    <row r="47" spans="1:53" ht="15.75" customHeight="1" x14ac:dyDescent="0.15">
      <c r="A47" s="8"/>
      <c r="B47" s="8"/>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row>
    <row r="48" spans="1:53" ht="15.75" customHeight="1" x14ac:dyDescent="0.15">
      <c r="A48" s="8"/>
      <c r="B48" s="8"/>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row>
    <row r="49" spans="1:58" ht="14" x14ac:dyDescent="0.15">
      <c r="A49" s="9" t="s">
        <v>20</v>
      </c>
      <c r="B49" s="9"/>
    </row>
    <row r="50" spans="1:58" ht="14" x14ac:dyDescent="0.15">
      <c r="A50" s="9" t="s">
        <v>67</v>
      </c>
      <c r="B50" s="9"/>
    </row>
    <row r="51" spans="1:58" ht="14" x14ac:dyDescent="0.15">
      <c r="A51" s="42" t="s">
        <v>63</v>
      </c>
      <c r="B51" s="9"/>
    </row>
    <row r="52" spans="1:58" ht="15.75" customHeight="1" x14ac:dyDescent="0.15">
      <c r="A52" s="8" t="s">
        <v>1</v>
      </c>
      <c r="B52" s="43" t="s">
        <v>64</v>
      </c>
      <c r="C52" s="34" t="s">
        <v>65</v>
      </c>
      <c r="D52" s="37">
        <v>0</v>
      </c>
      <c r="E52" s="12">
        <v>1</v>
      </c>
      <c r="F52" s="12">
        <v>2</v>
      </c>
      <c r="G52" s="12">
        <v>3</v>
      </c>
      <c r="H52" s="12">
        <v>4</v>
      </c>
      <c r="I52" s="12">
        <v>5</v>
      </c>
      <c r="J52" s="12">
        <v>6</v>
      </c>
      <c r="K52" s="12">
        <v>7</v>
      </c>
      <c r="L52" s="12">
        <v>8</v>
      </c>
      <c r="M52" s="12">
        <v>9</v>
      </c>
      <c r="N52" s="12">
        <v>10</v>
      </c>
      <c r="O52" s="12">
        <v>11</v>
      </c>
      <c r="P52" s="12">
        <v>12</v>
      </c>
      <c r="Q52" s="12">
        <v>13</v>
      </c>
      <c r="R52" s="12">
        <v>14</v>
      </c>
      <c r="S52" s="12">
        <v>15</v>
      </c>
      <c r="T52" s="12">
        <v>16</v>
      </c>
      <c r="U52" s="12">
        <v>17</v>
      </c>
      <c r="V52" s="12">
        <v>18</v>
      </c>
      <c r="W52" s="12">
        <v>19</v>
      </c>
      <c r="X52" s="12">
        <v>20</v>
      </c>
      <c r="Y52" s="12">
        <v>21</v>
      </c>
      <c r="Z52" s="12">
        <v>22</v>
      </c>
      <c r="AA52" s="12">
        <v>23</v>
      </c>
      <c r="AB52" s="12">
        <v>24</v>
      </c>
      <c r="AC52" s="12">
        <v>25</v>
      </c>
      <c r="AD52" s="12">
        <v>26</v>
      </c>
      <c r="AE52" s="12">
        <v>27</v>
      </c>
      <c r="AF52" s="12">
        <v>28</v>
      </c>
      <c r="AG52" s="12">
        <v>29</v>
      </c>
      <c r="AH52" s="12">
        <v>30</v>
      </c>
      <c r="AI52" s="12">
        <v>31</v>
      </c>
      <c r="AJ52" s="12">
        <v>32</v>
      </c>
      <c r="AK52" s="12">
        <v>33</v>
      </c>
      <c r="AL52" s="12">
        <v>34</v>
      </c>
      <c r="AM52" s="12">
        <v>35</v>
      </c>
      <c r="AN52" s="12">
        <v>36</v>
      </c>
      <c r="AO52" s="12">
        <v>37</v>
      </c>
      <c r="AP52" s="12">
        <v>38</v>
      </c>
      <c r="AQ52" s="12">
        <v>39</v>
      </c>
      <c r="AR52" s="12">
        <v>40</v>
      </c>
      <c r="AS52" s="12">
        <v>41</v>
      </c>
      <c r="AT52" s="12">
        <v>42</v>
      </c>
      <c r="AU52" s="12">
        <v>43</v>
      </c>
      <c r="AV52" s="12">
        <v>44</v>
      </c>
      <c r="AW52" s="12">
        <v>45</v>
      </c>
      <c r="AX52" s="12">
        <v>46</v>
      </c>
      <c r="AY52" s="12">
        <v>47</v>
      </c>
      <c r="AZ52" s="12">
        <v>48</v>
      </c>
      <c r="BA52" s="12">
        <v>49</v>
      </c>
      <c r="BB52" s="12">
        <v>50</v>
      </c>
      <c r="BC52" s="12">
        <v>51</v>
      </c>
      <c r="BD52" s="12">
        <v>52</v>
      </c>
      <c r="BE52" s="12">
        <v>53</v>
      </c>
      <c r="BF52" s="12">
        <v>54</v>
      </c>
    </row>
    <row r="53" spans="1:58" ht="15.75" customHeight="1" x14ac:dyDescent="0.15">
      <c r="A53" s="8">
        <v>1</v>
      </c>
      <c r="B53" s="39">
        <f>AVERAGE(E53:AU53)</f>
        <v>1.2095348837209306E-2</v>
      </c>
      <c r="C53">
        <f>COUNT(C3:BD3)</f>
        <v>54</v>
      </c>
      <c r="D53" s="38">
        <f>B3-C3</f>
        <v>0.34970000000000001</v>
      </c>
      <c r="E53" s="38">
        <f>C3-D3</f>
        <v>4.4300000000000006E-2</v>
      </c>
      <c r="F53" s="38">
        <f>D3-E3</f>
        <v>4.3000000000000038E-2</v>
      </c>
      <c r="G53" s="38">
        <f>E3-F3</f>
        <v>2.8199999999999892E-2</v>
      </c>
      <c r="H53" s="38">
        <f>F3-G3</f>
        <v>2.8400000000000092E-2</v>
      </c>
      <c r="I53" s="38">
        <f>G3-H3</f>
        <v>2.2499999999999964E-2</v>
      </c>
      <c r="J53" s="38">
        <f>H3-I3</f>
        <v>1.9199999999999995E-2</v>
      </c>
      <c r="K53" s="38">
        <f>I3-J3</f>
        <v>1.369999999999999E-2</v>
      </c>
      <c r="L53" s="38">
        <f>J3-K3</f>
        <v>-1.21E-2</v>
      </c>
      <c r="M53" s="38">
        <f>K3-L3</f>
        <v>3.6600000000000021E-2</v>
      </c>
      <c r="N53" s="38">
        <f>L3-M3</f>
        <v>1.6600000000000004E-2</v>
      </c>
      <c r="O53" s="38">
        <f>M3-N3</f>
        <v>2.6700000000000002E-2</v>
      </c>
      <c r="P53" s="38">
        <f>N3-O3</f>
        <v>1.0699999999999987E-2</v>
      </c>
      <c r="Q53" s="38">
        <f>O3-P3</f>
        <v>1.3900000000000023E-2</v>
      </c>
      <c r="R53" s="38">
        <f>P3-Q3</f>
        <v>1.5799999999999981E-2</v>
      </c>
      <c r="S53" s="38">
        <f>Q3-R3</f>
        <v>1.21E-2</v>
      </c>
      <c r="T53" s="38">
        <f>R3-S3</f>
        <v>7.0999999999999952E-3</v>
      </c>
      <c r="U53" s="38">
        <f>S3-T3</f>
        <v>4.8000000000000265E-3</v>
      </c>
      <c r="V53" s="38">
        <f>T3-U3</f>
        <v>9.6999999999999864E-3</v>
      </c>
      <c r="W53" s="38">
        <f>U3-V3</f>
        <v>1.0299999999999976E-2</v>
      </c>
      <c r="X53" s="38">
        <f>V3-W3</f>
        <v>6.5000000000000058E-3</v>
      </c>
      <c r="Y53" s="38">
        <f>W3-X3</f>
        <v>1.0800000000000032E-2</v>
      </c>
      <c r="Z53" s="38">
        <f>X3-Y3</f>
        <v>6.7999999999999727E-3</v>
      </c>
      <c r="AA53" s="38">
        <f>Y3-Z3</f>
        <v>8.7999999999999745E-3</v>
      </c>
      <c r="AB53" s="38">
        <f>Z3-AA3</f>
        <v>1.6900000000000026E-2</v>
      </c>
      <c r="AC53" s="38">
        <f>AA3-AB3</f>
        <v>4.7999999999999987E-3</v>
      </c>
      <c r="AD53" s="38">
        <f>AB3-AC3</f>
        <v>9.8999999999999921E-3</v>
      </c>
      <c r="AE53" s="38">
        <f>AC3-AD3</f>
        <v>2.5000000000000022E-3</v>
      </c>
      <c r="AF53" s="38">
        <f>AD3-AE3</f>
        <v>5.7999999999999996E-3</v>
      </c>
      <c r="AG53" s="38">
        <f>AE3-AF3</f>
        <v>8.5000000000000075E-3</v>
      </c>
      <c r="AH53" s="38">
        <f>AF3-AG3</f>
        <v>4.7000000000000097E-3</v>
      </c>
      <c r="AI53" s="38">
        <f>AG3-AH3</f>
        <v>5.7999999999999996E-3</v>
      </c>
      <c r="AJ53" s="38">
        <f>AH3-AI3</f>
        <v>7.8999999999999904E-3</v>
      </c>
      <c r="AK53" s="38">
        <f>AI3-AJ3</f>
        <v>7.8999999999999904E-3</v>
      </c>
      <c r="AL53" s="38">
        <f>AJ3-AK3</f>
        <v>5.5000000000000049E-3</v>
      </c>
      <c r="AM53" s="38">
        <f>AK3-AL3</f>
        <v>7.9999999999999516E-4</v>
      </c>
      <c r="AN53" s="38">
        <f>AL3-AM3</f>
        <v>1.799999999999996E-3</v>
      </c>
      <c r="AO53" s="38">
        <f>AM3-AN3</f>
        <v>6.0000000000000053E-3</v>
      </c>
      <c r="AP53" s="38">
        <f>AN3-AO3</f>
        <v>1.100000000000001E-2</v>
      </c>
      <c r="AQ53" s="38">
        <f>AO3-AP3</f>
        <v>7.0999999999999952E-3</v>
      </c>
      <c r="AR53" s="38">
        <f>AP3-AQ3</f>
        <v>4.2000000000000093E-3</v>
      </c>
      <c r="AS53" s="38">
        <f>AQ3-AR3</f>
        <v>4.7999999999999987E-3</v>
      </c>
      <c r="AT53" s="38">
        <f>AR3-AS3</f>
        <v>1.7000000000000071E-3</v>
      </c>
      <c r="AU53" s="38">
        <f>AS3-AT3</f>
        <v>1.8099999999999977E-2</v>
      </c>
      <c r="AV53" s="5"/>
      <c r="AW53" s="5"/>
      <c r="AX53" s="5"/>
      <c r="AY53" s="5"/>
      <c r="AZ53" s="5"/>
      <c r="BA53" s="5"/>
      <c r="BB53" s="5"/>
    </row>
    <row r="54" spans="1:58" ht="15.75" customHeight="1" x14ac:dyDescent="0.15">
      <c r="A54" s="8">
        <v>2</v>
      </c>
      <c r="B54" s="39">
        <f>AVERAGE(E54:AT54)</f>
        <v>1.1657142857142859E-2</v>
      </c>
      <c r="C54">
        <f>COUNT(C4:BD4)</f>
        <v>54</v>
      </c>
      <c r="D54" s="38">
        <f>B4-C4</f>
        <v>0.37329999999999997</v>
      </c>
      <c r="E54" s="38">
        <f>C4-D4</f>
        <v>5.8700000000000085E-2</v>
      </c>
      <c r="F54" s="38">
        <f>D4-E4</f>
        <v>3.3799999999999941E-2</v>
      </c>
      <c r="G54" s="38">
        <f>E4-F4</f>
        <v>3.0900000000000039E-2</v>
      </c>
      <c r="H54" s="38">
        <f>F4-G4</f>
        <v>2.9499999999999971E-2</v>
      </c>
      <c r="I54" s="38">
        <f>G4-H4</f>
        <v>2.0299999999999985E-2</v>
      </c>
      <c r="J54" s="38">
        <f>H4-I4</f>
        <v>1.419999999999999E-2</v>
      </c>
      <c r="K54" s="38">
        <f>I4-J4</f>
        <v>-1.0899999999999965E-2</v>
      </c>
      <c r="L54" s="38">
        <f>J4-K4</f>
        <v>3.4099999999999964E-2</v>
      </c>
      <c r="M54" s="38">
        <f>K4-L4</f>
        <v>1.6600000000000004E-2</v>
      </c>
      <c r="N54" s="38">
        <f>L4-M4</f>
        <v>2.7800000000000047E-2</v>
      </c>
      <c r="O54" s="38">
        <f>M4-N4</f>
        <v>1.2299999999999978E-2</v>
      </c>
      <c r="P54" s="38">
        <f>N4-O4</f>
        <v>1.5600000000000003E-2</v>
      </c>
      <c r="Q54" s="38">
        <f>O4-P4</f>
        <v>1.3000000000000012E-2</v>
      </c>
      <c r="R54" s="38">
        <f>P4-Q4</f>
        <v>4.3999999999999595E-3</v>
      </c>
      <c r="S54" s="38">
        <f>Q4-R4</f>
        <v>1.150000000000001E-2</v>
      </c>
      <c r="T54" s="38">
        <f>R4-S4</f>
        <v>5.4000000000000159E-3</v>
      </c>
      <c r="U54" s="38">
        <f>S4-T4</f>
        <v>9.5000000000000084E-3</v>
      </c>
      <c r="V54" s="38">
        <f>T4-U4</f>
        <v>1.4399999999999968E-2</v>
      </c>
      <c r="W54" s="38">
        <f>U4-V4</f>
        <v>4.500000000000004E-3</v>
      </c>
      <c r="X54" s="38">
        <f>V4-W4</f>
        <v>6.0000000000000053E-3</v>
      </c>
      <c r="Y54" s="38">
        <f>W4-X4</f>
        <v>2.5000000000000022E-3</v>
      </c>
      <c r="Z54" s="38">
        <f>X4-Y4</f>
        <v>7.6999999999999846E-3</v>
      </c>
      <c r="AA54" s="38">
        <f>Y4-Z4</f>
        <v>1.3100000000000001E-2</v>
      </c>
      <c r="AB54" s="38">
        <f>Z4-AA4</f>
        <v>1.0200000000000015E-2</v>
      </c>
      <c r="AC54" s="38">
        <f>AA4-AB4</f>
        <v>4.400000000000015E-3</v>
      </c>
      <c r="AD54" s="38">
        <f>AB4-AC4</f>
        <v>2.9999999999999472E-4</v>
      </c>
      <c r="AE54" s="38">
        <f>AC4-AD4</f>
        <v>3.8999999999999868E-3</v>
      </c>
      <c r="AF54" s="38">
        <f>AD4-AE4</f>
        <v>7.0000000000000062E-3</v>
      </c>
      <c r="AG54" s="38">
        <f>AE4-AF4</f>
        <v>5.4000000000000159E-3</v>
      </c>
      <c r="AH54" s="38">
        <f>AF4-AG4</f>
        <v>7.0999999999999952E-3</v>
      </c>
      <c r="AI54" s="38">
        <f>AG4-AH4</f>
        <v>5.2999999999999992E-3</v>
      </c>
      <c r="AJ54" s="38">
        <f>AH4-AI4</f>
        <v>5.0999999999999934E-3</v>
      </c>
      <c r="AK54" s="38">
        <f>AI4-AJ4</f>
        <v>8.0999999999999961E-3</v>
      </c>
      <c r="AL54" s="38">
        <f>AJ4-AK4</f>
        <v>3.1000000000000194E-3</v>
      </c>
      <c r="AM54" s="38">
        <f>AK4-AL4</f>
        <v>2.9999999999999749E-3</v>
      </c>
      <c r="AN54" s="38">
        <f>AL4-AM4</f>
        <v>6.6000000000000225E-3</v>
      </c>
      <c r="AO54" s="38">
        <f>AM4-AN4</f>
        <v>5.3999999999999881E-3</v>
      </c>
      <c r="AP54" s="38">
        <f>AN4-AO4</f>
        <v>7.3000000000000009E-3</v>
      </c>
      <c r="AQ54" s="38">
        <f>AO4-AP4</f>
        <v>3.0000000000000027E-3</v>
      </c>
      <c r="AR54" s="38">
        <f>AP4-AQ4</f>
        <v>8.0000000000000071E-3</v>
      </c>
      <c r="AS54" s="38">
        <f>AQ4-AR4</f>
        <v>3.8999999999999868E-3</v>
      </c>
      <c r="AT54" s="38">
        <f>AR4-AS4</f>
        <v>1.7600000000000005E-2</v>
      </c>
      <c r="AU54" s="38"/>
      <c r="AV54" s="5"/>
      <c r="AW54" s="5"/>
      <c r="AX54" s="5"/>
      <c r="AY54" s="5"/>
      <c r="AZ54" s="5"/>
      <c r="BA54" s="5"/>
      <c r="BB54" s="5"/>
    </row>
    <row r="55" spans="1:58" ht="15.75" customHeight="1" x14ac:dyDescent="0.15">
      <c r="A55" s="8">
        <v>3</v>
      </c>
      <c r="B55" s="39">
        <f>AVERAGE(E55:AT55)</f>
        <v>1.2180487804878045E-2</v>
      </c>
      <c r="C55">
        <f>COUNT(C5:BD5)</f>
        <v>52</v>
      </c>
      <c r="D55" s="38">
        <f>B5-C5</f>
        <v>0.36880000000000002</v>
      </c>
      <c r="E55" s="38">
        <f>C5-D5</f>
        <v>5.1400000000000001E-2</v>
      </c>
      <c r="F55" s="38">
        <f>D5-E5</f>
        <v>3.7599999999999967E-2</v>
      </c>
      <c r="G55" s="38">
        <f>E5-F5</f>
        <v>3.2299999999999995E-2</v>
      </c>
      <c r="H55" s="38">
        <f>F5-G5</f>
        <v>2.2699999999999998E-2</v>
      </c>
      <c r="I55" s="38">
        <f>G5-H5</f>
        <v>1.2800000000000034E-2</v>
      </c>
      <c r="J55" s="38">
        <f>H5-I5</f>
        <v>-1.0599999999999998E-2</v>
      </c>
      <c r="K55" s="38">
        <f>I5-J5</f>
        <v>4.3199999999999961E-2</v>
      </c>
      <c r="L55" s="38">
        <f>J5-K5</f>
        <v>1.7300000000000038E-2</v>
      </c>
      <c r="M55" s="38">
        <f>K5-L5</f>
        <v>2.9799999999999993E-2</v>
      </c>
      <c r="N55" s="38">
        <f>L5-M5</f>
        <v>1.0199999999999987E-2</v>
      </c>
      <c r="O55" s="38">
        <f>M5-N5</f>
        <v>1.8799999999999983E-2</v>
      </c>
      <c r="P55" s="38">
        <f>N5-O5</f>
        <v>1.5100000000000002E-2</v>
      </c>
      <c r="Q55" s="38">
        <f>O5-P5</f>
        <v>1.1700000000000044E-2</v>
      </c>
      <c r="R55" s="38">
        <f>P5-Q5</f>
        <v>8.6999999999999855E-3</v>
      </c>
      <c r="S55" s="38">
        <f>Q5-R5</f>
        <v>6.0999999999999943E-3</v>
      </c>
      <c r="T55" s="38">
        <f>R5-S5</f>
        <v>1.3400000000000023E-2</v>
      </c>
      <c r="U55" s="38">
        <f>S5-T5</f>
        <v>1.5199999999999991E-2</v>
      </c>
      <c r="V55" s="38">
        <f>T5-U5</f>
        <v>7.5000000000000067E-3</v>
      </c>
      <c r="W55" s="38">
        <f>U5-V5</f>
        <v>2.1999999999999797E-3</v>
      </c>
      <c r="X55" s="38">
        <f>V5-W5</f>
        <v>8.5000000000000075E-3</v>
      </c>
      <c r="Y55" s="38">
        <f>W5-X5</f>
        <v>9.7999999999999754E-3</v>
      </c>
      <c r="Z55" s="38">
        <f>X5-Y5</f>
        <v>8.0999999999999961E-3</v>
      </c>
      <c r="AA55" s="38">
        <f>Y5-Z5</f>
        <v>1.3000000000000012E-2</v>
      </c>
      <c r="AB55" s="38">
        <f>Z5-AA5</f>
        <v>8.0000000000000071E-3</v>
      </c>
      <c r="AC55" s="38">
        <f>AA5-AB5</f>
        <v>1.7000000000000071E-3</v>
      </c>
      <c r="AD55" s="38">
        <f>AB5-AC5</f>
        <v>3.6999999999999811E-3</v>
      </c>
      <c r="AE55" s="38">
        <f>AC5-AD5</f>
        <v>3.7000000000000088E-3</v>
      </c>
      <c r="AF55" s="38">
        <f>AD5-AE5</f>
        <v>5.5000000000000049E-3</v>
      </c>
      <c r="AG55" s="38">
        <f>AE5-AF5</f>
        <v>3.8999999999999868E-3</v>
      </c>
      <c r="AH55" s="38">
        <f>AF5-AG5</f>
        <v>1.0200000000000015E-2</v>
      </c>
      <c r="AI55" s="38">
        <f>AG5-AH5</f>
        <v>7.8000000000000014E-3</v>
      </c>
      <c r="AJ55" s="38">
        <f>AH5-AI5</f>
        <v>7.3999999999999899E-3</v>
      </c>
      <c r="AK55" s="38">
        <f>AI5-AJ5</f>
        <v>4.400000000000015E-3</v>
      </c>
      <c r="AL55" s="38">
        <f>AJ5-AK5</f>
        <v>5.8999999999999886E-3</v>
      </c>
      <c r="AM55" s="38">
        <f>AK5-AL5</f>
        <v>4.0000000000000036E-3</v>
      </c>
      <c r="AN55" s="38">
        <f>AL5-AM5</f>
        <v>3.2999999999999974E-3</v>
      </c>
      <c r="AO55" s="38">
        <f>AM5-AN5</f>
        <v>8.8999999999999913E-3</v>
      </c>
      <c r="AP55" s="38">
        <f>AN5-AO5</f>
        <v>6.4000000000000168E-3</v>
      </c>
      <c r="AQ55" s="38">
        <f>AO5-AP5</f>
        <v>7.0000000000000062E-3</v>
      </c>
      <c r="AR55" s="38">
        <f>AP5-AQ5</f>
        <v>4.7999999999999987E-3</v>
      </c>
      <c r="AS55" s="38">
        <f>AQ5-AR5</f>
        <v>1.7999999999999988E-2</v>
      </c>
      <c r="AT55" s="5"/>
      <c r="AU55" s="5"/>
      <c r="AV55" s="5"/>
      <c r="AW55" s="5"/>
      <c r="AX55" s="5"/>
      <c r="AY55" s="5"/>
      <c r="AZ55" s="5"/>
      <c r="BA55" s="5"/>
      <c r="BB55" s="5"/>
    </row>
    <row r="56" spans="1:58" ht="15.75" customHeight="1" x14ac:dyDescent="0.15">
      <c r="A56" s="8">
        <v>4</v>
      </c>
      <c r="B56" s="39">
        <f>AVERAGE(E56:AT56)</f>
        <v>1.2595E-2</v>
      </c>
      <c r="C56">
        <f t="shared" ref="C56:C80" si="20">COUNT(C6:BD6)</f>
        <v>51</v>
      </c>
      <c r="D56" s="38">
        <f>B6-C6</f>
        <v>0.36329999999999996</v>
      </c>
      <c r="E56" s="38">
        <f>C6-D6</f>
        <v>5.5900000000000061E-2</v>
      </c>
      <c r="F56" s="38">
        <f>D6-E6</f>
        <v>3.9899999999999936E-2</v>
      </c>
      <c r="G56" s="38">
        <f>E6-F6</f>
        <v>2.7300000000000102E-2</v>
      </c>
      <c r="H56" s="38">
        <f>F6-G6</f>
        <v>2.3699999999999943E-2</v>
      </c>
      <c r="I56" s="38">
        <f>G6-H6</f>
        <v>-1.2700000000000045E-2</v>
      </c>
      <c r="J56" s="38">
        <f>H6-I6</f>
        <v>3.9400000000000046E-2</v>
      </c>
      <c r="K56" s="38">
        <f>I6-J6</f>
        <v>2.5700000000000001E-2</v>
      </c>
      <c r="L56" s="38">
        <f>J6-K6</f>
        <v>2.6700000000000002E-2</v>
      </c>
      <c r="M56" s="38">
        <f>K6-L6</f>
        <v>1.5799999999999981E-2</v>
      </c>
      <c r="N56" s="38">
        <f>L6-M6</f>
        <v>1.6199999999999992E-2</v>
      </c>
      <c r="O56" s="38">
        <f>M6-N6</f>
        <v>1.5600000000000003E-2</v>
      </c>
      <c r="P56" s="38">
        <f>N6-O6</f>
        <v>1.2900000000000023E-2</v>
      </c>
      <c r="Q56" s="38">
        <f>O6-P6</f>
        <v>1.1699999999999988E-2</v>
      </c>
      <c r="R56" s="38">
        <f>P6-Q6</f>
        <v>5.0000000000000044E-3</v>
      </c>
      <c r="S56" s="38">
        <f>Q6-R6</f>
        <v>1.369999999999999E-2</v>
      </c>
      <c r="T56" s="38">
        <f>R6-S6</f>
        <v>1.3200000000000045E-2</v>
      </c>
      <c r="U56" s="38">
        <f>S6-T6</f>
        <v>1.1999999999999955E-2</v>
      </c>
      <c r="V56" s="38">
        <f>T6-U6</f>
        <v>7.9000000000000181E-3</v>
      </c>
      <c r="W56" s="38">
        <f>U6-V6</f>
        <v>2.3000000000000242E-3</v>
      </c>
      <c r="X56" s="38">
        <f>V6-W6</f>
        <v>7.0999999999999952E-3</v>
      </c>
      <c r="Y56" s="38">
        <f>W6-X6</f>
        <v>1.3899999999999968E-2</v>
      </c>
      <c r="Z56" s="38">
        <f>X6-Y6</f>
        <v>7.6999999999999846E-3</v>
      </c>
      <c r="AA56" s="38">
        <f>Y6-Z6</f>
        <v>8.5000000000000353E-3</v>
      </c>
      <c r="AB56" s="38">
        <f>Z6-AA6</f>
        <v>3.0000000000000027E-3</v>
      </c>
      <c r="AC56" s="38">
        <f>AA6-AB6</f>
        <v>9.6999999999999864E-3</v>
      </c>
      <c r="AD56" s="38">
        <f>AB6-AC6</f>
        <v>4.9000000000000155E-3</v>
      </c>
      <c r="AE56" s="38">
        <f>AC6-AD6</f>
        <v>4.9999999999999767E-3</v>
      </c>
      <c r="AF56" s="38">
        <f>AD6-AE6</f>
        <v>3.1000000000000194E-3</v>
      </c>
      <c r="AG56" s="38">
        <f>AE6-AF6</f>
        <v>9.6999999999999864E-3</v>
      </c>
      <c r="AH56" s="38">
        <f>AF6-AG6</f>
        <v>7.0999999999999952E-3</v>
      </c>
      <c r="AI56" s="38">
        <f>AG6-AH6</f>
        <v>7.100000000000023E-3</v>
      </c>
      <c r="AJ56" s="38">
        <f>AH6-AI6</f>
        <v>2.5999999999999912E-3</v>
      </c>
      <c r="AK56" s="38">
        <f>AI6-AJ6</f>
        <v>7.5999999999999956E-3</v>
      </c>
      <c r="AL56" s="38">
        <f>AJ6-AK6</f>
        <v>5.0000000000000044E-3</v>
      </c>
      <c r="AM56" s="38">
        <f>AK6-AL6</f>
        <v>5.5999999999999939E-3</v>
      </c>
      <c r="AN56" s="38">
        <f>AL6-AM6</f>
        <v>8.0000000000000071E-3</v>
      </c>
      <c r="AO56" s="38">
        <f>AM6-AN6</f>
        <v>3.0000000000000027E-3</v>
      </c>
      <c r="AP56" s="38">
        <f>AN6-AO6</f>
        <v>6.5999999999999948E-3</v>
      </c>
      <c r="AQ56" s="38">
        <f>AO6-AP6</f>
        <v>6.0000000000000053E-3</v>
      </c>
      <c r="AR56" s="38">
        <f>AP6-AQ6</f>
        <v>2.0400000000000001E-2</v>
      </c>
      <c r="AS56" s="5"/>
      <c r="AT56" s="5"/>
      <c r="AU56" s="5"/>
      <c r="AV56" s="5"/>
      <c r="AW56" s="5"/>
      <c r="AX56" s="5"/>
      <c r="AY56" s="5"/>
      <c r="AZ56" s="5"/>
      <c r="BA56" s="5"/>
      <c r="BB56" s="5"/>
    </row>
    <row r="57" spans="1:58" ht="15.75" customHeight="1" x14ac:dyDescent="0.15">
      <c r="A57" s="8">
        <v>5</v>
      </c>
      <c r="B57" s="39">
        <f>AVERAGE(E57:AT57)</f>
        <v>1.2358974358974355E-2</v>
      </c>
      <c r="C57">
        <f t="shared" si="20"/>
        <v>51</v>
      </c>
      <c r="D57" s="38">
        <f>B7-C7</f>
        <v>0.37619999999999998</v>
      </c>
      <c r="E57" s="38">
        <f>C7-D7</f>
        <v>5.6800000000000073E-2</v>
      </c>
      <c r="F57" s="38">
        <f>D7-E7</f>
        <v>3.4599999999999964E-2</v>
      </c>
      <c r="G57" s="38">
        <f>E7-F7</f>
        <v>2.4000000000000021E-2</v>
      </c>
      <c r="H57" s="38">
        <f>F7-G7</f>
        <v>-3.2000000000000917E-3</v>
      </c>
      <c r="I57" s="38">
        <f>G7-H7</f>
        <v>4.7000000000000042E-2</v>
      </c>
      <c r="J57" s="38">
        <f>H7-I7</f>
        <v>2.0800000000000041E-2</v>
      </c>
      <c r="K57" s="38">
        <f>I7-J7</f>
        <v>2.959999999999996E-2</v>
      </c>
      <c r="L57" s="38">
        <f>J7-K7</f>
        <v>1.8900000000000028E-2</v>
      </c>
      <c r="M57" s="38">
        <f>K7-L7</f>
        <v>1.9499999999999962E-2</v>
      </c>
      <c r="N57" s="38">
        <f>L7-M7</f>
        <v>1.6700000000000048E-2</v>
      </c>
      <c r="O57" s="38">
        <f>M7-N7</f>
        <v>6.2999999999999723E-3</v>
      </c>
      <c r="P57" s="38">
        <f>N7-O7</f>
        <v>1.5000000000000013E-2</v>
      </c>
      <c r="Q57" s="38">
        <f>O7-P7</f>
        <v>2.1999999999999797E-3</v>
      </c>
      <c r="R57" s="38">
        <f>P7-Q7</f>
        <v>1.2000000000000011E-2</v>
      </c>
      <c r="S57" s="38">
        <f>Q7-R7</f>
        <v>1.3400000000000023E-2</v>
      </c>
      <c r="T57" s="38">
        <f>R7-S7</f>
        <v>1.26E-2</v>
      </c>
      <c r="U57" s="38">
        <f>S7-T7</f>
        <v>1.2199999999999989E-2</v>
      </c>
      <c r="V57" s="38">
        <f>T7-U7</f>
        <v>2.9000000000000137E-3</v>
      </c>
      <c r="W57" s="38">
        <f>U7-V7</f>
        <v>5.8999999999999608E-3</v>
      </c>
      <c r="X57" s="38">
        <f>V7-W7</f>
        <v>1.040000000000002E-2</v>
      </c>
      <c r="Y57" s="38">
        <f>W7-X7</f>
        <v>1.0299999999999976E-2</v>
      </c>
      <c r="Z57" s="38">
        <f>X7-Y7</f>
        <v>9.000000000000008E-3</v>
      </c>
      <c r="AA57" s="38">
        <f>Y7-Z7</f>
        <v>3.2999999999999974E-3</v>
      </c>
      <c r="AB57" s="38">
        <f>Z7-AA7</f>
        <v>7.2000000000000119E-3</v>
      </c>
      <c r="AC57" s="38">
        <f>AA7-AB7</f>
        <v>5.5000000000000049E-3</v>
      </c>
      <c r="AD57" s="38">
        <f>AB7-AC7</f>
        <v>1.5000000000000013E-3</v>
      </c>
      <c r="AE57" s="38">
        <f>AC7-AD7</f>
        <v>3.6999999999999811E-3</v>
      </c>
      <c r="AF57" s="38">
        <f>AD7-AE7</f>
        <v>1.1099999999999999E-2</v>
      </c>
      <c r="AG57" s="38">
        <f>AE7-AF7</f>
        <v>6.2000000000000111E-3</v>
      </c>
      <c r="AH57" s="38">
        <f>AF7-AG7</f>
        <v>6.8999999999999895E-3</v>
      </c>
      <c r="AI57" s="38">
        <f>AG7-AH7</f>
        <v>2.1000000000000185E-3</v>
      </c>
      <c r="AJ57" s="38">
        <f>AH7-AI7</f>
        <v>4.3999999999999873E-3</v>
      </c>
      <c r="AK57" s="38">
        <f>AI7-AJ7</f>
        <v>1.0000000000000009E-2</v>
      </c>
      <c r="AL57" s="38">
        <f>AJ7-AK7</f>
        <v>6.399999999999989E-3</v>
      </c>
      <c r="AM57" s="38">
        <f>AK7-AL7</f>
        <v>6.2000000000000111E-3</v>
      </c>
      <c r="AN57" s="38">
        <f>AL7-AM7</f>
        <v>7.5000000000000067E-3</v>
      </c>
      <c r="AO57" s="38">
        <f>AM7-AN7</f>
        <v>3.8999999999999868E-3</v>
      </c>
      <c r="AP57" s="38">
        <f>AN7-AO7</f>
        <v>5.0000000000000044E-3</v>
      </c>
      <c r="AQ57" s="38">
        <f>AO7-AP7</f>
        <v>1.419999999999999E-2</v>
      </c>
      <c r="AR57" s="5"/>
      <c r="AS57" s="5"/>
      <c r="AT57" s="5"/>
      <c r="AU57" s="5"/>
      <c r="AV57" s="5"/>
      <c r="AW57" s="5"/>
      <c r="AX57" s="5"/>
      <c r="AY57" s="5"/>
      <c r="AZ57" s="5"/>
      <c r="BA57" s="5"/>
      <c r="BB57" s="5"/>
    </row>
    <row r="58" spans="1:58" ht="15.75" customHeight="1" x14ac:dyDescent="0.15">
      <c r="A58" s="8">
        <v>6</v>
      </c>
      <c r="B58" s="39">
        <f>AVERAGE(E58:AT58)</f>
        <v>1.2239473684210529E-2</v>
      </c>
      <c r="C58">
        <f t="shared" si="20"/>
        <v>50</v>
      </c>
      <c r="D58" s="38">
        <f>B8-C8</f>
        <v>0.38949999999999996</v>
      </c>
      <c r="E58" s="38">
        <f>C8-D8</f>
        <v>5.0000000000000044E-2</v>
      </c>
      <c r="F58" s="38">
        <f>D8-E8</f>
        <v>2.7800000000000047E-2</v>
      </c>
      <c r="G58" s="38">
        <f>E8-F8</f>
        <v>-6.0999999999999943E-3</v>
      </c>
      <c r="H58" s="38">
        <f>F8-G8</f>
        <v>5.1399999999999946E-2</v>
      </c>
      <c r="I58" s="38">
        <f>G8-H8</f>
        <v>2.8899999999999981E-2</v>
      </c>
      <c r="J58" s="38">
        <f>H8-I8</f>
        <v>2.9299999999999993E-2</v>
      </c>
      <c r="K58" s="38">
        <f>I8-J8</f>
        <v>2.1500000000000019E-2</v>
      </c>
      <c r="L58" s="38">
        <f>J8-K8</f>
        <v>1.7500000000000016E-2</v>
      </c>
      <c r="M58" s="38">
        <f>K8-L8</f>
        <v>2.0799999999999985E-2</v>
      </c>
      <c r="N58" s="38">
        <f>L8-M8</f>
        <v>8.0000000000000071E-3</v>
      </c>
      <c r="O58" s="38">
        <f>M8-N8</f>
        <v>1.4000000000000012E-2</v>
      </c>
      <c r="P58" s="38">
        <f>N8-O8</f>
        <v>1.1999999999999789E-3</v>
      </c>
      <c r="Q58" s="38">
        <f>O8-P8</f>
        <v>1.7500000000000016E-2</v>
      </c>
      <c r="R58" s="38">
        <f>P8-Q8</f>
        <v>1.529999999999998E-2</v>
      </c>
      <c r="S58" s="38">
        <f>Q8-R8</f>
        <v>8.3000000000000296E-3</v>
      </c>
      <c r="T58" s="38">
        <f>R8-S8</f>
        <v>4.2999999999999705E-3</v>
      </c>
      <c r="U58" s="38">
        <f>S8-T8</f>
        <v>1.319999999999999E-2</v>
      </c>
      <c r="V58" s="38">
        <f>T8-U8</f>
        <v>9.3000000000000305E-3</v>
      </c>
      <c r="W58" s="38">
        <f>U8-V8</f>
        <v>1.3600000000000001E-2</v>
      </c>
      <c r="X58" s="38">
        <f>V8-W8</f>
        <v>5.2999999999999714E-3</v>
      </c>
      <c r="Y58" s="38">
        <f>W8-X8</f>
        <v>7.5000000000000067E-3</v>
      </c>
      <c r="Z58" s="38">
        <f>X8-Y8</f>
        <v>6.8000000000000005E-3</v>
      </c>
      <c r="AA58" s="38">
        <f>Y8-Z8</f>
        <v>1.1000000000000176E-3</v>
      </c>
      <c r="AB58" s="38">
        <f>Z8-AA8</f>
        <v>2.2000000000000075E-3</v>
      </c>
      <c r="AC58" s="38">
        <f>AA8-AB8</f>
        <v>6.399999999999989E-3</v>
      </c>
      <c r="AD58" s="38">
        <f>AB8-AC8</f>
        <v>6.0000000000000053E-3</v>
      </c>
      <c r="AE58" s="38">
        <f>AC8-AD8</f>
        <v>2.8999999999999859E-3</v>
      </c>
      <c r="AF58" s="38">
        <f>AD8-AE8</f>
        <v>1.0899999999999993E-2</v>
      </c>
      <c r="AG58" s="38">
        <f>AE8-AF8</f>
        <v>3.8000000000000256E-3</v>
      </c>
      <c r="AH58" s="38">
        <f>AF8-AG8</f>
        <v>4.1999999999999815E-3</v>
      </c>
      <c r="AI58" s="38">
        <f>AG8-AH8</f>
        <v>5.7999999999999996E-3</v>
      </c>
      <c r="AJ58" s="38">
        <f>AH8-AI8</f>
        <v>8.7000000000000133E-3</v>
      </c>
      <c r="AK58" s="38">
        <f>AI8-AJ8</f>
        <v>6.8999999999999895E-3</v>
      </c>
      <c r="AL58" s="38">
        <f>AJ8-AK8</f>
        <v>6.9000000000000172E-3</v>
      </c>
      <c r="AM58" s="38">
        <f>AK8-AL8</f>
        <v>5.5999999999999939E-3</v>
      </c>
      <c r="AN58" s="38">
        <f>AL8-AM8</f>
        <v>2.0000000000000018E-3</v>
      </c>
      <c r="AO58" s="38">
        <f>AM8-AN8</f>
        <v>2.5000000000000022E-3</v>
      </c>
      <c r="AP58" s="38">
        <f>AN8-AO8</f>
        <v>2.3799999999999988E-2</v>
      </c>
      <c r="AQ58" s="38"/>
      <c r="AR58" s="5"/>
      <c r="AS58" s="5"/>
      <c r="AT58" s="5"/>
      <c r="AU58" s="5"/>
      <c r="AV58" s="5"/>
      <c r="AW58" s="5"/>
      <c r="AX58" s="5"/>
      <c r="AY58" s="5"/>
      <c r="AZ58" s="5"/>
      <c r="BA58" s="5"/>
      <c r="BB58" s="5"/>
    </row>
    <row r="59" spans="1:58" ht="15.75" customHeight="1" x14ac:dyDescent="0.15">
      <c r="A59" s="8">
        <v>7</v>
      </c>
      <c r="B59" s="39">
        <f>AVERAGE(E59:AT59)</f>
        <v>1.2997297297297296E-2</v>
      </c>
      <c r="C59">
        <f t="shared" si="20"/>
        <v>48</v>
      </c>
      <c r="D59" s="38">
        <f>B9-C9</f>
        <v>0.37670000000000003</v>
      </c>
      <c r="E59" s="38">
        <f>C9-D9</f>
        <v>4.6599999999999975E-2</v>
      </c>
      <c r="F59" s="38">
        <f>D9-E9</f>
        <v>-3.9999999999995595E-4</v>
      </c>
      <c r="G59" s="38">
        <f>E9-F9</f>
        <v>5.7799999999999963E-2</v>
      </c>
      <c r="H59" s="38">
        <f>F9-G9</f>
        <v>3.8599999999999968E-2</v>
      </c>
      <c r="I59" s="38">
        <f>G9-H9</f>
        <v>3.0700000000000005E-2</v>
      </c>
      <c r="J59" s="38">
        <f>H9-I9</f>
        <v>1.6600000000000004E-2</v>
      </c>
      <c r="K59" s="38">
        <f>I9-J9</f>
        <v>2.2699999999999998E-2</v>
      </c>
      <c r="L59" s="38">
        <f>J9-K9</f>
        <v>2.090000000000003E-2</v>
      </c>
      <c r="M59" s="38">
        <f>K9-L9</f>
        <v>1.3600000000000001E-2</v>
      </c>
      <c r="N59" s="38">
        <f>L9-M9</f>
        <v>1.2899999999999967E-2</v>
      </c>
      <c r="O59" s="38">
        <f>M9-N9</f>
        <v>6.4000000000000168E-3</v>
      </c>
      <c r="P59" s="38">
        <f>N9-O9</f>
        <v>1.2199999999999989E-2</v>
      </c>
      <c r="Q59" s="38">
        <f>O9-P9</f>
        <v>1.8500000000000016E-2</v>
      </c>
      <c r="R59" s="38">
        <f>P9-Q9</f>
        <v>7.4000000000000177E-3</v>
      </c>
      <c r="S59" s="38">
        <f>Q9-R9</f>
        <v>7.1999999999999842E-3</v>
      </c>
      <c r="T59" s="38">
        <f>R9-S9</f>
        <v>1.3899999999999968E-2</v>
      </c>
      <c r="U59" s="38">
        <f>S9-T9</f>
        <v>7.0000000000000062E-3</v>
      </c>
      <c r="V59" s="38">
        <f>T9-U9</f>
        <v>1.7000000000000015E-2</v>
      </c>
      <c r="W59" s="38">
        <f>U9-V9</f>
        <v>4.9000000000000155E-3</v>
      </c>
      <c r="X59" s="38">
        <f>V9-W9</f>
        <v>9.8999999999999644E-3</v>
      </c>
      <c r="Y59" s="38">
        <f>W9-X9</f>
        <v>1.2000000000000344E-3</v>
      </c>
      <c r="Z59" s="38">
        <f>X9-Y9</f>
        <v>8.8999999999999913E-3</v>
      </c>
      <c r="AA59" s="38">
        <f>Y9-Z9</f>
        <v>2.8999999999999859E-3</v>
      </c>
      <c r="AB59" s="38">
        <f>Z9-AA9</f>
        <v>6.4000000000000168E-3</v>
      </c>
      <c r="AC59" s="38">
        <f>AA9-AB9</f>
        <v>6.3E-3</v>
      </c>
      <c r="AD59" s="38">
        <f>AB9-AC9</f>
        <v>3.1999999999999806E-3</v>
      </c>
      <c r="AE59" s="38">
        <f>AC9-AD9</f>
        <v>1.0500000000000009E-2</v>
      </c>
      <c r="AF59" s="38">
        <f>AD9-AE9</f>
        <v>9.8000000000000032E-3</v>
      </c>
      <c r="AG59" s="38">
        <f>AE9-AF9</f>
        <v>3.8999999999999868E-3</v>
      </c>
      <c r="AH59" s="38">
        <f>AF9-AG9</f>
        <v>6.1000000000000221E-3</v>
      </c>
      <c r="AI59" s="38">
        <f>AG9-AH9</f>
        <v>8.3000000000000018E-3</v>
      </c>
      <c r="AJ59" s="38">
        <f>AH9-AI9</f>
        <v>1.1599999999999999E-2</v>
      </c>
      <c r="AK59" s="38">
        <f>AI9-AJ9</f>
        <v>7.9999999999999793E-3</v>
      </c>
      <c r="AL59" s="38">
        <f>AJ9-AK9</f>
        <v>4.0000000000001146E-4</v>
      </c>
      <c r="AM59" s="38">
        <f>AK9-AL9</f>
        <v>8.3000000000000018E-3</v>
      </c>
      <c r="AN59" s="38">
        <f>AL9-AM9</f>
        <v>1.0000000000000009E-3</v>
      </c>
      <c r="AO59" s="38">
        <f>AM9-AN9</f>
        <v>1.9699999999999995E-2</v>
      </c>
      <c r="AP59" s="38"/>
      <c r="AQ59" s="38"/>
      <c r="AR59" s="5"/>
      <c r="AS59" s="5"/>
      <c r="AT59" s="5"/>
      <c r="AU59" s="5"/>
      <c r="AV59" s="5"/>
      <c r="AW59" s="5"/>
      <c r="AX59" s="5"/>
      <c r="AY59" s="5"/>
      <c r="AZ59" s="5"/>
      <c r="BA59" s="5"/>
      <c r="BB59" s="5"/>
    </row>
    <row r="60" spans="1:58" ht="15.75" customHeight="1" x14ac:dyDescent="0.15">
      <c r="A60" s="8">
        <v>8</v>
      </c>
      <c r="B60" s="39">
        <f>AVERAGE(E60:AT60)</f>
        <v>1.3586111111111111E-2</v>
      </c>
      <c r="C60">
        <f t="shared" si="20"/>
        <v>47</v>
      </c>
      <c r="D60" s="38">
        <f>B10-C10</f>
        <v>0.3639</v>
      </c>
      <c r="E60" s="38">
        <f>C10-D10</f>
        <v>1.6499999999999959E-2</v>
      </c>
      <c r="F60" s="38">
        <f>D10-E10</f>
        <v>6.2400000000000011E-2</v>
      </c>
      <c r="G60" s="38">
        <f>E10-F10</f>
        <v>2.4800000000000044E-2</v>
      </c>
      <c r="H60" s="38">
        <f>F10-G10</f>
        <v>4.9999999999999989E-2</v>
      </c>
      <c r="I60" s="38">
        <f>G10-H10</f>
        <v>1.7500000000000016E-2</v>
      </c>
      <c r="J60" s="38">
        <f>H10-I10</f>
        <v>2.7299999999999991E-2</v>
      </c>
      <c r="K60" s="38">
        <f>I10-J10</f>
        <v>1.4899999999999969E-2</v>
      </c>
      <c r="L60" s="38">
        <f>J10-K10</f>
        <v>1.7199999999999993E-2</v>
      </c>
      <c r="M60" s="38">
        <f>K10-L10</f>
        <v>1.5600000000000003E-2</v>
      </c>
      <c r="N60" s="38">
        <f>L10-M10</f>
        <v>5.6000000000000494E-3</v>
      </c>
      <c r="O60" s="38">
        <f>M10-N10</f>
        <v>1.3999999999999957E-2</v>
      </c>
      <c r="P60" s="38">
        <f>N10-O10</f>
        <v>2.1699999999999997E-2</v>
      </c>
      <c r="Q60" s="38">
        <f>O10-P10</f>
        <v>1.1099999999999999E-2</v>
      </c>
      <c r="R60" s="38">
        <f>P10-Q10</f>
        <v>1.1400000000000021E-2</v>
      </c>
      <c r="S60" s="38">
        <f>Q10-R10</f>
        <v>7.4000000000000177E-3</v>
      </c>
      <c r="T60" s="38">
        <f>R10-S10</f>
        <v>8.1999999999999851E-3</v>
      </c>
      <c r="U60" s="38">
        <f>S10-T10</f>
        <v>1.8500000000000016E-2</v>
      </c>
      <c r="V60" s="38">
        <f>T10-U10</f>
        <v>9.7999999999999754E-3</v>
      </c>
      <c r="W60" s="38">
        <f>U10-V10</f>
        <v>6.6999999999999837E-3</v>
      </c>
      <c r="X60" s="38">
        <f>V10-W10</f>
        <v>4.0000000000000036E-3</v>
      </c>
      <c r="Y60" s="38">
        <f>W10-X10</f>
        <v>9.3000000000000305E-3</v>
      </c>
      <c r="Z60" s="38">
        <f>X10-Y10</f>
        <v>5.0999999999999934E-3</v>
      </c>
      <c r="AA60" s="38">
        <f>Y10-Z10</f>
        <v>4.2999999999999705E-3</v>
      </c>
      <c r="AB60" s="38">
        <f>Z10-AA10</f>
        <v>5.0000000000000322E-3</v>
      </c>
      <c r="AC60" s="38">
        <f>AA10-AB10</f>
        <v>1.0999999999999982E-2</v>
      </c>
      <c r="AD60" s="38">
        <f>AB10-AC10</f>
        <v>7.9000000000000181E-3</v>
      </c>
      <c r="AE60" s="38">
        <f>AC10-AD10</f>
        <v>9.4999999999999807E-3</v>
      </c>
      <c r="AF60" s="38">
        <f>AD10-AE10</f>
        <v>2.4000000000000132E-3</v>
      </c>
      <c r="AG60" s="38">
        <f>AE10-AF10</f>
        <v>4.0000000000000036E-3</v>
      </c>
      <c r="AH60" s="38">
        <f>AF10-AG10</f>
        <v>1.1499999999999982E-2</v>
      </c>
      <c r="AI60" s="38">
        <f>AG10-AH10</f>
        <v>5.4000000000000159E-3</v>
      </c>
      <c r="AJ60" s="38">
        <f>AH10-AI10</f>
        <v>1.1399999999999993E-2</v>
      </c>
      <c r="AK60" s="38">
        <f>AI10-AJ10</f>
        <v>7.3000000000000009E-3</v>
      </c>
      <c r="AL60" s="38">
        <f>AJ10-AK10</f>
        <v>7.8000000000000014E-3</v>
      </c>
      <c r="AM60" s="38">
        <f>AK10-AL10</f>
        <v>2.4000000000000132E-3</v>
      </c>
      <c r="AN60" s="38">
        <f>AL10-AM10</f>
        <v>2.0199999999999996E-2</v>
      </c>
      <c r="AO60" s="38"/>
      <c r="AP60" s="38"/>
      <c r="AQ60" s="38"/>
      <c r="AR60" s="5"/>
      <c r="AS60" s="5"/>
      <c r="AT60" s="5"/>
      <c r="AU60" s="5"/>
      <c r="AV60" s="5"/>
      <c r="AW60" s="5"/>
      <c r="AX60" s="5"/>
      <c r="AY60" s="5"/>
      <c r="AZ60" s="5"/>
      <c r="BA60" s="5"/>
      <c r="BB60" s="5"/>
    </row>
    <row r="61" spans="1:58" ht="15.75" customHeight="1" x14ac:dyDescent="0.15">
      <c r="A61" s="8">
        <v>9</v>
      </c>
      <c r="B61" s="39">
        <f>AVERAGE(E61:AT61)</f>
        <v>1.4705714285714284E-2</v>
      </c>
      <c r="C61">
        <f t="shared" si="20"/>
        <v>45</v>
      </c>
      <c r="D61" s="38">
        <f>B11-C11</f>
        <v>0.33940000000000003</v>
      </c>
      <c r="E61" s="38">
        <f>C11-D11</f>
        <v>8.6699999999999999E-2</v>
      </c>
      <c r="F61" s="38">
        <f>D11-E11</f>
        <v>3.5499999999999976E-2</v>
      </c>
      <c r="G61" s="38">
        <f>E11-F11</f>
        <v>4.049999999999998E-2</v>
      </c>
      <c r="H61" s="38">
        <f>F11-G11</f>
        <v>3.3399999999999985E-2</v>
      </c>
      <c r="I61" s="38">
        <f>G11-H11</f>
        <v>1.8400000000000027E-2</v>
      </c>
      <c r="J61" s="38">
        <f>H11-I11</f>
        <v>2.3199999999999998E-2</v>
      </c>
      <c r="K61" s="38">
        <f>I11-J11</f>
        <v>1.9399999999999973E-2</v>
      </c>
      <c r="L61" s="38">
        <f>J11-K11</f>
        <v>1.6900000000000026E-2</v>
      </c>
      <c r="M61" s="38">
        <f>K11-L11</f>
        <v>1.0000000000000009E-3</v>
      </c>
      <c r="N61" s="38">
        <f>L11-M11</f>
        <v>2.1399999999999975E-2</v>
      </c>
      <c r="O61" s="38">
        <f>M11-N11</f>
        <v>2.0800000000000041E-2</v>
      </c>
      <c r="P61" s="38">
        <f>N11-O11</f>
        <v>4.3999999999999595E-3</v>
      </c>
      <c r="Q61" s="38">
        <f>O11-P11</f>
        <v>1.5300000000000036E-2</v>
      </c>
      <c r="R61" s="38">
        <f>P11-Q11</f>
        <v>6.8999999999999617E-3</v>
      </c>
      <c r="S61" s="38">
        <f>Q11-R11</f>
        <v>1.4400000000000024E-2</v>
      </c>
      <c r="T61" s="38">
        <f>R11-S11</f>
        <v>1.2900000000000023E-2</v>
      </c>
      <c r="U61" s="38">
        <f>S11-T11</f>
        <v>1.21E-2</v>
      </c>
      <c r="V61" s="38">
        <f>T11-U11</f>
        <v>1.2299999999999978E-2</v>
      </c>
      <c r="W61" s="38">
        <f>U11-V11</f>
        <v>3.9000000000000146E-3</v>
      </c>
      <c r="X61" s="38">
        <f>V11-W11</f>
        <v>3.5000000000000031E-3</v>
      </c>
      <c r="Y61" s="38">
        <f>W11-X11</f>
        <v>7.6999999999999846E-3</v>
      </c>
      <c r="Z61" s="38">
        <f>X11-Y11</f>
        <v>2.2000000000000075E-3</v>
      </c>
      <c r="AA61" s="38">
        <f>Y11-Z11</f>
        <v>3.1999999999999806E-3</v>
      </c>
      <c r="AB61" s="38">
        <f>Z11-AA11</f>
        <v>1.1900000000000022E-2</v>
      </c>
      <c r="AC61" s="38">
        <f>AA11-AB11</f>
        <v>5.5999999999999939E-3</v>
      </c>
      <c r="AD61" s="38">
        <f>AB11-AC11</f>
        <v>6.5000000000000058E-3</v>
      </c>
      <c r="AE61" s="38">
        <f>AC11-AD11</f>
        <v>6.8000000000000005E-3</v>
      </c>
      <c r="AF61" s="38">
        <f>AD11-AE11</f>
        <v>4.599999999999993E-3</v>
      </c>
      <c r="AG61" s="38">
        <f>AE11-AF11</f>
        <v>6.0000000000000053E-3</v>
      </c>
      <c r="AH61" s="38">
        <f>AF11-AG11</f>
        <v>1.1199999999999988E-2</v>
      </c>
      <c r="AI61" s="38">
        <f>AG11-AH11</f>
        <v>1.2500000000000011E-2</v>
      </c>
      <c r="AJ61" s="38">
        <f>AH11-AI11</f>
        <v>6.0000000000000053E-3</v>
      </c>
      <c r="AK61" s="38">
        <f>AI11-AJ11</f>
        <v>1.6999999999999793E-3</v>
      </c>
      <c r="AL61" s="38">
        <f>AJ11-AK11</f>
        <v>4.500000000000004E-3</v>
      </c>
      <c r="AM61" s="38">
        <f>AK11-AL11</f>
        <v>2.1400000000000002E-2</v>
      </c>
      <c r="AN61" s="38"/>
      <c r="AO61" s="38"/>
      <c r="AP61" s="38"/>
      <c r="AQ61" s="38"/>
      <c r="AR61" s="5"/>
      <c r="AS61" s="5"/>
      <c r="AT61" s="5"/>
      <c r="AU61" s="5"/>
      <c r="AV61" s="5"/>
      <c r="AW61" s="5"/>
      <c r="AX61" s="5"/>
      <c r="AY61" s="5"/>
      <c r="AZ61" s="5"/>
      <c r="BA61" s="5"/>
      <c r="BB61" s="5"/>
    </row>
    <row r="62" spans="1:58" ht="15.75" customHeight="1" x14ac:dyDescent="0.15">
      <c r="A62" s="8">
        <v>10</v>
      </c>
      <c r="B62" s="39">
        <f>AVERAGE(E62:AT62)</f>
        <v>1.2629411764705879E-2</v>
      </c>
      <c r="C62">
        <f t="shared" si="20"/>
        <v>45</v>
      </c>
      <c r="D62" s="38">
        <f>B12-C12</f>
        <v>0.43779999999999997</v>
      </c>
      <c r="E62" s="38">
        <f>C12-D12</f>
        <v>5.0000000000000044E-2</v>
      </c>
      <c r="F62" s="38">
        <f>D12-E12</f>
        <v>5.5999999999999994E-2</v>
      </c>
      <c r="G62" s="38">
        <f>E12-F12</f>
        <v>7.5999999999999956E-3</v>
      </c>
      <c r="H62" s="38">
        <f>F12-G12</f>
        <v>3.1999999999999973E-2</v>
      </c>
      <c r="I62" s="38">
        <f>G12-H12</f>
        <v>1.6300000000000037E-2</v>
      </c>
      <c r="J62" s="38">
        <f>H12-I12</f>
        <v>1.639999999999997E-2</v>
      </c>
      <c r="K62" s="38">
        <f>I12-J12</f>
        <v>1.3800000000000034E-2</v>
      </c>
      <c r="L62" s="38">
        <f>J12-K12</f>
        <v>5.6999999999999829E-3</v>
      </c>
      <c r="M62" s="38">
        <f>K12-L12</f>
        <v>1.6299999999999981E-2</v>
      </c>
      <c r="N62" s="38">
        <f>L12-M12</f>
        <v>1.6300000000000037E-2</v>
      </c>
      <c r="O62" s="38">
        <f>M12-N12</f>
        <v>1.26E-2</v>
      </c>
      <c r="P62" s="38">
        <f>N12-O12</f>
        <v>6.8999999999999617E-3</v>
      </c>
      <c r="Q62" s="38">
        <f>O12-P12</f>
        <v>1.1099999999999999E-2</v>
      </c>
      <c r="R62" s="38">
        <f>P12-Q12</f>
        <v>9.000000000000008E-3</v>
      </c>
      <c r="S62" s="38">
        <f>Q12-R12</f>
        <v>1.26E-2</v>
      </c>
      <c r="T62" s="38">
        <f>R12-S12</f>
        <v>1.5300000000000036E-2</v>
      </c>
      <c r="U62" s="38">
        <f>S12-T12</f>
        <v>6.3999999999999613E-3</v>
      </c>
      <c r="V62" s="38">
        <f>T12-U12</f>
        <v>4.9000000000000155E-3</v>
      </c>
      <c r="W62" s="38">
        <f>U12-V12</f>
        <v>8.8999999999999913E-3</v>
      </c>
      <c r="X62" s="38">
        <f>V12-W12</f>
        <v>5.9000000000000163E-3</v>
      </c>
      <c r="Y62" s="38">
        <f>W12-X12</f>
        <v>4.0999999999999925E-3</v>
      </c>
      <c r="Z62" s="38">
        <f>X12-Y12</f>
        <v>3.7999999999999978E-3</v>
      </c>
      <c r="AA62" s="38">
        <f>Y12-Z12</f>
        <v>7.2000000000000119E-3</v>
      </c>
      <c r="AB62" s="38">
        <f>Z12-AA12</f>
        <v>1.0699999999999987E-2</v>
      </c>
      <c r="AC62" s="38">
        <f>AA12-AB12</f>
        <v>7.5999999999999956E-3</v>
      </c>
      <c r="AD62" s="38">
        <f>AB12-AC12</f>
        <v>3.2999999999999974E-3</v>
      </c>
      <c r="AE62" s="38">
        <f>AC12-AD12</f>
        <v>4.1000000000000203E-3</v>
      </c>
      <c r="AF62" s="38">
        <f>AD12-AE12</f>
        <v>8.4999999999999798E-3</v>
      </c>
      <c r="AG62" s="38">
        <f>AE12-AF12</f>
        <v>6.1000000000000221E-3</v>
      </c>
      <c r="AH62" s="38">
        <f>AF12-AG12</f>
        <v>1.1299999999999977E-2</v>
      </c>
      <c r="AI62" s="38">
        <f>AG12-AH12</f>
        <v>5.2000000000000102E-3</v>
      </c>
      <c r="AJ62" s="38">
        <f>AH12-AI12</f>
        <v>6.0999999999999943E-3</v>
      </c>
      <c r="AK62" s="38">
        <f>AI12-AJ12</f>
        <v>2.1000000000000185E-3</v>
      </c>
      <c r="AL62" s="38">
        <f>AJ12-AK12</f>
        <v>2.5299999999999989E-2</v>
      </c>
      <c r="AM62" s="38"/>
      <c r="AN62" s="38"/>
      <c r="AO62" s="38"/>
      <c r="AP62" s="38"/>
      <c r="AQ62" s="38"/>
      <c r="AR62" s="5"/>
      <c r="AS62" s="5"/>
      <c r="AT62" s="5"/>
      <c r="AU62" s="5"/>
      <c r="AV62" s="5"/>
      <c r="AW62" s="5"/>
      <c r="AX62" s="5"/>
      <c r="AY62" s="5"/>
      <c r="AZ62" s="5"/>
      <c r="BA62" s="5"/>
      <c r="BB62" s="5"/>
    </row>
    <row r="63" spans="1:58" ht="15.75" customHeight="1" x14ac:dyDescent="0.15">
      <c r="A63" s="8">
        <v>11</v>
      </c>
      <c r="B63" s="39">
        <f>AVERAGE(E63:AT63)</f>
        <v>9.5333333333333329E-3</v>
      </c>
      <c r="C63">
        <f t="shared" si="20"/>
        <v>47</v>
      </c>
      <c r="D63" s="38">
        <f>B13-C13</f>
        <v>0.5575</v>
      </c>
      <c r="E63" s="38">
        <f>C13-D13</f>
        <v>7.4799999999999978E-2</v>
      </c>
      <c r="F63" s="38">
        <f>D13-E13</f>
        <v>-1.26E-2</v>
      </c>
      <c r="G63" s="38">
        <f>E13-F13</f>
        <v>9.2000000000000415E-3</v>
      </c>
      <c r="H63" s="38">
        <f>F13-G13</f>
        <v>2.1899999999999975E-2</v>
      </c>
      <c r="I63" s="38">
        <f>G13-H13</f>
        <v>1.0300000000000031E-2</v>
      </c>
      <c r="J63" s="38">
        <f>H13-I13</f>
        <v>7.8999999999999626E-3</v>
      </c>
      <c r="K63" s="38">
        <f>I13-J13</f>
        <v>2.9000000000000137E-3</v>
      </c>
      <c r="L63" s="38">
        <f>J13-K13</f>
        <v>9.099999999999997E-3</v>
      </c>
      <c r="M63" s="38">
        <f>K13-L13</f>
        <v>1.7000000000000015E-2</v>
      </c>
      <c r="N63" s="38">
        <f>L13-M13</f>
        <v>8.8999999999999635E-3</v>
      </c>
      <c r="O63" s="38">
        <f>M13-N13</f>
        <v>8.4000000000000186E-3</v>
      </c>
      <c r="P63" s="38">
        <f>N13-O13</f>
        <v>3.3000000000000251E-3</v>
      </c>
      <c r="Q63" s="38">
        <f>O13-P13</f>
        <v>1.2399999999999967E-2</v>
      </c>
      <c r="R63" s="38">
        <f>P13-Q13</f>
        <v>1.0099999999999998E-2</v>
      </c>
      <c r="S63" s="38">
        <f>Q13-R13</f>
        <v>8.700000000000041E-3</v>
      </c>
      <c r="T63" s="38">
        <f>R13-S13</f>
        <v>9.7999999999999754E-3</v>
      </c>
      <c r="U63" s="38">
        <f>S13-T13</f>
        <v>9.3999999999999917E-3</v>
      </c>
      <c r="V63" s="38">
        <f>T13-U13</f>
        <v>3.5000000000000031E-3</v>
      </c>
      <c r="W63" s="38">
        <f>U13-V13</f>
        <v>6.3E-3</v>
      </c>
      <c r="X63" s="38">
        <f>V13-W13</f>
        <v>5.4000000000000159E-3</v>
      </c>
      <c r="Y63" s="38">
        <f>W13-X13</f>
        <v>4.0999999999999925E-3</v>
      </c>
      <c r="Z63" s="38">
        <f>X13-Y13</f>
        <v>2.7999999999999969E-3</v>
      </c>
      <c r="AA63" s="38">
        <f>Y13-Z13</f>
        <v>1.0700000000000015E-2</v>
      </c>
      <c r="AB63" s="38">
        <f>Z13-AA13</f>
        <v>5.6999999999999829E-3</v>
      </c>
      <c r="AC63" s="38">
        <f>AA13-AB13</f>
        <v>-2.9999999999999472E-4</v>
      </c>
      <c r="AD63" s="38">
        <f>AB13-AC13</f>
        <v>8.0000000000000071E-3</v>
      </c>
      <c r="AE63" s="38">
        <f>AC13-AD13</f>
        <v>7.1999999999999842E-3</v>
      </c>
      <c r="AF63" s="38">
        <f>AD13-AE13</f>
        <v>9.2000000000000137E-3</v>
      </c>
      <c r="AG63" s="38">
        <f>AE13-AF13</f>
        <v>7.0000000000000062E-3</v>
      </c>
      <c r="AH63" s="38">
        <f>AF13-AG13</f>
        <v>6.8000000000000005E-3</v>
      </c>
      <c r="AI63" s="38">
        <f>AG13-AH13</f>
        <v>5.2999999999999992E-3</v>
      </c>
      <c r="AJ63" s="38">
        <f>AH13-AI13</f>
        <v>4.2999999999999983E-3</v>
      </c>
      <c r="AK63" s="38">
        <f>AI13-AJ13</f>
        <v>1.7099999999999976E-2</v>
      </c>
      <c r="AL63" s="38"/>
      <c r="AM63" s="38"/>
      <c r="AN63" s="38"/>
      <c r="AO63" s="38"/>
      <c r="AP63" s="38"/>
      <c r="AQ63" s="38"/>
      <c r="AR63" s="5"/>
      <c r="AS63" s="5"/>
      <c r="AT63" s="5"/>
      <c r="AU63" s="5"/>
      <c r="AV63" s="5"/>
      <c r="AW63" s="5"/>
      <c r="AX63" s="5"/>
      <c r="AY63" s="5"/>
      <c r="AZ63" s="5"/>
      <c r="BA63" s="5"/>
      <c r="BB63" s="5"/>
    </row>
    <row r="64" spans="1:58" ht="15.75" customHeight="1" x14ac:dyDescent="0.15">
      <c r="A64" s="8">
        <v>12</v>
      </c>
      <c r="B64" s="39">
        <f>AVERAGE(E64:AT64)</f>
        <v>1.0675E-2</v>
      </c>
      <c r="C64">
        <f t="shared" si="20"/>
        <v>46</v>
      </c>
      <c r="D64" s="38">
        <f>B14-C14</f>
        <v>0.51619999999999999</v>
      </c>
      <c r="E64" s="38">
        <f>C14-D14</f>
        <v>6.0000000000000053E-3</v>
      </c>
      <c r="F64" s="38">
        <f>D14-E14</f>
        <v>2.7799999999999991E-2</v>
      </c>
      <c r="G64" s="38">
        <f>E14-F14</f>
        <v>2.140000000000003E-2</v>
      </c>
      <c r="H64" s="38">
        <f>F14-G14</f>
        <v>2.7299999999999991E-2</v>
      </c>
      <c r="I64" s="38">
        <f>G14-H14</f>
        <v>1.0699999999999987E-2</v>
      </c>
      <c r="J64" s="38">
        <f>H14-I14</f>
        <v>5.0999999999999934E-3</v>
      </c>
      <c r="K64" s="38">
        <f>I14-J14</f>
        <v>2.0500000000000018E-2</v>
      </c>
      <c r="L64" s="38">
        <f>J14-K14</f>
        <v>1.6699999999999993E-2</v>
      </c>
      <c r="M64" s="38">
        <f>K14-L14</f>
        <v>1.2799999999999978E-2</v>
      </c>
      <c r="N64" s="38">
        <f>L14-M14</f>
        <v>6.9000000000000172E-3</v>
      </c>
      <c r="O64" s="38">
        <f>M14-N14</f>
        <v>1.0799999999999976E-2</v>
      </c>
      <c r="P64" s="38">
        <f>N14-O14</f>
        <v>1.26E-2</v>
      </c>
      <c r="Q64" s="38">
        <f>O14-P14</f>
        <v>1.4500000000000013E-2</v>
      </c>
      <c r="R64" s="38">
        <f>P14-Q14</f>
        <v>1.2000000000000011E-2</v>
      </c>
      <c r="S64" s="38">
        <f>Q14-R14</f>
        <v>8.0999999999999961E-3</v>
      </c>
      <c r="T64" s="38">
        <f>R14-S14</f>
        <v>1.0800000000000032E-2</v>
      </c>
      <c r="U64" s="38">
        <f>S14-T14</f>
        <v>5.4999999999999494E-3</v>
      </c>
      <c r="V64" s="38">
        <f>T14-U14</f>
        <v>8.4000000000000186E-3</v>
      </c>
      <c r="W64" s="38">
        <f>U14-V14</f>
        <v>5.9000000000000163E-3</v>
      </c>
      <c r="X64" s="38">
        <f>V14-W14</f>
        <v>5.3999999999999881E-3</v>
      </c>
      <c r="Y64" s="38">
        <f>W14-X14</f>
        <v>7.5999999999999956E-3</v>
      </c>
      <c r="Z64" s="38">
        <f>X14-Y14</f>
        <v>9.5999999999999974E-3</v>
      </c>
      <c r="AA64" s="38">
        <f>Y14-Z14</f>
        <v>7.7000000000000124E-3</v>
      </c>
      <c r="AB64" s="38">
        <f>Z14-AA14</f>
        <v>0</v>
      </c>
      <c r="AC64" s="38">
        <f>AA14-AB14</f>
        <v>1.0599999999999998E-2</v>
      </c>
      <c r="AD64" s="38">
        <f>AB14-AC14</f>
        <v>6.3E-3</v>
      </c>
      <c r="AE64" s="38">
        <f>AC14-AD14</f>
        <v>3.7999999999999978E-3</v>
      </c>
      <c r="AF64" s="38">
        <f>AD14-AE14</f>
        <v>1.150000000000001E-2</v>
      </c>
      <c r="AG64" s="38">
        <f>AE14-AF14</f>
        <v>4.599999999999993E-3</v>
      </c>
      <c r="AH64" s="38">
        <f>AF14-AG14</f>
        <v>7.3000000000000009E-3</v>
      </c>
      <c r="AI64" s="38">
        <f>AG14-AH14</f>
        <v>3.0999999999999917E-3</v>
      </c>
      <c r="AJ64" s="38">
        <f>AH14-AI14</f>
        <v>2.0300000000000012E-2</v>
      </c>
      <c r="AK64" s="38"/>
      <c r="AL64" s="38"/>
      <c r="AM64" s="38"/>
      <c r="AN64" s="38"/>
      <c r="AO64" s="38"/>
      <c r="AP64" s="38"/>
      <c r="AQ64" s="38"/>
      <c r="AR64" s="5"/>
      <c r="AS64" s="5"/>
      <c r="AT64" s="5"/>
      <c r="AU64" s="5"/>
      <c r="AV64" s="5"/>
      <c r="AW64" s="5"/>
      <c r="AX64" s="5"/>
      <c r="AY64" s="5"/>
      <c r="AZ64" s="5"/>
      <c r="BA64" s="5"/>
      <c r="BB64" s="5"/>
    </row>
    <row r="65" spans="1:54" ht="15.75" customHeight="1" x14ac:dyDescent="0.15">
      <c r="A65" s="8">
        <v>13</v>
      </c>
      <c r="B65" s="39">
        <f>AVERAGE(E65:AT65)</f>
        <v>1.4783870967741929E-2</v>
      </c>
      <c r="C65">
        <f t="shared" si="20"/>
        <v>41</v>
      </c>
      <c r="D65" s="38">
        <f>B15-C15</f>
        <v>0.39529999999999998</v>
      </c>
      <c r="E65" s="38">
        <f>C15-D15</f>
        <v>6.0799999999999965E-2</v>
      </c>
      <c r="F65" s="38">
        <f>D15-E15</f>
        <v>4.0700000000000069E-2</v>
      </c>
      <c r="G65" s="38">
        <f>E15-F15</f>
        <v>1.6699999999999993E-2</v>
      </c>
      <c r="H65" s="38">
        <f>F15-G15</f>
        <v>3.5499999999999976E-2</v>
      </c>
      <c r="I65" s="38">
        <f>G15-H15</f>
        <v>1.2500000000000011E-2</v>
      </c>
      <c r="J65" s="38">
        <f>H15-I15</f>
        <v>2.2100000000000009E-2</v>
      </c>
      <c r="K65" s="38">
        <f>I15-J15</f>
        <v>2.2999999999999965E-2</v>
      </c>
      <c r="L65" s="38">
        <f>J15-K15</f>
        <v>1.6800000000000037E-2</v>
      </c>
      <c r="M65" s="38">
        <f>K15-L15</f>
        <v>1.0000000000000009E-2</v>
      </c>
      <c r="N65" s="38">
        <f>L15-M15</f>
        <v>1.6199999999999992E-2</v>
      </c>
      <c r="O65" s="38">
        <f>M15-N15</f>
        <v>1.5000000000000013E-2</v>
      </c>
      <c r="P65" s="38">
        <f>N15-O15</f>
        <v>2.1799999999999986E-2</v>
      </c>
      <c r="Q65" s="38">
        <f>O15-P15</f>
        <v>9.099999999999997E-3</v>
      </c>
      <c r="R65" s="38">
        <f>P15-Q15</f>
        <v>1.1899999999999966E-2</v>
      </c>
      <c r="S65" s="38">
        <f>Q15-R15</f>
        <v>9.1000000000000525E-3</v>
      </c>
      <c r="T65" s="38">
        <f>R15-S15</f>
        <v>1.479999999999998E-2</v>
      </c>
      <c r="U65" s="38">
        <f>S15-T15</f>
        <v>8.0000000000000071E-3</v>
      </c>
      <c r="V65" s="38">
        <f>T15-U15</f>
        <v>7.6999999999999846E-3</v>
      </c>
      <c r="W65" s="38">
        <f>U15-V15</f>
        <v>2.0000000000000018E-3</v>
      </c>
      <c r="X65" s="38">
        <f>V15-W15</f>
        <v>9.3000000000000027E-3</v>
      </c>
      <c r="Y65" s="38">
        <f>W15-X15</f>
        <v>8.6999999999999855E-3</v>
      </c>
      <c r="Z65" s="38">
        <f>X15-Y15</f>
        <v>9.7000000000000142E-3</v>
      </c>
      <c r="AA65" s="38">
        <f>Y15-Z15</f>
        <v>1.2000000000000066E-3</v>
      </c>
      <c r="AB65" s="38">
        <f>Z15-AA15</f>
        <v>1.0300000000000004E-2</v>
      </c>
      <c r="AC65" s="38">
        <f>AA15-AB15</f>
        <v>9.4999999999999807E-3</v>
      </c>
      <c r="AD65" s="38">
        <f>AB15-AC15</f>
        <v>9.099999999999997E-3</v>
      </c>
      <c r="AE65" s="38">
        <f>AC15-AD15</f>
        <v>6.5000000000000058E-3</v>
      </c>
      <c r="AF65" s="38">
        <f>AD15-AE15</f>
        <v>7.5999999999999956E-3</v>
      </c>
      <c r="AG65" s="38">
        <f>AE15-AF15</f>
        <v>6.3E-3</v>
      </c>
      <c r="AH65" s="38">
        <f>AF15-AG15</f>
        <v>3.4000000000000141E-3</v>
      </c>
      <c r="AI65" s="38">
        <f>AG15-AH15</f>
        <v>2.2999999999999993E-2</v>
      </c>
      <c r="AJ65" s="38"/>
      <c r="AK65" s="38"/>
      <c r="AL65" s="38"/>
      <c r="AM65" s="38"/>
      <c r="AN65" s="38"/>
      <c r="AO65" s="38"/>
      <c r="AP65" s="38"/>
      <c r="AQ65" s="38"/>
      <c r="AR65" s="5"/>
      <c r="AS65" s="5"/>
      <c r="AT65" s="5"/>
      <c r="AU65" s="5"/>
      <c r="AV65" s="5"/>
      <c r="AW65" s="5"/>
      <c r="AX65" s="5"/>
      <c r="AY65" s="5"/>
      <c r="AZ65" s="5"/>
      <c r="BA65" s="5"/>
      <c r="BB65" s="5"/>
    </row>
    <row r="66" spans="1:54" ht="15.75" customHeight="1" x14ac:dyDescent="0.15">
      <c r="A66" s="8">
        <v>14</v>
      </c>
      <c r="B66" s="39">
        <f>AVERAGE(E66:AT66)</f>
        <v>1.5343333333333336E-2</v>
      </c>
      <c r="C66">
        <f t="shared" si="20"/>
        <v>42</v>
      </c>
      <c r="D66" s="38">
        <f>B16-C16</f>
        <v>0.36729999999999996</v>
      </c>
      <c r="E66" s="38">
        <f>C16-D16</f>
        <v>6.1499999999999999E-2</v>
      </c>
      <c r="F66" s="38">
        <f>D16-E16</f>
        <v>2.6700000000000057E-2</v>
      </c>
      <c r="G66" s="38">
        <f>E16-F16</f>
        <v>1.2299999999999978E-2</v>
      </c>
      <c r="H66" s="38">
        <f>F16-G16</f>
        <v>3.180000000000005E-2</v>
      </c>
      <c r="I66" s="38">
        <f>G16-H16</f>
        <v>2.3099999999999954E-2</v>
      </c>
      <c r="J66" s="38">
        <f>H16-I16</f>
        <v>2.789999999999998E-2</v>
      </c>
      <c r="K66" s="38">
        <f>I16-J16</f>
        <v>1.9000000000000017E-2</v>
      </c>
      <c r="L66" s="38">
        <f>J16-K16</f>
        <v>1.4100000000000001E-2</v>
      </c>
      <c r="M66" s="38">
        <f>K16-L16</f>
        <v>1.5900000000000025E-2</v>
      </c>
      <c r="N66" s="38">
        <f>L16-M16</f>
        <v>1.6199999999999992E-2</v>
      </c>
      <c r="O66" s="38">
        <f>M16-N16</f>
        <v>2.4799999999999989E-2</v>
      </c>
      <c r="P66" s="38">
        <f>N16-O16</f>
        <v>1.1799999999999977E-2</v>
      </c>
      <c r="Q66" s="38">
        <f>O16-P16</f>
        <v>1.5800000000000036E-2</v>
      </c>
      <c r="R66" s="38">
        <f>P16-Q16</f>
        <v>1.3000000000000012E-2</v>
      </c>
      <c r="S66" s="38">
        <f>Q16-R16</f>
        <v>9.8999999999999644E-3</v>
      </c>
      <c r="T66" s="38">
        <f>R16-S16</f>
        <v>9.4000000000000195E-3</v>
      </c>
      <c r="U66" s="38">
        <f>S16-T16</f>
        <v>7.5999999999999956E-3</v>
      </c>
      <c r="V66" s="38">
        <f>T16-U16</f>
        <v>6.7999999999999727E-3</v>
      </c>
      <c r="W66" s="38">
        <f>U16-V16</f>
        <v>8.2000000000000406E-3</v>
      </c>
      <c r="X66" s="38">
        <f>V16-W16</f>
        <v>1.6299999999999981E-2</v>
      </c>
      <c r="Y66" s="38">
        <f>W16-X16</f>
        <v>1.4100000000000001E-2</v>
      </c>
      <c r="Z66" s="38">
        <f>X16-Y16</f>
        <v>-5.0000000000000044E-4</v>
      </c>
      <c r="AA66" s="38">
        <f>Y16-Z16</f>
        <v>1.1300000000000004E-2</v>
      </c>
      <c r="AB66" s="38">
        <f>Z16-AA16</f>
        <v>3.0000000000000027E-3</v>
      </c>
      <c r="AC66" s="38">
        <f>AA16-AB16</f>
        <v>1.3499999999999984E-2</v>
      </c>
      <c r="AD66" s="38">
        <f>AB16-AC16</f>
        <v>8.5000000000000075E-3</v>
      </c>
      <c r="AE66" s="38">
        <f>AC16-AD16</f>
        <v>8.0999999999999961E-3</v>
      </c>
      <c r="AF66" s="38">
        <f>AD16-AE16</f>
        <v>5.0000000000000044E-3</v>
      </c>
      <c r="AG66" s="38">
        <f>AE16-AF16</f>
        <v>5.2999999999999992E-3</v>
      </c>
      <c r="AH66" s="38">
        <f>AF16-AG16</f>
        <v>1.9900000000000001E-2</v>
      </c>
      <c r="AI66" s="38"/>
      <c r="AJ66" s="38"/>
      <c r="AK66" s="38"/>
      <c r="AL66" s="38"/>
      <c r="AM66" s="38"/>
      <c r="AN66" s="38"/>
      <c r="AO66" s="38"/>
      <c r="AP66" s="38"/>
      <c r="AQ66" s="38"/>
      <c r="AR66" s="5"/>
      <c r="AS66" s="5"/>
      <c r="AT66" s="5"/>
      <c r="AU66" s="5"/>
      <c r="AV66" s="5"/>
      <c r="AW66" s="5"/>
      <c r="AX66" s="5"/>
      <c r="AY66" s="5"/>
      <c r="AZ66" s="5"/>
      <c r="BA66" s="5"/>
      <c r="BB66" s="5"/>
    </row>
    <row r="67" spans="1:54" ht="15.75" customHeight="1" x14ac:dyDescent="0.15">
      <c r="A67" s="8">
        <v>15</v>
      </c>
      <c r="B67" s="39">
        <f>AVERAGE(E67:AT67)</f>
        <v>8.0965517241379306E-3</v>
      </c>
      <c r="C67">
        <f t="shared" si="20"/>
        <v>54</v>
      </c>
      <c r="D67" s="38">
        <f>B17-C17</f>
        <v>0.5323</v>
      </c>
      <c r="E67" s="38">
        <f>C17-D17</f>
        <v>-8.3199999999999941E-2</v>
      </c>
      <c r="F67" s="38">
        <f>D17-E17</f>
        <v>-0.12290000000000001</v>
      </c>
      <c r="G67" s="38">
        <f>E17-F17</f>
        <v>-6.5400000000000014E-2</v>
      </c>
      <c r="H67" s="38">
        <f>F17-G17</f>
        <v>5.3799999999999959E-2</v>
      </c>
      <c r="I67" s="38">
        <f>G17-H17</f>
        <v>5.1900000000000057E-2</v>
      </c>
      <c r="J67" s="38">
        <f>H17-I17</f>
        <v>3.6199999999999899E-2</v>
      </c>
      <c r="K67" s="38">
        <f>I17-J17</f>
        <v>2.3300000000000098E-2</v>
      </c>
      <c r="L67" s="38">
        <f>J17-K17</f>
        <v>2.4899999999999922E-2</v>
      </c>
      <c r="M67" s="38">
        <f>K17-L17</f>
        <v>2.6200000000000001E-2</v>
      </c>
      <c r="N67" s="38">
        <f>L17-M17</f>
        <v>2.7000000000000024E-2</v>
      </c>
      <c r="O67" s="38">
        <f>M17-N17</f>
        <v>2.0000000000000018E-2</v>
      </c>
      <c r="P67" s="38">
        <f>N17-O17</f>
        <v>1.8600000000000005E-2</v>
      </c>
      <c r="Q67" s="38">
        <f>O17-P17</f>
        <v>2.1299999999999986E-2</v>
      </c>
      <c r="R67" s="38">
        <f>P17-Q17</f>
        <v>2.3899999999999977E-2</v>
      </c>
      <c r="S67" s="38">
        <f>Q17-R17</f>
        <v>1.3400000000000023E-2</v>
      </c>
      <c r="T67" s="38">
        <f>R17-S17</f>
        <v>1.0500000000000009E-2</v>
      </c>
      <c r="U67" s="38">
        <f>S17-T17</f>
        <v>8.1999999999999851E-3</v>
      </c>
      <c r="V67" s="38">
        <f>T17-U17</f>
        <v>1.9199999999999995E-2</v>
      </c>
      <c r="W67" s="38">
        <f>U17-V17</f>
        <v>1.5800000000000036E-2</v>
      </c>
      <c r="X67" s="38">
        <f>V17-W17</f>
        <v>1.4399999999999968E-2</v>
      </c>
      <c r="Y67" s="38">
        <f>W17-X17</f>
        <v>6.6999999999999837E-3</v>
      </c>
      <c r="Z67" s="38">
        <f>X17-Y17</f>
        <v>1.0300000000000031E-2</v>
      </c>
      <c r="AA67" s="38">
        <f>Y17-Z17</f>
        <v>1.26E-2</v>
      </c>
      <c r="AB67" s="38">
        <f>Z17-AA17</f>
        <v>1.3600000000000001E-2</v>
      </c>
      <c r="AC67" s="38">
        <f>AA17-AB17</f>
        <v>1.3799999999999979E-2</v>
      </c>
      <c r="AD67" s="38">
        <f>AB17-AC17</f>
        <v>7.8000000000000291E-3</v>
      </c>
      <c r="AE67" s="38">
        <f>AC17-AD17</f>
        <v>7.5000000000000067E-3</v>
      </c>
      <c r="AF67" s="38">
        <f>AD17-AE17</f>
        <v>7.2999999999999732E-3</v>
      </c>
      <c r="AG67" s="38">
        <f>AE17-AF17</f>
        <v>1.8100000000000005E-2</v>
      </c>
      <c r="AH67" s="38"/>
      <c r="AI67" s="38"/>
      <c r="AJ67" s="38"/>
      <c r="AK67" s="38"/>
      <c r="AL67" s="38"/>
      <c r="AM67" s="38"/>
      <c r="AN67" s="38"/>
      <c r="AO67" s="38"/>
      <c r="AP67" s="38"/>
      <c r="AQ67" s="38"/>
      <c r="AR67" s="5"/>
      <c r="AS67" s="5"/>
      <c r="AT67" s="5"/>
      <c r="AU67" s="5"/>
      <c r="AV67" s="5"/>
      <c r="AW67" s="5"/>
      <c r="AX67" s="5"/>
      <c r="AY67" s="5"/>
      <c r="AZ67" s="5"/>
      <c r="BA67" s="5"/>
      <c r="BB67" s="5"/>
    </row>
    <row r="68" spans="1:54" ht="15.75" customHeight="1" x14ac:dyDescent="0.15">
      <c r="A68" s="8">
        <v>16</v>
      </c>
      <c r="B68" s="39">
        <f>AVERAGE(E68:AT68)</f>
        <v>1.4910714285714289E-2</v>
      </c>
      <c r="C68">
        <f t="shared" si="20"/>
        <v>38</v>
      </c>
      <c r="D68" s="38">
        <f>B18-C18</f>
        <v>0.44340000000000002</v>
      </c>
      <c r="E68" s="38">
        <f>C18-D18</f>
        <v>6.0499999999999998E-2</v>
      </c>
      <c r="F68" s="38">
        <f>D18-E18</f>
        <v>2.3799999999999988E-2</v>
      </c>
      <c r="G68" s="38">
        <f>E18-F18</f>
        <v>1.0900000000000021E-2</v>
      </c>
      <c r="H68" s="38">
        <f>F18-G18</f>
        <v>4.219999999999996E-2</v>
      </c>
      <c r="I68" s="38">
        <f>G18-H18</f>
        <v>2.2600000000000009E-2</v>
      </c>
      <c r="J68" s="38">
        <f>H18-I18</f>
        <v>1.5699999999999992E-2</v>
      </c>
      <c r="K68" s="38">
        <f>I18-J18</f>
        <v>1.2300000000000033E-2</v>
      </c>
      <c r="L68" s="38">
        <f>J18-K18</f>
        <v>2.1299999999999986E-2</v>
      </c>
      <c r="M68" s="38">
        <f>K18-L18</f>
        <v>2.6399999999999979E-2</v>
      </c>
      <c r="N68" s="38">
        <f>L18-M18</f>
        <v>1.7199999999999993E-2</v>
      </c>
      <c r="O68" s="38">
        <f>M18-N18</f>
        <v>7.9000000000000181E-3</v>
      </c>
      <c r="P68" s="38">
        <f>N18-O18</f>
        <v>6.9000000000000172E-3</v>
      </c>
      <c r="Q68" s="38">
        <f>O18-P18</f>
        <v>1.100000000000001E-2</v>
      </c>
      <c r="R68" s="38">
        <f>P18-Q18</f>
        <v>1.1699999999999988E-2</v>
      </c>
      <c r="S68" s="38">
        <f>Q18-R18</f>
        <v>8.900000000000019E-3</v>
      </c>
      <c r="T68" s="38">
        <f>R18-S18</f>
        <v>4.3999999999999595E-3</v>
      </c>
      <c r="U68" s="38">
        <f>S18-T18</f>
        <v>1.2800000000000006E-2</v>
      </c>
      <c r="V68" s="38">
        <f>T18-U18</f>
        <v>1.5899999999999997E-2</v>
      </c>
      <c r="W68" s="38">
        <f>U18-V18</f>
        <v>9.099999999999997E-3</v>
      </c>
      <c r="X68" s="38">
        <f>V18-W18</f>
        <v>1.2000000000000066E-3</v>
      </c>
      <c r="Y68" s="38">
        <f>W18-X18</f>
        <v>6.5000000000000058E-3</v>
      </c>
      <c r="Z68" s="38">
        <f>X18-Y18</f>
        <v>1.0300000000000004E-2</v>
      </c>
      <c r="AA68" s="38">
        <f>Y18-Z18</f>
        <v>9.8999999999999921E-3</v>
      </c>
      <c r="AB68" s="38">
        <f>Z18-AA18</f>
        <v>1.3000000000000012E-2</v>
      </c>
      <c r="AC68" s="38">
        <f>AA18-AB18</f>
        <v>3.8999999999999868E-3</v>
      </c>
      <c r="AD68" s="38">
        <f>AB18-AC18</f>
        <v>4.400000000000015E-3</v>
      </c>
      <c r="AE68" s="38">
        <f>AC18-AD18</f>
        <v>4.7999999999999987E-3</v>
      </c>
      <c r="AF68" s="38">
        <f>AD18-AE18</f>
        <v>2.1999999999999992E-2</v>
      </c>
      <c r="AG68" s="38"/>
      <c r="AH68" s="38"/>
      <c r="AI68" s="38"/>
      <c r="AJ68" s="38"/>
      <c r="AK68" s="38"/>
      <c r="AL68" s="38"/>
      <c r="AM68" s="38"/>
      <c r="AN68" s="38"/>
      <c r="AO68" s="38"/>
      <c r="AP68" s="38"/>
      <c r="AQ68" s="38"/>
      <c r="AR68" s="5"/>
      <c r="AS68" s="5"/>
      <c r="AT68" s="5"/>
      <c r="AU68" s="5"/>
      <c r="AV68" s="5"/>
      <c r="AW68" s="5"/>
      <c r="AX68" s="5"/>
      <c r="AY68" s="5"/>
      <c r="AZ68" s="5"/>
      <c r="BA68" s="5"/>
      <c r="BB68" s="5"/>
    </row>
    <row r="69" spans="1:54" ht="15.75" customHeight="1" x14ac:dyDescent="0.15">
      <c r="A69" s="8">
        <v>17</v>
      </c>
      <c r="B69" s="39">
        <f>AVERAGE(E69:AT69)</f>
        <v>1.5085185185185182E-2</v>
      </c>
      <c r="C69">
        <f t="shared" si="20"/>
        <v>37</v>
      </c>
      <c r="D69" s="38">
        <f>B19-C19</f>
        <v>0.45140000000000002</v>
      </c>
      <c r="E69" s="38">
        <f>C19-D19</f>
        <v>5.9299999999999964E-2</v>
      </c>
      <c r="F69" s="38">
        <f>D19-E19</f>
        <v>2.4900000000000033E-2</v>
      </c>
      <c r="G69" s="38">
        <f>E19-F19</f>
        <v>2.3099999999999954E-2</v>
      </c>
      <c r="H69" s="38">
        <f>F19-G19</f>
        <v>2.9200000000000004E-2</v>
      </c>
      <c r="I69" s="38">
        <f>G19-H19</f>
        <v>1.9500000000000017E-2</v>
      </c>
      <c r="J69" s="38">
        <f>H19-I19</f>
        <v>1.369999999999999E-2</v>
      </c>
      <c r="K69" s="38">
        <f>I19-J19</f>
        <v>2.4799999999999989E-2</v>
      </c>
      <c r="L69" s="38">
        <f>J19-K19</f>
        <v>2.8600000000000014E-2</v>
      </c>
      <c r="M69" s="38">
        <f>K19-L19</f>
        <v>1.5600000000000003E-2</v>
      </c>
      <c r="N69" s="38">
        <f>L19-M19</f>
        <v>4.699999999999982E-3</v>
      </c>
      <c r="O69" s="38">
        <f>M19-N19</f>
        <v>1.5900000000000025E-2</v>
      </c>
      <c r="P69" s="38">
        <f>N19-O19</f>
        <v>1.0599999999999998E-2</v>
      </c>
      <c r="Q69" s="38">
        <f>O19-P19</f>
        <v>1.0699999999999987E-2</v>
      </c>
      <c r="R69" s="38">
        <f>P19-Q19</f>
        <v>8.5000000000000075E-3</v>
      </c>
      <c r="S69" s="38">
        <f>Q19-R19</f>
        <v>4.9000000000000155E-3</v>
      </c>
      <c r="T69" s="38">
        <f>R19-S19</f>
        <v>1.4399999999999996E-2</v>
      </c>
      <c r="U69" s="38">
        <f>S19-T19</f>
        <v>1.26E-2</v>
      </c>
      <c r="V69" s="38">
        <f>T19-U19</f>
        <v>4.500000000000004E-3</v>
      </c>
      <c r="W69" s="38">
        <f>U19-V19</f>
        <v>5.2999999999999992E-3</v>
      </c>
      <c r="X69" s="38">
        <f>V19-W19</f>
        <v>8.4999999999999798E-3</v>
      </c>
      <c r="Y69" s="38">
        <f>W19-X19</f>
        <v>1.1200000000000015E-2</v>
      </c>
      <c r="Z69" s="38">
        <f>X19-Y19</f>
        <v>7.5999999999999956E-3</v>
      </c>
      <c r="AA69" s="38">
        <f>Y19-Z19</f>
        <v>7.5000000000000067E-3</v>
      </c>
      <c r="AB69" s="38">
        <f>Z19-AA19</f>
        <v>5.5000000000000049E-3</v>
      </c>
      <c r="AC69" s="38">
        <f>AA19-AB19</f>
        <v>7.3999999999999899E-3</v>
      </c>
      <c r="AD69" s="38">
        <f>AB19-AC19</f>
        <v>5.5999999999999939E-3</v>
      </c>
      <c r="AE69" s="38">
        <f>AC19-AD19</f>
        <v>2.3199999999999998E-2</v>
      </c>
      <c r="AF69" s="38"/>
      <c r="AG69" s="38"/>
      <c r="AH69" s="38"/>
      <c r="AI69" s="38"/>
      <c r="AJ69" s="38"/>
      <c r="AK69" s="38"/>
      <c r="AL69" s="38"/>
      <c r="AM69" s="38"/>
      <c r="AN69" s="38"/>
      <c r="AO69" s="38"/>
      <c r="AP69" s="38"/>
      <c r="AQ69" s="38"/>
      <c r="AR69" s="5"/>
      <c r="AS69" s="5"/>
      <c r="AT69" s="5"/>
      <c r="AU69" s="5"/>
      <c r="AV69" s="5"/>
      <c r="AW69" s="5"/>
      <c r="AX69" s="5"/>
      <c r="AY69" s="5"/>
      <c r="AZ69" s="5"/>
      <c r="BA69" s="5"/>
      <c r="BB69" s="5"/>
    </row>
    <row r="70" spans="1:54" ht="15.75" customHeight="1" x14ac:dyDescent="0.15">
      <c r="A70" s="8">
        <v>18</v>
      </c>
      <c r="B70" s="39">
        <f>AVERAGE(E70:AT70)</f>
        <v>1.5003846153846154E-2</v>
      </c>
      <c r="C70">
        <f t="shared" si="20"/>
        <v>36</v>
      </c>
      <c r="D70" s="38">
        <f>B20-C20</f>
        <v>0.46050000000000002</v>
      </c>
      <c r="E70" s="38">
        <f>C20-D20</f>
        <v>4.8199999999999965E-2</v>
      </c>
      <c r="F70" s="38">
        <f>D20-E20</f>
        <v>3.2700000000000007E-2</v>
      </c>
      <c r="G70" s="38">
        <f>E20-F20</f>
        <v>7.6999999999999846E-3</v>
      </c>
      <c r="H70" s="38">
        <f>F20-G20</f>
        <v>3.4500000000000031E-2</v>
      </c>
      <c r="I70" s="38">
        <f>G20-H20</f>
        <v>2.3100000000000009E-2</v>
      </c>
      <c r="J70" s="38">
        <f>H20-I20</f>
        <v>2.1899999999999975E-2</v>
      </c>
      <c r="K70" s="38">
        <f>I20-J20</f>
        <v>2.9299999999999993E-2</v>
      </c>
      <c r="L70" s="38">
        <f>J20-K20</f>
        <v>1.6900000000000026E-2</v>
      </c>
      <c r="M70" s="38">
        <f>K20-L20</f>
        <v>3.9000000000000146E-3</v>
      </c>
      <c r="N70" s="38">
        <f>L20-M20</f>
        <v>1.529999999999998E-2</v>
      </c>
      <c r="O70" s="38">
        <f>M20-N20</f>
        <v>1.419999999999999E-2</v>
      </c>
      <c r="P70" s="38">
        <f>N20-O20</f>
        <v>1.1900000000000022E-2</v>
      </c>
      <c r="Q70" s="38">
        <f>O20-P20</f>
        <v>1.1899999999999966E-2</v>
      </c>
      <c r="R70" s="38">
        <f>P20-Q20</f>
        <v>6.8000000000000282E-3</v>
      </c>
      <c r="S70" s="38">
        <f>Q20-R20</f>
        <v>6.3999999999999613E-3</v>
      </c>
      <c r="T70" s="38">
        <f>R20-S20</f>
        <v>1.670000000000002E-2</v>
      </c>
      <c r="U70" s="38">
        <f>S20-T20</f>
        <v>7.9000000000000181E-3</v>
      </c>
      <c r="V70" s="38">
        <f>T20-U20</f>
        <v>2.1999999999999797E-3</v>
      </c>
      <c r="W70" s="38">
        <f>U20-V20</f>
        <v>1.0099999999999998E-2</v>
      </c>
      <c r="X70" s="38">
        <f>V20-W20</f>
        <v>9.2000000000000137E-3</v>
      </c>
      <c r="Y70" s="38">
        <f>W20-X20</f>
        <v>8.8999999999999913E-3</v>
      </c>
      <c r="Z70" s="38">
        <f>X20-Y20</f>
        <v>1.2000000000000011E-2</v>
      </c>
      <c r="AA70" s="38">
        <f>Y20-Z20</f>
        <v>6.0999999999999943E-3</v>
      </c>
      <c r="AB70" s="38">
        <f>Z20-AA20</f>
        <v>5.7000000000000106E-3</v>
      </c>
      <c r="AC70" s="38">
        <f>AA20-AB20</f>
        <v>5.2999999999999992E-3</v>
      </c>
      <c r="AD70" s="38">
        <f>AB20-AC20</f>
        <v>2.1299999999999986E-2</v>
      </c>
      <c r="AE70" s="38"/>
      <c r="AF70" s="38"/>
      <c r="AG70" s="38"/>
      <c r="AH70" s="38"/>
      <c r="AI70" s="38"/>
      <c r="AJ70" s="38"/>
      <c r="AK70" s="38"/>
      <c r="AL70" s="38"/>
      <c r="AM70" s="38"/>
      <c r="AN70" s="38"/>
      <c r="AO70" s="38"/>
      <c r="AP70" s="38"/>
      <c r="AQ70" s="38"/>
      <c r="AR70" s="5"/>
      <c r="AS70" s="5"/>
      <c r="AT70" s="5"/>
      <c r="AU70" s="5"/>
      <c r="AV70" s="5"/>
      <c r="AW70" s="5"/>
      <c r="AX70" s="5"/>
      <c r="AY70" s="5"/>
      <c r="AZ70" s="5"/>
      <c r="BA70" s="5"/>
      <c r="BB70" s="5"/>
    </row>
    <row r="71" spans="1:54" ht="15.75" customHeight="1" x14ac:dyDescent="0.15">
      <c r="A71" s="8">
        <v>19</v>
      </c>
      <c r="B71" s="39">
        <f>AVERAGE(E71:AT71)</f>
        <v>1.5588000000000001E-2</v>
      </c>
      <c r="C71">
        <f t="shared" si="20"/>
        <v>37</v>
      </c>
      <c r="D71" s="38">
        <f>B21-C21</f>
        <v>0.4335</v>
      </c>
      <c r="E71" s="38">
        <f>C21-D21</f>
        <v>4.8799999999999955E-2</v>
      </c>
      <c r="F71" s="38">
        <f>D21-E21</f>
        <v>1.100000000000001E-2</v>
      </c>
      <c r="G71" s="38">
        <f>E21-F21</f>
        <v>-5.9999999999993392E-4</v>
      </c>
      <c r="H71" s="38">
        <f>F21-G21</f>
        <v>3.5299999999999998E-2</v>
      </c>
      <c r="I71" s="38">
        <f>G21-H21</f>
        <v>2.7599999999999958E-2</v>
      </c>
      <c r="J71" s="38">
        <f>H21-I21</f>
        <v>3.0500000000000027E-2</v>
      </c>
      <c r="K71" s="38">
        <f>I21-J21</f>
        <v>2.1399999999999975E-2</v>
      </c>
      <c r="L71" s="38">
        <f>J21-K21</f>
        <v>1.0900000000000021E-2</v>
      </c>
      <c r="M71" s="38">
        <f>K21-L21</f>
        <v>1.4299999999999979E-2</v>
      </c>
      <c r="N71" s="38">
        <f>L21-M21</f>
        <v>2.0199999999999996E-2</v>
      </c>
      <c r="O71" s="38">
        <f>M21-N21</f>
        <v>9.8000000000000309E-3</v>
      </c>
      <c r="P71" s="38">
        <f>N21-O21</f>
        <v>1.0899999999999965E-2</v>
      </c>
      <c r="Q71" s="38">
        <f>O21-P21</f>
        <v>1.5200000000000047E-2</v>
      </c>
      <c r="R71" s="38">
        <f>P21-Q21</f>
        <v>1.2699999999999989E-2</v>
      </c>
      <c r="S71" s="38">
        <f>Q21-R21</f>
        <v>1.2399999999999967E-2</v>
      </c>
      <c r="T71" s="38">
        <f>R21-S21</f>
        <v>1.1800000000000033E-2</v>
      </c>
      <c r="U71" s="38">
        <f>S21-T21</f>
        <v>1.6999999999999793E-3</v>
      </c>
      <c r="V71" s="38">
        <f>T21-U21</f>
        <v>1.5400000000000025E-2</v>
      </c>
      <c r="W71" s="38">
        <f>U21-V21</f>
        <v>7.7999999999999736E-3</v>
      </c>
      <c r="X71" s="38">
        <f>V21-W21</f>
        <v>1.4300000000000007E-2</v>
      </c>
      <c r="Y71" s="38">
        <f>W21-X21</f>
        <v>1.2899999999999995E-2</v>
      </c>
      <c r="Z71" s="38">
        <f>X21-Y21</f>
        <v>7.8000000000000014E-3</v>
      </c>
      <c r="AA71" s="38">
        <f>Y21-Z21</f>
        <v>5.5999999999999939E-3</v>
      </c>
      <c r="AB71" s="38">
        <f>Z21-AA21</f>
        <v>9.4000000000000195E-3</v>
      </c>
      <c r="AC71" s="38">
        <f>AA21-AB21</f>
        <v>2.2599999999999981E-2</v>
      </c>
      <c r="AD71" s="38"/>
      <c r="AE71" s="38"/>
      <c r="AF71" s="38"/>
      <c r="AG71" s="38"/>
      <c r="AH71" s="38"/>
      <c r="AI71" s="38"/>
      <c r="AJ71" s="38"/>
      <c r="AK71" s="38"/>
      <c r="AL71" s="38"/>
      <c r="AM71" s="38"/>
      <c r="AN71" s="38"/>
      <c r="AO71" s="38"/>
      <c r="AP71" s="38"/>
      <c r="AQ71" s="38"/>
      <c r="AR71" s="5"/>
      <c r="AS71" s="5"/>
      <c r="AT71" s="5"/>
      <c r="AU71" s="5"/>
      <c r="AV71" s="5"/>
      <c r="AW71" s="5"/>
      <c r="AX71" s="5"/>
      <c r="AY71" s="5"/>
      <c r="AZ71" s="5"/>
      <c r="BA71" s="5"/>
      <c r="BB71" s="5"/>
    </row>
    <row r="72" spans="1:54" ht="15.75" customHeight="1" x14ac:dyDescent="0.15">
      <c r="A72" s="8">
        <v>20</v>
      </c>
      <c r="B72" s="39">
        <f>AVERAGE(E72:AT72)</f>
        <v>1.7466666666666672E-2</v>
      </c>
      <c r="C72">
        <f t="shared" si="20"/>
        <v>35</v>
      </c>
      <c r="D72" s="38">
        <f>B22-C22</f>
        <v>0.38939999999999997</v>
      </c>
      <c r="E72" s="38">
        <f>C22-D22</f>
        <v>5.4700000000000082E-2</v>
      </c>
      <c r="F72" s="38">
        <f>D22-E22</f>
        <v>2.2999999999999909E-2</v>
      </c>
      <c r="G72" s="38">
        <f>E22-F22</f>
        <v>1.0800000000000032E-2</v>
      </c>
      <c r="H72" s="38">
        <f>F22-G22</f>
        <v>3.4399999999999986E-2</v>
      </c>
      <c r="I72" s="38">
        <f>G22-H22</f>
        <v>3.8600000000000023E-2</v>
      </c>
      <c r="J72" s="38">
        <f>H22-I22</f>
        <v>2.3799999999999988E-2</v>
      </c>
      <c r="K72" s="38">
        <f>I22-J22</f>
        <v>7.5999999999999956E-3</v>
      </c>
      <c r="L72" s="38">
        <f>J22-K22</f>
        <v>2.4299999999999988E-2</v>
      </c>
      <c r="M72" s="38">
        <f>K22-L22</f>
        <v>1.9700000000000051E-2</v>
      </c>
      <c r="N72" s="38">
        <f>L22-M22</f>
        <v>1.3499999999999956E-2</v>
      </c>
      <c r="O72" s="38">
        <f>M22-N22</f>
        <v>1.1300000000000032E-2</v>
      </c>
      <c r="P72" s="38">
        <f>N22-O22</f>
        <v>1.1399999999999966E-2</v>
      </c>
      <c r="Q72" s="38">
        <f>O22-P22</f>
        <v>1.5200000000000047E-2</v>
      </c>
      <c r="R72" s="38">
        <f>P22-Q22</f>
        <v>1.5399999999999969E-2</v>
      </c>
      <c r="S72" s="38">
        <f>Q22-R22</f>
        <v>1.4500000000000013E-2</v>
      </c>
      <c r="T72" s="38">
        <f>R22-S22</f>
        <v>5.0000000000000044E-3</v>
      </c>
      <c r="U72" s="38">
        <f>S22-T22</f>
        <v>1.0699999999999987E-2</v>
      </c>
      <c r="V72" s="38">
        <f>T22-U22</f>
        <v>1.2500000000000011E-2</v>
      </c>
      <c r="W72" s="38">
        <f>U22-V22</f>
        <v>1.0699999999999987E-2</v>
      </c>
      <c r="X72" s="38">
        <f>V22-W22</f>
        <v>1.4699999999999991E-2</v>
      </c>
      <c r="Y72" s="38">
        <f>W22-X22</f>
        <v>8.7000000000000133E-3</v>
      </c>
      <c r="Z72" s="38">
        <f>X22-Y22</f>
        <v>7.0999999999999952E-3</v>
      </c>
      <c r="AA72" s="38">
        <f>Y22-Z22</f>
        <v>5.7999999999999996E-3</v>
      </c>
      <c r="AB72" s="38">
        <f>Z22-AA22</f>
        <v>2.5800000000000017E-2</v>
      </c>
      <c r="AC72" s="38"/>
      <c r="AD72" s="38"/>
      <c r="AE72" s="38"/>
      <c r="AF72" s="38"/>
      <c r="AG72" s="38"/>
      <c r="AH72" s="38"/>
      <c r="AI72" s="38"/>
      <c r="AJ72" s="38"/>
      <c r="AK72" s="38"/>
      <c r="AL72" s="38"/>
      <c r="AM72" s="38"/>
      <c r="AN72" s="38"/>
      <c r="AO72" s="38"/>
      <c r="AP72" s="38"/>
      <c r="AQ72" s="38"/>
      <c r="AR72" s="5"/>
      <c r="AS72" s="5"/>
      <c r="AT72" s="5"/>
      <c r="AU72" s="5"/>
      <c r="AV72" s="5"/>
      <c r="AW72" s="5"/>
      <c r="AX72" s="5"/>
      <c r="AY72" s="5"/>
      <c r="AZ72" s="5"/>
      <c r="BA72" s="5"/>
      <c r="BB72" s="5"/>
    </row>
    <row r="73" spans="1:54" ht="15.75" customHeight="1" x14ac:dyDescent="0.15">
      <c r="A73" s="8">
        <v>21</v>
      </c>
      <c r="B73" s="39">
        <f>AVERAGE(E73:AT73)</f>
        <v>1.7030434782608697E-2</v>
      </c>
      <c r="C73">
        <f t="shared" si="20"/>
        <v>35</v>
      </c>
      <c r="D73" s="38">
        <f>B23-C23</f>
        <v>0.41739999999999999</v>
      </c>
      <c r="E73" s="38">
        <f>C23-D23</f>
        <v>4.7699999999999965E-2</v>
      </c>
      <c r="F73" s="38">
        <f>D23-E23</f>
        <v>2.5000000000000022E-2</v>
      </c>
      <c r="G73" s="38">
        <f>E23-F23</f>
        <v>2.1300000000000041E-2</v>
      </c>
      <c r="H73" s="38">
        <f>F23-G23</f>
        <v>4.0699999999999958E-2</v>
      </c>
      <c r="I73" s="38">
        <f>G23-H23</f>
        <v>2.6600000000000013E-2</v>
      </c>
      <c r="J73" s="38">
        <f>H23-I23</f>
        <v>1.1599999999999999E-2</v>
      </c>
      <c r="K73" s="38">
        <f>I23-J23</f>
        <v>2.2400000000000031E-2</v>
      </c>
      <c r="L73" s="38">
        <f>J23-K23</f>
        <v>1.9399999999999973E-2</v>
      </c>
      <c r="M73" s="38">
        <f>K23-L23</f>
        <v>1.1300000000000032E-2</v>
      </c>
      <c r="N73" s="38">
        <f>L23-M23</f>
        <v>1.1499999999999955E-2</v>
      </c>
      <c r="O73" s="38">
        <f>M23-N23</f>
        <v>1.2000000000000011E-2</v>
      </c>
      <c r="P73" s="38">
        <f>N23-O23</f>
        <v>1.4699999999999991E-2</v>
      </c>
      <c r="Q73" s="38">
        <f>O23-P23</f>
        <v>1.7699999999999994E-2</v>
      </c>
      <c r="R73" s="38">
        <f>P23-Q23</f>
        <v>9.5000000000000084E-3</v>
      </c>
      <c r="S73" s="38">
        <f>Q23-R23</f>
        <v>5.4000000000000159E-3</v>
      </c>
      <c r="T73" s="38">
        <f>R23-S23</f>
        <v>8.5000000000000075E-3</v>
      </c>
      <c r="U73" s="38">
        <f>S23-T23</f>
        <v>1.2699999999999989E-2</v>
      </c>
      <c r="V73" s="38">
        <f>T23-U23</f>
        <v>1.319999999999999E-2</v>
      </c>
      <c r="W73" s="38">
        <f>U23-V23</f>
        <v>1.2300000000000005E-2</v>
      </c>
      <c r="X73" s="38">
        <f>V23-W23</f>
        <v>6.0999999999999943E-3</v>
      </c>
      <c r="Y73" s="38">
        <f>W23-X23</f>
        <v>8.5000000000000075E-3</v>
      </c>
      <c r="Z73" s="38">
        <f>X23-Y23</f>
        <v>5.7999999999999996E-3</v>
      </c>
      <c r="AA73" s="38">
        <f>Y23-Z23</f>
        <v>2.7800000000000019E-2</v>
      </c>
      <c r="AB73" s="38"/>
      <c r="AC73" s="38"/>
      <c r="AD73" s="38"/>
      <c r="AE73" s="38"/>
      <c r="AF73" s="38"/>
      <c r="AG73" s="38"/>
      <c r="AH73" s="38"/>
      <c r="AI73" s="38"/>
      <c r="AJ73" s="38"/>
      <c r="AK73" s="38"/>
      <c r="AL73" s="38"/>
      <c r="AM73" s="38"/>
      <c r="AN73" s="38"/>
      <c r="AO73" s="38"/>
      <c r="AP73" s="38"/>
      <c r="AQ73" s="38"/>
      <c r="AR73" s="5"/>
      <c r="AS73" s="5"/>
      <c r="AT73" s="5"/>
      <c r="AU73" s="5"/>
      <c r="AV73" s="5"/>
      <c r="AW73" s="5"/>
      <c r="AX73" s="5"/>
      <c r="AY73" s="5"/>
      <c r="AZ73" s="5"/>
      <c r="BA73" s="5"/>
      <c r="BB73" s="5"/>
    </row>
    <row r="74" spans="1:54" ht="15.75" customHeight="1" x14ac:dyDescent="0.15">
      <c r="A74" s="8">
        <v>22</v>
      </c>
      <c r="B74" s="39">
        <f>AVERAGE(E74:AT74)</f>
        <v>1.695909090909091E-2</v>
      </c>
      <c r="C74">
        <f t="shared" si="20"/>
        <v>34</v>
      </c>
      <c r="D74" s="38">
        <f>B24-C24</f>
        <v>0.42900000000000005</v>
      </c>
      <c r="E74" s="38">
        <f>C24-D24</f>
        <v>4.5099999999999918E-2</v>
      </c>
      <c r="F74" s="38">
        <f>D24-E24</f>
        <v>2.4199999999999999E-2</v>
      </c>
      <c r="G74" s="38">
        <f>E24-F24</f>
        <v>2.7600000000000013E-2</v>
      </c>
      <c r="H74" s="38">
        <f>F24-G24</f>
        <v>3.6299999999999999E-2</v>
      </c>
      <c r="I74" s="38">
        <f>G24-H24</f>
        <v>1.2400000000000022E-2</v>
      </c>
      <c r="J74" s="38">
        <f>H24-I24</f>
        <v>2.1299999999999986E-2</v>
      </c>
      <c r="K74" s="38">
        <f>I24-J24</f>
        <v>2.1500000000000019E-2</v>
      </c>
      <c r="L74" s="38">
        <f>J24-K24</f>
        <v>1.4600000000000002E-2</v>
      </c>
      <c r="M74" s="38">
        <f>K24-L24</f>
        <v>9.000000000000008E-3</v>
      </c>
      <c r="N74" s="38">
        <f>L24-M24</f>
        <v>1.319999999999999E-2</v>
      </c>
      <c r="O74" s="38">
        <f>M24-N24</f>
        <v>1.4000000000000012E-2</v>
      </c>
      <c r="P74" s="38">
        <f>N24-O24</f>
        <v>2.1399999999999975E-2</v>
      </c>
      <c r="Q74" s="38">
        <f>O24-P24</f>
        <v>6.0000000000000053E-3</v>
      </c>
      <c r="R74" s="38">
        <f>P24-Q24</f>
        <v>8.4000000000000186E-3</v>
      </c>
      <c r="S74" s="38">
        <f>Q24-R24</f>
        <v>1.4600000000000002E-2</v>
      </c>
      <c r="T74" s="38">
        <f>R24-S24</f>
        <v>8.5000000000000075E-3</v>
      </c>
      <c r="U74" s="38">
        <f>S24-T24</f>
        <v>1.6199999999999992E-2</v>
      </c>
      <c r="V74" s="38">
        <f>T24-U24</f>
        <v>1.479999999999998E-2</v>
      </c>
      <c r="W74" s="38">
        <f>U24-V24</f>
        <v>5.9000000000000163E-3</v>
      </c>
      <c r="X74" s="38">
        <f>V24-W24</f>
        <v>1.0099999999999998E-2</v>
      </c>
      <c r="Y74" s="38">
        <f>W24-X24</f>
        <v>2.8999999999999859E-3</v>
      </c>
      <c r="Z74" s="38">
        <f>X24-Y24</f>
        <v>2.5100000000000011E-2</v>
      </c>
      <c r="AA74" s="38"/>
      <c r="AB74" s="38"/>
      <c r="AC74" s="38"/>
      <c r="AD74" s="38"/>
      <c r="AE74" s="38"/>
      <c r="AF74" s="38"/>
      <c r="AG74" s="38"/>
      <c r="AH74" s="38"/>
      <c r="AI74" s="38"/>
      <c r="AJ74" s="38"/>
      <c r="AK74" s="38"/>
      <c r="AL74" s="38"/>
      <c r="AM74" s="38"/>
      <c r="AN74" s="38"/>
      <c r="AO74" s="38"/>
      <c r="AP74" s="38"/>
      <c r="AQ74" s="38"/>
      <c r="AR74" s="5"/>
      <c r="AS74" s="5"/>
      <c r="AT74" s="5"/>
      <c r="AU74" s="5"/>
      <c r="AV74" s="5"/>
      <c r="AW74" s="5"/>
      <c r="AX74" s="5"/>
      <c r="AY74" s="5"/>
      <c r="AZ74" s="5"/>
      <c r="BA74" s="5"/>
      <c r="BB74" s="5"/>
    </row>
    <row r="75" spans="1:54" ht="15.75" customHeight="1" x14ac:dyDescent="0.15">
      <c r="A75" s="8">
        <v>23</v>
      </c>
      <c r="B75" s="39">
        <f>AVERAGE(E75:AT75)</f>
        <v>1.826190476190476E-2</v>
      </c>
      <c r="C75">
        <f t="shared" si="20"/>
        <v>33</v>
      </c>
      <c r="D75" s="38">
        <f>B25-C25</f>
        <v>0.41500000000000004</v>
      </c>
      <c r="E75" s="38">
        <f>C25-D25</f>
        <v>5.2300000000000013E-2</v>
      </c>
      <c r="F75" s="38">
        <f>D25-E25</f>
        <v>3.9499999999999924E-2</v>
      </c>
      <c r="G75" s="38">
        <f>E25-F25</f>
        <v>2.7800000000000047E-2</v>
      </c>
      <c r="H75" s="38">
        <f>F25-G25</f>
        <v>2.4099999999999955E-2</v>
      </c>
      <c r="I75" s="38">
        <f>G25-H25</f>
        <v>1.7500000000000016E-2</v>
      </c>
      <c r="J75" s="38">
        <f>H25-I25</f>
        <v>1.9500000000000017E-2</v>
      </c>
      <c r="K75" s="38">
        <f>I25-J25</f>
        <v>1.7500000000000016E-2</v>
      </c>
      <c r="L75" s="38">
        <f>J25-K25</f>
        <v>1.2699999999999989E-2</v>
      </c>
      <c r="M75" s="38">
        <f>K25-L25</f>
        <v>1.3600000000000001E-2</v>
      </c>
      <c r="N75" s="38">
        <f>L25-M25</f>
        <v>1.6899999999999971E-2</v>
      </c>
      <c r="O75" s="38">
        <f>M25-N25</f>
        <v>1.9300000000000039E-2</v>
      </c>
      <c r="P75" s="38">
        <f>N25-O25</f>
        <v>1.1499999999999955E-2</v>
      </c>
      <c r="Q75" s="38">
        <f>O25-P25</f>
        <v>6.7000000000000393E-3</v>
      </c>
      <c r="R75" s="38">
        <f>P25-Q25</f>
        <v>1.4600000000000002E-2</v>
      </c>
      <c r="S75" s="38">
        <f>Q25-R25</f>
        <v>1.2799999999999978E-2</v>
      </c>
      <c r="T75" s="38">
        <f>R25-S25</f>
        <v>1.3299999999999979E-2</v>
      </c>
      <c r="U75" s="38">
        <f>S25-T25</f>
        <v>1.1700000000000044E-2</v>
      </c>
      <c r="V75" s="38">
        <f>T25-U25</f>
        <v>8.2999999999999741E-3</v>
      </c>
      <c r="W75" s="38">
        <f>U25-V25</f>
        <v>8.0999999999999961E-3</v>
      </c>
      <c r="X75" s="38">
        <f>V25-W25</f>
        <v>7.0000000000000062E-3</v>
      </c>
      <c r="Y75" s="38">
        <f>W25-X25</f>
        <v>2.8799999999999992E-2</v>
      </c>
      <c r="Z75" s="38"/>
      <c r="AA75" s="38"/>
      <c r="AB75" s="38"/>
      <c r="AC75" s="38"/>
      <c r="AD75" s="38"/>
      <c r="AE75" s="38"/>
      <c r="AF75" s="38"/>
      <c r="AG75" s="38"/>
      <c r="AH75" s="38"/>
      <c r="AI75" s="38"/>
      <c r="AJ75" s="38"/>
      <c r="AK75" s="38"/>
      <c r="AL75" s="38"/>
      <c r="AM75" s="38"/>
      <c r="AN75" s="38"/>
      <c r="AO75" s="38"/>
      <c r="AP75" s="38"/>
      <c r="AQ75" s="38"/>
      <c r="AR75" s="5"/>
      <c r="AS75" s="5"/>
      <c r="AT75" s="5"/>
      <c r="AU75" s="5"/>
      <c r="AV75" s="5"/>
      <c r="AW75" s="5"/>
      <c r="AX75" s="5"/>
      <c r="AY75" s="5"/>
      <c r="AZ75" s="5"/>
      <c r="BA75" s="5"/>
      <c r="BB75" s="5"/>
    </row>
    <row r="76" spans="1:54" ht="15.75" customHeight="1" x14ac:dyDescent="0.15">
      <c r="A76" s="8">
        <v>24</v>
      </c>
      <c r="B76" s="39">
        <f>AVERAGE(E76:AT76)</f>
        <v>1.8809999999999997E-2</v>
      </c>
      <c r="C76">
        <f t="shared" si="20"/>
        <v>32</v>
      </c>
      <c r="D76" s="38">
        <f>B26-C26</f>
        <v>0.41390000000000005</v>
      </c>
      <c r="E76" s="38">
        <f>C26-D26</f>
        <v>7.2500000000000009E-2</v>
      </c>
      <c r="F76" s="38">
        <f>D26-E26</f>
        <v>3.2599999999999962E-2</v>
      </c>
      <c r="G76" s="38">
        <f>E26-F26</f>
        <v>8.5000000000000075E-3</v>
      </c>
      <c r="H76" s="38">
        <f>F26-G26</f>
        <v>2.9999999999999971E-2</v>
      </c>
      <c r="I76" s="38">
        <f>G26-H26</f>
        <v>2.1299999999999986E-2</v>
      </c>
      <c r="J76" s="38">
        <f>H26-I26</f>
        <v>1.7100000000000004E-2</v>
      </c>
      <c r="K76" s="38">
        <f>I26-J26</f>
        <v>1.5100000000000002E-2</v>
      </c>
      <c r="L76" s="38">
        <f>J26-K26</f>
        <v>1.419999999999999E-2</v>
      </c>
      <c r="M76" s="38">
        <f>K26-L26</f>
        <v>1.6600000000000004E-2</v>
      </c>
      <c r="N76" s="38">
        <f>L26-M26</f>
        <v>1.8699999999999994E-2</v>
      </c>
      <c r="O76" s="38">
        <f>M26-N26</f>
        <v>1.7700000000000049E-2</v>
      </c>
      <c r="P76" s="38">
        <f>N26-O26</f>
        <v>1.5000000000000013E-3</v>
      </c>
      <c r="Q76" s="38">
        <f>O26-P26</f>
        <v>1.2699999999999989E-2</v>
      </c>
      <c r="R76" s="38">
        <f>P26-Q26</f>
        <v>1.5699999999999992E-2</v>
      </c>
      <c r="S76" s="38">
        <f>Q26-R26</f>
        <v>1.7100000000000004E-2</v>
      </c>
      <c r="T76" s="38">
        <f>R26-S26</f>
        <v>1.2000000000000011E-2</v>
      </c>
      <c r="U76" s="38">
        <f>S26-T26</f>
        <v>1.0299999999999976E-2</v>
      </c>
      <c r="V76" s="38">
        <f>T26-U26</f>
        <v>8.5000000000000075E-3</v>
      </c>
      <c r="W76" s="38">
        <f>U26-V26</f>
        <v>4.3999999999999873E-3</v>
      </c>
      <c r="X76" s="38">
        <f>V26-W26</f>
        <v>2.9700000000000004E-2</v>
      </c>
      <c r="Y76" s="38"/>
      <c r="Z76" s="38"/>
      <c r="AA76" s="38"/>
      <c r="AB76" s="38"/>
      <c r="AC76" s="38"/>
      <c r="AD76" s="38"/>
      <c r="AE76" s="38"/>
      <c r="AF76" s="38"/>
      <c r="AG76" s="38"/>
      <c r="AH76" s="38"/>
      <c r="AI76" s="38"/>
      <c r="AJ76" s="38"/>
      <c r="AK76" s="38"/>
      <c r="AL76" s="38"/>
      <c r="AM76" s="38"/>
      <c r="AN76" s="38"/>
      <c r="AO76" s="38"/>
      <c r="AP76" s="38"/>
      <c r="AQ76" s="38"/>
      <c r="AR76" s="5"/>
      <c r="AS76" s="5"/>
      <c r="AT76" s="5"/>
      <c r="AU76" s="5"/>
      <c r="AV76" s="5"/>
      <c r="AW76" s="5"/>
      <c r="AX76" s="5"/>
      <c r="AY76" s="5"/>
      <c r="AZ76" s="5"/>
      <c r="BA76" s="5"/>
      <c r="BB76" s="5"/>
    </row>
    <row r="77" spans="1:54" ht="15.75" customHeight="1" x14ac:dyDescent="0.15">
      <c r="A77" s="8">
        <v>25</v>
      </c>
      <c r="B77" s="39">
        <f>AVERAGE(E77:AT77)</f>
        <v>1.7105263157894735E-2</v>
      </c>
      <c r="C77">
        <f t="shared" si="20"/>
        <v>32</v>
      </c>
      <c r="D77" s="38">
        <f>B27-C27</f>
        <v>0.45660000000000001</v>
      </c>
      <c r="E77" s="38">
        <f>C27-D27</f>
        <v>5.5800000000000016E-2</v>
      </c>
      <c r="F77" s="38">
        <f>D27-E27</f>
        <v>1.6299999999999981E-2</v>
      </c>
      <c r="G77" s="38">
        <f>E27-F27</f>
        <v>-4.599999999999993E-3</v>
      </c>
      <c r="H77" s="38">
        <f>F27-G27</f>
        <v>3.0600000000000016E-2</v>
      </c>
      <c r="I77" s="38">
        <f>G27-H27</f>
        <v>1.909999999999995E-2</v>
      </c>
      <c r="J77" s="38">
        <f>H27-I27</f>
        <v>1.7500000000000016E-2</v>
      </c>
      <c r="K77" s="38">
        <f>I27-J27</f>
        <v>1.4600000000000002E-2</v>
      </c>
      <c r="L77" s="38">
        <f>J27-K27</f>
        <v>1.7199999999999993E-2</v>
      </c>
      <c r="M77" s="38">
        <f>K27-L27</f>
        <v>1.7600000000000005E-2</v>
      </c>
      <c r="N77" s="38">
        <f>L27-M27</f>
        <v>1.6699999999999993E-2</v>
      </c>
      <c r="O77" s="38">
        <f>M27-N27</f>
        <v>1.0800000000000032E-2</v>
      </c>
      <c r="P77" s="38">
        <f>N27-O27</f>
        <v>1.2000000000000011E-2</v>
      </c>
      <c r="Q77" s="38">
        <f>O27-P27</f>
        <v>1.369999999999999E-2</v>
      </c>
      <c r="R77" s="38">
        <f>P27-Q27</f>
        <v>1.6799999999999982E-2</v>
      </c>
      <c r="S77" s="38">
        <f>Q27-R27</f>
        <v>1.3500000000000012E-2</v>
      </c>
      <c r="T77" s="38">
        <f>R27-S27</f>
        <v>9.000000000000008E-3</v>
      </c>
      <c r="U77" s="38">
        <f>S27-T27</f>
        <v>1.26E-2</v>
      </c>
      <c r="V77" s="38">
        <f>T27-U27</f>
        <v>3.7999999999999701E-3</v>
      </c>
      <c r="W77" s="38">
        <f>U27-V27</f>
        <v>3.2000000000000001E-2</v>
      </c>
      <c r="X77" s="38"/>
      <c r="Y77" s="38"/>
      <c r="Z77" s="38"/>
      <c r="AA77" s="38"/>
      <c r="AB77" s="38"/>
      <c r="AC77" s="38"/>
      <c r="AD77" s="38"/>
      <c r="AE77" s="38"/>
      <c r="AF77" s="38"/>
      <c r="AG77" s="38"/>
      <c r="AH77" s="38"/>
      <c r="AI77" s="38"/>
      <c r="AJ77" s="38"/>
      <c r="AK77" s="38"/>
      <c r="AL77" s="38"/>
      <c r="AM77" s="38"/>
      <c r="AN77" s="38"/>
      <c r="AO77" s="38"/>
      <c r="AP77" s="38"/>
      <c r="AQ77" s="38"/>
      <c r="AR77" s="5"/>
      <c r="AS77" s="5"/>
      <c r="AT77" s="5"/>
      <c r="AU77" s="5"/>
      <c r="AV77" s="5"/>
      <c r="AW77" s="5"/>
      <c r="AX77" s="5"/>
      <c r="AY77" s="5"/>
      <c r="AZ77" s="5"/>
      <c r="BA77" s="5"/>
      <c r="BB77" s="5"/>
    </row>
    <row r="78" spans="1:54" ht="15.75" customHeight="1" x14ac:dyDescent="0.15">
      <c r="A78" s="8">
        <v>26</v>
      </c>
      <c r="B78" s="39">
        <f>AVERAGE(E78:AT78)</f>
        <v>1.1638888888888888E-2</v>
      </c>
      <c r="C78">
        <f t="shared" si="20"/>
        <v>36</v>
      </c>
      <c r="D78" s="38">
        <f>B28-C28</f>
        <v>0.58150000000000002</v>
      </c>
      <c r="E78" s="38">
        <f>C28-D28</f>
        <v>1.9600000000000006E-2</v>
      </c>
      <c r="F78" s="38">
        <f>D28-E28</f>
        <v>-1.2000000000000011E-2</v>
      </c>
      <c r="G78" s="38">
        <f>E28-F28</f>
        <v>-6.5000000000000058E-3</v>
      </c>
      <c r="H78" s="38">
        <f>F28-G28</f>
        <v>2.0000000000000018E-2</v>
      </c>
      <c r="I78" s="38">
        <f>G28-H28</f>
        <v>1.0799999999999976E-2</v>
      </c>
      <c r="J78" s="38">
        <f>H28-I28</f>
        <v>1.4000000000000012E-2</v>
      </c>
      <c r="K78" s="38">
        <f>I28-J28</f>
        <v>1.4699999999999991E-2</v>
      </c>
      <c r="L78" s="38">
        <f>J28-K28</f>
        <v>1.589999999999997E-2</v>
      </c>
      <c r="M78" s="38">
        <f>K28-L28</f>
        <v>1.7900000000000027E-2</v>
      </c>
      <c r="N78" s="38">
        <f>L28-M28</f>
        <v>7.1999999999999842E-3</v>
      </c>
      <c r="O78" s="38">
        <f>M28-N28</f>
        <v>1.0000000000000009E-2</v>
      </c>
      <c r="P78" s="38">
        <f>N28-O28</f>
        <v>1.419999999999999E-2</v>
      </c>
      <c r="Q78" s="38">
        <f>O28-P28</f>
        <v>1.5199999999999991E-2</v>
      </c>
      <c r="R78" s="38">
        <f>P28-Q28</f>
        <v>1.7900000000000027E-2</v>
      </c>
      <c r="S78" s="38">
        <f>Q28-R28</f>
        <v>6.5000000000000058E-3</v>
      </c>
      <c r="T78" s="38">
        <f>R28-S28</f>
        <v>1.0099999999999998E-2</v>
      </c>
      <c r="U78" s="38">
        <f>S28-T28</f>
        <v>9.9999999999999811E-3</v>
      </c>
      <c r="V78" s="38">
        <f>T28-U28</f>
        <v>2.4000000000000021E-2</v>
      </c>
      <c r="W78" s="38"/>
      <c r="X78" s="38"/>
      <c r="Y78" s="38"/>
      <c r="Z78" s="38"/>
      <c r="AA78" s="38"/>
      <c r="AB78" s="38"/>
      <c r="AC78" s="38"/>
      <c r="AD78" s="38"/>
      <c r="AE78" s="38"/>
      <c r="AF78" s="38"/>
      <c r="AG78" s="38"/>
      <c r="AH78" s="38"/>
      <c r="AI78" s="38"/>
      <c r="AJ78" s="38"/>
      <c r="AK78" s="38"/>
      <c r="AL78" s="38"/>
      <c r="AM78" s="38"/>
      <c r="AN78" s="38"/>
      <c r="AO78" s="38"/>
      <c r="AP78" s="38"/>
      <c r="AQ78" s="38"/>
      <c r="AR78" s="5"/>
      <c r="AS78" s="5"/>
      <c r="AT78" s="5"/>
      <c r="AU78" s="5"/>
      <c r="AV78" s="5"/>
      <c r="AW78" s="5"/>
      <c r="AX78" s="5"/>
      <c r="AY78" s="5"/>
      <c r="AZ78" s="5"/>
      <c r="BA78" s="5"/>
      <c r="BB78" s="5"/>
    </row>
    <row r="79" spans="1:54" ht="15.75" customHeight="1" x14ac:dyDescent="0.15">
      <c r="A79" s="8">
        <v>27</v>
      </c>
      <c r="B79" s="39">
        <f>AVERAGE(E79:AT79)</f>
        <v>1.6241176470588235E-2</v>
      </c>
      <c r="C79">
        <f t="shared" si="20"/>
        <v>32</v>
      </c>
      <c r="D79" s="38">
        <f>B29-C29</f>
        <v>0.49590000000000001</v>
      </c>
      <c r="E79" s="38">
        <f>C29-D29</f>
        <v>3.4100000000000019E-2</v>
      </c>
      <c r="F79" s="38">
        <f>D29-E29</f>
        <v>3.3999999999999586E-3</v>
      </c>
      <c r="G79" s="38">
        <f>E29-F29</f>
        <v>-7.5999999999999956E-3</v>
      </c>
      <c r="H79" s="38">
        <f>F29-G29</f>
        <v>2.6900000000000035E-2</v>
      </c>
      <c r="I79" s="38">
        <f>G29-H29</f>
        <v>1.9299999999999984E-2</v>
      </c>
      <c r="J79" s="38">
        <f>H29-I29</f>
        <v>2.1500000000000019E-2</v>
      </c>
      <c r="K79" s="38">
        <f>I29-J29</f>
        <v>2.6499999999999968E-2</v>
      </c>
      <c r="L79" s="38">
        <f>J29-K29</f>
        <v>1.8900000000000028E-2</v>
      </c>
      <c r="M79" s="38">
        <f>K29-L29</f>
        <v>7.4999999999999512E-3</v>
      </c>
      <c r="N79" s="38">
        <f>L29-M29</f>
        <v>1.5600000000000003E-2</v>
      </c>
      <c r="O79" s="38">
        <f>M29-N29</f>
        <v>1.5800000000000036E-2</v>
      </c>
      <c r="P79" s="38">
        <f>N29-O29</f>
        <v>1.7699999999999994E-2</v>
      </c>
      <c r="Q79" s="38">
        <f>O29-P29</f>
        <v>1.5000000000000013E-2</v>
      </c>
      <c r="R79" s="38">
        <f>P29-Q29</f>
        <v>1.0899999999999965E-2</v>
      </c>
      <c r="S79" s="38">
        <f>Q29-R29</f>
        <v>1.2400000000000022E-2</v>
      </c>
      <c r="T79" s="38">
        <f>R29-S29</f>
        <v>7.9000000000000181E-3</v>
      </c>
      <c r="U79" s="38">
        <f>S29-T29</f>
        <v>3.0299999999999966E-2</v>
      </c>
      <c r="V79" s="38"/>
      <c r="W79" s="38"/>
      <c r="X79" s="38"/>
      <c r="Y79" s="38"/>
      <c r="Z79" s="38"/>
      <c r="AA79" s="38"/>
      <c r="AB79" s="38"/>
      <c r="AC79" s="38"/>
      <c r="AD79" s="38"/>
      <c r="AE79" s="38"/>
      <c r="AF79" s="38"/>
      <c r="AG79" s="38"/>
      <c r="AH79" s="38"/>
      <c r="AI79" s="38"/>
      <c r="AJ79" s="38"/>
      <c r="AK79" s="38"/>
      <c r="AL79" s="38"/>
      <c r="AM79" s="38"/>
      <c r="AN79" s="38"/>
      <c r="AO79" s="38"/>
      <c r="AP79" s="38"/>
      <c r="AQ79" s="38"/>
      <c r="AR79" s="5"/>
      <c r="AS79" s="5"/>
      <c r="AT79" s="5"/>
      <c r="AU79" s="5"/>
      <c r="AV79" s="5"/>
      <c r="AW79" s="5"/>
      <c r="AX79" s="5"/>
      <c r="AY79" s="5"/>
      <c r="AZ79" s="5"/>
      <c r="BA79" s="5"/>
      <c r="BB79" s="5"/>
    </row>
    <row r="80" spans="1:54" ht="15.75" customHeight="1" x14ac:dyDescent="0.15">
      <c r="A80" s="8">
        <v>28</v>
      </c>
      <c r="B80" s="39">
        <f>AVERAGE(E80:AT80)</f>
        <v>1.685E-2</v>
      </c>
      <c r="C80">
        <f t="shared" si="20"/>
        <v>31</v>
      </c>
      <c r="D80" s="38">
        <f>B30-C30</f>
        <v>0.4929</v>
      </c>
      <c r="E80" s="38">
        <f>C30-D30</f>
        <v>2.7700000000000002E-2</v>
      </c>
      <c r="F80" s="38">
        <f>D30-E30</f>
        <v>-1.0999999999999899E-3</v>
      </c>
      <c r="G80" s="38">
        <f>E30-F30</f>
        <v>-1.6199999999999992E-2</v>
      </c>
      <c r="H80" s="38">
        <f>F30-G30</f>
        <v>3.4799999999999998E-2</v>
      </c>
      <c r="I80" s="38">
        <f>G30-H30</f>
        <v>2.5899999999999979E-2</v>
      </c>
      <c r="J80" s="38">
        <f>H30-I30</f>
        <v>2.6100000000000012E-2</v>
      </c>
      <c r="K80" s="38">
        <f>I30-J30</f>
        <v>1.8499999999999961E-2</v>
      </c>
      <c r="L80" s="38">
        <f>J30-K30</f>
        <v>1.5600000000000003E-2</v>
      </c>
      <c r="M80" s="38">
        <f>K30-L30</f>
        <v>1.6300000000000037E-2</v>
      </c>
      <c r="N80" s="38">
        <f>L30-M30</f>
        <v>1.7399999999999971E-2</v>
      </c>
      <c r="O80" s="38">
        <f>M30-N30</f>
        <v>1.8500000000000016E-2</v>
      </c>
      <c r="P80" s="38">
        <f>N30-O30</f>
        <v>1.8500000000000016E-2</v>
      </c>
      <c r="Q80" s="38">
        <f>O30-P30</f>
        <v>1.4499999999999957E-2</v>
      </c>
      <c r="R80" s="38">
        <f>P30-Q30</f>
        <v>1.0700000000000043E-2</v>
      </c>
      <c r="S80" s="38">
        <f>Q30-R30</f>
        <v>8.6999999999999855E-3</v>
      </c>
      <c r="T80" s="38">
        <f>R30-S30</f>
        <v>3.3700000000000008E-2</v>
      </c>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5"/>
      <c r="AS80" s="5"/>
      <c r="AT80" s="5"/>
      <c r="AU80" s="5"/>
      <c r="AV80" s="5"/>
      <c r="AW80" s="5"/>
      <c r="AX80" s="5"/>
      <c r="AY80" s="5"/>
      <c r="AZ80" s="5"/>
      <c r="BA80" s="5"/>
      <c r="BB80" s="5"/>
    </row>
    <row r="81" spans="1:54" ht="15.75" customHeight="1" x14ac:dyDescent="0.15">
      <c r="A81" s="8">
        <v>29</v>
      </c>
      <c r="B81" s="39">
        <f>AVERAGE(E81:AT81)</f>
        <v>2.0840000000000001E-2</v>
      </c>
      <c r="D81" s="38">
        <f>B31-C31</f>
        <v>0.4587</v>
      </c>
      <c r="E81" s="38">
        <f>C31-D31</f>
        <v>4.880000000000001E-2</v>
      </c>
      <c r="F81" s="38">
        <f>D31-E31</f>
        <v>2.2199999999999998E-2</v>
      </c>
      <c r="G81" s="38">
        <f>E31-F31</f>
        <v>1.6199999999999992E-2</v>
      </c>
      <c r="H81" s="38">
        <f>F31-G31</f>
        <v>3.0200000000000005E-2</v>
      </c>
      <c r="I81" s="38">
        <f>G31-H31</f>
        <v>2.4799999999999989E-2</v>
      </c>
      <c r="J81" s="38">
        <f>H31-I31</f>
        <v>2.1100000000000008E-2</v>
      </c>
      <c r="K81" s="38">
        <f>I31-J31</f>
        <v>1.3400000000000023E-2</v>
      </c>
      <c r="L81" s="38">
        <f>J31-K31</f>
        <v>1.8699999999999994E-2</v>
      </c>
      <c r="M81" s="38">
        <f>K31-L31</f>
        <v>2.0600000000000007E-2</v>
      </c>
      <c r="N81" s="38">
        <f>L31-M31</f>
        <v>1.0799999999999976E-2</v>
      </c>
      <c r="O81" s="38">
        <f>M31-N31</f>
        <v>1.9699999999999995E-2</v>
      </c>
      <c r="P81" s="38">
        <f>N31-O31</f>
        <v>1.1900000000000022E-2</v>
      </c>
      <c r="Q81" s="38">
        <f>O31-P31</f>
        <v>1.0799999999999976E-2</v>
      </c>
      <c r="R81" s="38">
        <f>P31-Q31</f>
        <v>8.0999999999999961E-3</v>
      </c>
      <c r="S81" s="38">
        <f>Q31-R31</f>
        <v>3.5300000000000026E-2</v>
      </c>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5"/>
      <c r="AS81" s="5"/>
      <c r="AT81" s="5"/>
      <c r="AU81" s="5"/>
      <c r="AV81" s="5"/>
      <c r="AW81" s="5"/>
      <c r="AX81" s="5"/>
      <c r="AY81" s="5"/>
      <c r="AZ81" s="5"/>
      <c r="BA81" s="5"/>
      <c r="BB81" s="5"/>
    </row>
    <row r="82" spans="1:54" ht="15.75" customHeight="1" x14ac:dyDescent="0.15">
      <c r="A82" s="8">
        <v>30</v>
      </c>
      <c r="B82" s="39">
        <f>AVERAGE(E82:AT82)</f>
        <v>2.3071428571428573E-2</v>
      </c>
      <c r="D82" s="38">
        <f>B32-C32</f>
        <v>0.44259999999999999</v>
      </c>
      <c r="E82" s="38">
        <f>C32-D32</f>
        <v>5.149999999999999E-2</v>
      </c>
      <c r="F82" s="38">
        <f>D32-E32</f>
        <v>3.1299999999999994E-2</v>
      </c>
      <c r="G82" s="38">
        <f>E32-F32</f>
        <v>2.3800000000000043E-2</v>
      </c>
      <c r="H82" s="38">
        <f>F32-G32</f>
        <v>3.4099999999999964E-2</v>
      </c>
      <c r="I82" s="38">
        <f>G32-H32</f>
        <v>2.579999999999999E-2</v>
      </c>
      <c r="J82" s="38">
        <f>H32-I32</f>
        <v>1.4800000000000035E-2</v>
      </c>
      <c r="K82" s="38">
        <f>I32-J32</f>
        <v>1.7199999999999993E-2</v>
      </c>
      <c r="L82" s="38">
        <f>J32-K32</f>
        <v>1.8100000000000005E-2</v>
      </c>
      <c r="M82" s="38">
        <f>K32-L32</f>
        <v>2.0100000000000007E-2</v>
      </c>
      <c r="N82" s="38">
        <f>L32-M32</f>
        <v>1.9299999999999984E-2</v>
      </c>
      <c r="O82" s="38">
        <f>M32-N32</f>
        <v>1.2799999999999978E-2</v>
      </c>
      <c r="P82" s="38">
        <f>N32-O32</f>
        <v>1.1900000000000022E-2</v>
      </c>
      <c r="Q82" s="38">
        <f>O32-P32</f>
        <v>1.1199999999999988E-2</v>
      </c>
      <c r="R82" s="38">
        <f>P32-Q32</f>
        <v>3.1100000000000017E-2</v>
      </c>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5"/>
      <c r="AS82" s="5"/>
      <c r="AT82" s="5"/>
      <c r="AU82" s="5"/>
      <c r="AV82" s="5"/>
      <c r="AW82" s="5"/>
      <c r="AX82" s="5"/>
      <c r="AY82" s="5"/>
      <c r="AZ82" s="5"/>
      <c r="BA82" s="5"/>
      <c r="BB82" s="5"/>
    </row>
    <row r="83" spans="1:54" ht="15.75" customHeight="1" x14ac:dyDescent="0.15">
      <c r="A83" s="8">
        <v>31</v>
      </c>
      <c r="B83" s="39">
        <f>AVERAGE(E83:AT83)</f>
        <v>2.4992307692307696E-2</v>
      </c>
      <c r="D83" s="38">
        <f>B33-C33</f>
        <v>0.42659999999999998</v>
      </c>
      <c r="E83" s="38">
        <f>C33-D33</f>
        <v>5.259999999999998E-2</v>
      </c>
      <c r="F83" s="38">
        <f>D33-E33</f>
        <v>3.9700000000000013E-2</v>
      </c>
      <c r="G83" s="38">
        <f>E33-F33</f>
        <v>3.130000000000005E-2</v>
      </c>
      <c r="H83" s="38">
        <f>F33-G33</f>
        <v>2.8599999999999959E-2</v>
      </c>
      <c r="I83" s="38">
        <f>G33-H33</f>
        <v>2.1600000000000008E-2</v>
      </c>
      <c r="J83" s="38">
        <f>H33-I33</f>
        <v>1.8799999999999983E-2</v>
      </c>
      <c r="K83" s="38">
        <f>I33-J33</f>
        <v>2.0700000000000052E-2</v>
      </c>
      <c r="L83" s="38">
        <f>J33-K33</f>
        <v>2.2699999999999998E-2</v>
      </c>
      <c r="M83" s="38">
        <f>K33-L33</f>
        <v>1.9799999999999984E-2</v>
      </c>
      <c r="N83" s="38">
        <f>L33-M33</f>
        <v>1.0199999999999987E-2</v>
      </c>
      <c r="O83" s="38">
        <f>M33-N33</f>
        <v>1.5199999999999991E-2</v>
      </c>
      <c r="P83" s="38">
        <f>N33-O33</f>
        <v>9.5999999999999974E-3</v>
      </c>
      <c r="Q83" s="38">
        <f>O33-P33</f>
        <v>3.4100000000000019E-2</v>
      </c>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5"/>
      <c r="AS83" s="5"/>
      <c r="AT83" s="5"/>
      <c r="AU83" s="5"/>
      <c r="AV83" s="5"/>
      <c r="AW83" s="5"/>
      <c r="AX83" s="5"/>
      <c r="AY83" s="5"/>
      <c r="AZ83" s="5"/>
      <c r="BA83" s="5"/>
      <c r="BB83" s="5"/>
    </row>
    <row r="84" spans="1:54" ht="15.75" customHeight="1" x14ac:dyDescent="0.15">
      <c r="A84" s="8">
        <v>32</v>
      </c>
      <c r="B84" s="39">
        <f>AVERAGE(E84:AT84)</f>
        <v>2.7833333333333331E-2</v>
      </c>
      <c r="D84" s="38">
        <f>B34-C34</f>
        <v>0.41320000000000001</v>
      </c>
      <c r="E84" s="38">
        <f>C34-D34</f>
        <v>6.4400000000000013E-2</v>
      </c>
      <c r="F84" s="38">
        <f>D34-E34</f>
        <v>3.839999999999999E-2</v>
      </c>
      <c r="G84" s="38">
        <f>E34-F34</f>
        <v>2.849999999999997E-2</v>
      </c>
      <c r="H84" s="38">
        <f>F34-G34</f>
        <v>2.7500000000000024E-2</v>
      </c>
      <c r="I84" s="38">
        <f>G34-H34</f>
        <v>2.8200000000000003E-2</v>
      </c>
      <c r="J84" s="38">
        <f>H34-I34</f>
        <v>1.7100000000000004E-2</v>
      </c>
      <c r="K84" s="38">
        <f>I34-J34</f>
        <v>2.9399999999999982E-2</v>
      </c>
      <c r="L84" s="38">
        <f>J34-K34</f>
        <v>2.1000000000000019E-2</v>
      </c>
      <c r="M84" s="38">
        <f>K34-L34</f>
        <v>1.3100000000000001E-2</v>
      </c>
      <c r="N84" s="38">
        <f>L34-M34</f>
        <v>1.749999999999996E-2</v>
      </c>
      <c r="O84" s="38">
        <f>M34-N34</f>
        <v>1.0900000000000021E-2</v>
      </c>
      <c r="P84" s="38">
        <f>N34-O34</f>
        <v>3.7999999999999978E-2</v>
      </c>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5"/>
      <c r="AS84" s="5"/>
      <c r="AT84" s="5"/>
      <c r="AU84" s="5"/>
      <c r="AV84" s="5"/>
      <c r="AW84" s="5"/>
      <c r="AX84" s="5"/>
      <c r="AY84" s="5"/>
      <c r="AZ84" s="5"/>
      <c r="BA84" s="5"/>
      <c r="BB84" s="5"/>
    </row>
    <row r="85" spans="1:54" ht="15.75" customHeight="1" x14ac:dyDescent="0.15">
      <c r="A85" s="8">
        <v>33</v>
      </c>
      <c r="B85" s="39">
        <f>AVERAGE(E85:AT85)</f>
        <v>3.0200000000000001E-2</v>
      </c>
      <c r="D85" s="38">
        <f>B35-C35</f>
        <v>0.39490000000000003</v>
      </c>
      <c r="E85" s="38">
        <f>C35-D35</f>
        <v>7.1799999999999975E-2</v>
      </c>
      <c r="F85" s="38">
        <f>D35-E35</f>
        <v>4.2800000000000005E-2</v>
      </c>
      <c r="G85" s="38">
        <f>E35-F35</f>
        <v>2.2100000000000009E-2</v>
      </c>
      <c r="H85" s="38">
        <f>F35-G35</f>
        <v>3.0299999999999994E-2</v>
      </c>
      <c r="I85" s="38">
        <f>G35-H35</f>
        <v>2.9499999999999971E-2</v>
      </c>
      <c r="J85" s="38">
        <f>H35-I35</f>
        <v>2.5900000000000034E-2</v>
      </c>
      <c r="K85" s="38">
        <f>I35-J35</f>
        <v>2.3499999999999965E-2</v>
      </c>
      <c r="L85" s="38">
        <f>J35-K35</f>
        <v>1.9199999999999995E-2</v>
      </c>
      <c r="M85" s="38">
        <f>K35-L35</f>
        <v>1.6900000000000026E-2</v>
      </c>
      <c r="N85" s="38">
        <f>L35-M35</f>
        <v>9.099999999999997E-3</v>
      </c>
      <c r="O85" s="38">
        <f>M35-N35</f>
        <v>4.1100000000000025E-2</v>
      </c>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5"/>
      <c r="AS85" s="5"/>
      <c r="AT85" s="5"/>
      <c r="AU85" s="5"/>
      <c r="AV85" s="5"/>
      <c r="AW85" s="5"/>
      <c r="AX85" s="5"/>
      <c r="AY85" s="5"/>
      <c r="AZ85" s="5"/>
      <c r="BA85" s="5"/>
      <c r="BB85" s="5"/>
    </row>
    <row r="86" spans="1:54" ht="15.75" customHeight="1" x14ac:dyDescent="0.15">
      <c r="A86" s="8">
        <v>34</v>
      </c>
      <c r="B86" s="39">
        <f>AVERAGE(E86:AT86)</f>
        <v>3.1230000000000001E-2</v>
      </c>
      <c r="D86" s="38">
        <f>B36-C36</f>
        <v>0.4113</v>
      </c>
      <c r="E86" s="38">
        <f>C36-D36</f>
        <v>6.579999999999997E-2</v>
      </c>
      <c r="F86" s="38">
        <f>D36-E36</f>
        <v>4.0600000000000025E-2</v>
      </c>
      <c r="G86" s="38">
        <f>E36-F36</f>
        <v>2.9200000000000004E-2</v>
      </c>
      <c r="H86" s="38">
        <f>F36-G36</f>
        <v>3.5499999999999976E-2</v>
      </c>
      <c r="I86" s="38">
        <f>G36-H36</f>
        <v>2.9300000000000048E-2</v>
      </c>
      <c r="J86" s="38">
        <f>H36-I36</f>
        <v>2.849999999999997E-2</v>
      </c>
      <c r="K86" s="38">
        <f>I36-J36</f>
        <v>1.4699999999999991E-2</v>
      </c>
      <c r="L86" s="38">
        <f>J36-K36</f>
        <v>1.5000000000000013E-2</v>
      </c>
      <c r="M86" s="38">
        <f>K36-L36</f>
        <v>1.5000000000000013E-2</v>
      </c>
      <c r="N86" s="38">
        <f>L36-M36</f>
        <v>3.8700000000000012E-2</v>
      </c>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5"/>
      <c r="AS86" s="5"/>
      <c r="AT86" s="5"/>
      <c r="AU86" s="5"/>
      <c r="AV86" s="5"/>
      <c r="AW86" s="5"/>
      <c r="AX86" s="5"/>
      <c r="AY86" s="5"/>
      <c r="AZ86" s="5"/>
      <c r="BA86" s="5"/>
      <c r="BB86" s="5"/>
    </row>
    <row r="87" spans="1:54" ht="15.75" customHeight="1" x14ac:dyDescent="0.15">
      <c r="A87" s="8">
        <v>35</v>
      </c>
      <c r="B87" s="39">
        <f>AVERAGE(E87:AT87)</f>
        <v>3.3544444444444453E-2</v>
      </c>
      <c r="D87" s="38">
        <f>B37-C37</f>
        <v>0.43279999999999996</v>
      </c>
      <c r="E87" s="38">
        <f>C37-D37</f>
        <v>6.4400000000000013E-2</v>
      </c>
      <c r="F87" s="38">
        <f>D37-E37</f>
        <v>4.5900000000000052E-2</v>
      </c>
      <c r="G87" s="38">
        <f>E37-F37</f>
        <v>2.899999999999997E-2</v>
      </c>
      <c r="H87" s="38">
        <f>F37-G37</f>
        <v>4.1100000000000025E-2</v>
      </c>
      <c r="I87" s="38">
        <f>G37-H37</f>
        <v>2.6999999999999968E-2</v>
      </c>
      <c r="J87" s="38">
        <f>H37-I37</f>
        <v>1.9000000000000017E-2</v>
      </c>
      <c r="K87" s="38">
        <f>I37-J37</f>
        <v>1.7899999999999971E-2</v>
      </c>
      <c r="L87" s="38">
        <f>J37-K37</f>
        <v>1.3600000000000001E-2</v>
      </c>
      <c r="M87" s="38">
        <f>K37-L37</f>
        <v>4.4000000000000039E-2</v>
      </c>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5"/>
      <c r="AS87" s="5"/>
      <c r="AT87" s="5"/>
      <c r="AU87" s="5"/>
      <c r="AV87" s="5"/>
      <c r="AW87" s="5"/>
      <c r="AX87" s="5"/>
      <c r="AY87" s="5"/>
      <c r="AZ87" s="5"/>
      <c r="BA87" s="5"/>
      <c r="BB87" s="5"/>
    </row>
    <row r="88" spans="1:54" ht="15.75" customHeight="1" x14ac:dyDescent="0.15">
      <c r="A88" s="8">
        <v>36</v>
      </c>
      <c r="B88" s="39">
        <f>AVERAGE(E88:AT88)</f>
        <v>3.3937499999999995E-2</v>
      </c>
      <c r="D88" s="38">
        <f>B38-C38</f>
        <v>0.48580000000000001</v>
      </c>
      <c r="E88" s="38">
        <f>C38-D38</f>
        <v>6.6900000000000015E-2</v>
      </c>
      <c r="F88" s="38">
        <f>D38-E38</f>
        <v>4.4099999999999973E-2</v>
      </c>
      <c r="G88" s="38">
        <f>E38-F38</f>
        <v>2.3399999999999976E-2</v>
      </c>
      <c r="H88" s="38">
        <f>F38-G38</f>
        <v>4.1300000000000003E-2</v>
      </c>
      <c r="I88" s="38">
        <f>G38-H38</f>
        <v>2.1600000000000008E-2</v>
      </c>
      <c r="J88" s="38">
        <f>H38-I38</f>
        <v>1.9900000000000029E-2</v>
      </c>
      <c r="K88" s="38">
        <f>I38-J38</f>
        <v>1.5999999999999959E-2</v>
      </c>
      <c r="L88" s="38">
        <f>J38-K38</f>
        <v>3.8300000000000028E-2</v>
      </c>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5"/>
      <c r="AS88" s="5"/>
      <c r="AT88" s="5"/>
      <c r="AU88" s="5"/>
      <c r="AV88" s="5"/>
      <c r="AW88" s="5"/>
      <c r="AX88" s="5"/>
      <c r="AY88" s="5"/>
      <c r="AZ88" s="5"/>
      <c r="BA88" s="5"/>
      <c r="BB88" s="5"/>
    </row>
    <row r="89" spans="1:54" ht="15.75" customHeight="1" x14ac:dyDescent="0.15">
      <c r="A89" s="8">
        <v>37</v>
      </c>
      <c r="B89" s="39">
        <f>AVERAGE(E89:AT89)</f>
        <v>3.4914285714285717E-2</v>
      </c>
      <c r="D89" s="38">
        <f>B39-C39</f>
        <v>0.54859999999999998</v>
      </c>
      <c r="E89" s="38">
        <f>C39-D39</f>
        <v>6.9600000000000051E-2</v>
      </c>
      <c r="F89" s="38">
        <f>D39-E39</f>
        <v>3.6299999999999999E-2</v>
      </c>
      <c r="G89" s="38">
        <f>E39-F39</f>
        <v>3.2099999999999962E-2</v>
      </c>
      <c r="H89" s="38">
        <f>F39-G39</f>
        <v>2.6900000000000035E-2</v>
      </c>
      <c r="I89" s="38">
        <f>G39-H39</f>
        <v>2.5700000000000001E-2</v>
      </c>
      <c r="J89" s="38">
        <f>H39-I39</f>
        <v>7.9999999999999516E-3</v>
      </c>
      <c r="K89" s="38">
        <f>I39-J39</f>
        <v>4.5800000000000035E-2</v>
      </c>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5"/>
      <c r="AS89" s="5"/>
      <c r="AT89" s="5"/>
      <c r="AU89" s="5"/>
      <c r="AV89" s="5"/>
      <c r="AW89" s="5"/>
      <c r="AX89" s="5"/>
      <c r="AY89" s="5"/>
      <c r="AZ89" s="5"/>
      <c r="BA89" s="5"/>
      <c r="BB89" s="5"/>
    </row>
    <row r="90" spans="1:54" ht="15.75" customHeight="1" x14ac:dyDescent="0.15">
      <c r="A90" s="8">
        <v>38</v>
      </c>
      <c r="B90" s="39">
        <f>AVERAGE(E90:AT90)</f>
        <v>4.3833333333333335E-2</v>
      </c>
      <c r="D90" s="38">
        <f>B40-C40</f>
        <v>0.4476</v>
      </c>
      <c r="E90" s="38">
        <f>C40-D40</f>
        <v>7.7000000000000013E-2</v>
      </c>
      <c r="F90" s="38">
        <f>D40-E40</f>
        <v>5.1999999999999991E-2</v>
      </c>
      <c r="G90" s="38">
        <f>E40-F40</f>
        <v>3.1299999999999994E-2</v>
      </c>
      <c r="H90" s="38">
        <f>F40-G40</f>
        <v>3.2000000000000028E-2</v>
      </c>
      <c r="I90" s="38">
        <f>G40-H40</f>
        <v>1.9399999999999973E-2</v>
      </c>
      <c r="J90" s="38">
        <f>H40-I40</f>
        <v>5.1300000000000012E-2</v>
      </c>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5"/>
      <c r="AS90" s="5"/>
      <c r="AT90" s="5"/>
      <c r="AU90" s="5"/>
      <c r="AV90" s="5"/>
      <c r="AW90" s="5"/>
      <c r="AX90" s="5"/>
      <c r="AY90" s="5"/>
      <c r="AZ90" s="5"/>
      <c r="BA90" s="5"/>
      <c r="BB90" s="5"/>
    </row>
    <row r="91" spans="1:54" ht="15.75" customHeight="1" x14ac:dyDescent="0.15">
      <c r="A91" s="8">
        <v>39</v>
      </c>
      <c r="B91" s="39">
        <f>AVERAGE(E91:AT91)</f>
        <v>4.8260000000000011E-2</v>
      </c>
      <c r="D91" s="38">
        <f>B41-C41</f>
        <v>0.44899999999999995</v>
      </c>
      <c r="E91" s="38">
        <f>C41-D41</f>
        <v>7.8900000000000026E-2</v>
      </c>
      <c r="F91" s="38">
        <f>D41-E41</f>
        <v>4.7500000000000042E-2</v>
      </c>
      <c r="G91" s="38">
        <f>E41-F41</f>
        <v>3.0499999999999972E-2</v>
      </c>
      <c r="H91" s="38">
        <f>F41-G41</f>
        <v>2.5100000000000011E-2</v>
      </c>
      <c r="I91" s="38">
        <f>G41-H41</f>
        <v>5.9300000000000019E-2</v>
      </c>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5"/>
      <c r="AS91" s="5"/>
      <c r="AT91" s="5"/>
      <c r="AU91" s="5"/>
      <c r="AV91" s="5"/>
      <c r="AW91" s="5"/>
      <c r="AX91" s="5"/>
      <c r="AY91" s="5"/>
      <c r="AZ91" s="5"/>
      <c r="BA91" s="5"/>
      <c r="BB91" s="5"/>
    </row>
    <row r="92" spans="1:54" ht="15.75" customHeight="1" x14ac:dyDescent="0.15">
      <c r="A92" s="8">
        <v>40</v>
      </c>
      <c r="B92" s="39">
        <f>AVERAGE(E92:AT92)</f>
        <v>5.0474999999999992E-2</v>
      </c>
      <c r="D92" s="38">
        <f>B42-C42</f>
        <v>0.48150000000000004</v>
      </c>
      <c r="E92" s="38">
        <f>C42-D42</f>
        <v>6.6999999999999948E-2</v>
      </c>
      <c r="F92" s="38">
        <f>D42-E42</f>
        <v>4.3000000000000038E-2</v>
      </c>
      <c r="G92" s="38">
        <f>E42-F42</f>
        <v>2.0399999999999974E-2</v>
      </c>
      <c r="H92" s="38">
        <f>F42-G42</f>
        <v>7.1500000000000008E-2</v>
      </c>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5"/>
      <c r="AS92" s="5"/>
      <c r="AT92" s="5"/>
      <c r="AU92" s="5"/>
      <c r="AV92" s="5"/>
      <c r="AW92" s="5"/>
      <c r="AX92" s="5"/>
      <c r="AY92" s="5"/>
      <c r="AZ92" s="5"/>
      <c r="BA92" s="5"/>
      <c r="BB92" s="5"/>
    </row>
    <row r="93" spans="1:54" ht="15.75" customHeight="1" x14ac:dyDescent="0.15">
      <c r="A93" s="8">
        <v>41</v>
      </c>
      <c r="B93" s="39">
        <f>AVERAGE(E93:AT93)</f>
        <v>5.9099999999999986E-2</v>
      </c>
      <c r="D93" s="38">
        <f>B43-C43</f>
        <v>0.47230000000000005</v>
      </c>
      <c r="E93" s="38">
        <f>C43-D43</f>
        <v>6.8899999999999961E-2</v>
      </c>
      <c r="F93" s="38">
        <f>D43-E43</f>
        <v>3.8800000000000001E-2</v>
      </c>
      <c r="G93" s="38">
        <f>E43-F43</f>
        <v>6.9599999999999995E-2</v>
      </c>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5"/>
      <c r="AS93" s="5"/>
      <c r="AT93" s="5"/>
      <c r="AU93" s="5"/>
      <c r="AV93" s="5"/>
      <c r="AW93" s="5"/>
      <c r="AX93" s="5"/>
      <c r="AY93" s="5"/>
      <c r="AZ93" s="5"/>
      <c r="BA93" s="5"/>
      <c r="BB93" s="5"/>
    </row>
    <row r="94" spans="1:54" ht="15.75" customHeight="1" x14ac:dyDescent="0.15">
      <c r="A94" s="8">
        <v>42</v>
      </c>
      <c r="B94" s="39">
        <f>AVERAGE(E94:AT94)</f>
        <v>7.5550000000000006E-2</v>
      </c>
      <c r="D94" s="38">
        <f>B44-C44</f>
        <v>0.46060000000000001</v>
      </c>
      <c r="E94" s="38">
        <f>C44-D44</f>
        <v>6.6799999999999971E-2</v>
      </c>
      <c r="F94" s="38">
        <f>D44-E44</f>
        <v>8.4300000000000042E-2</v>
      </c>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5"/>
      <c r="AS94" s="5"/>
      <c r="AT94" s="5"/>
      <c r="AU94" s="5"/>
      <c r="AV94" s="5"/>
      <c r="AW94" s="5"/>
      <c r="AX94" s="5"/>
      <c r="AY94" s="5"/>
      <c r="AZ94" s="5"/>
      <c r="BA94" s="5"/>
      <c r="BB94" s="5"/>
    </row>
    <row r="95" spans="1:54" ht="15.75" customHeight="1" x14ac:dyDescent="0.15">
      <c r="A95" s="8">
        <v>43</v>
      </c>
      <c r="B95" s="39"/>
      <c r="D95" s="38">
        <f>B45-C45</f>
        <v>0.44140000000000001</v>
      </c>
      <c r="E95" s="38">
        <f>C45-D45</f>
        <v>0.1139</v>
      </c>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5"/>
      <c r="AS95" s="5"/>
      <c r="AT95" s="5"/>
      <c r="AU95" s="5"/>
      <c r="AV95" s="5"/>
      <c r="AW95" s="5"/>
      <c r="AX95" s="5"/>
      <c r="AY95" s="5"/>
      <c r="AZ95" s="5"/>
      <c r="BA95" s="5"/>
      <c r="BB95" s="5"/>
    </row>
    <row r="96" spans="1:54" ht="15.75" customHeight="1" x14ac:dyDescent="0.15">
      <c r="A96" s="8">
        <v>44</v>
      </c>
      <c r="B96" s="8"/>
      <c r="D96" s="38">
        <f>B46-C46</f>
        <v>0.48009999999999997</v>
      </c>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5"/>
      <c r="AS96" s="5"/>
      <c r="AT96" s="5"/>
      <c r="AU96" s="5"/>
      <c r="AV96" s="5"/>
      <c r="AW96" s="5"/>
      <c r="AX96" s="5"/>
      <c r="AY96" s="5"/>
      <c r="AZ96" s="5"/>
      <c r="BA96" s="5"/>
      <c r="BB96" s="5"/>
    </row>
    <row r="97" spans="1:53" ht="15.75" customHeight="1" x14ac:dyDescent="0.15">
      <c r="A97" s="8"/>
      <c r="B97" s="8"/>
      <c r="C97" s="44">
        <f>AVERAGE(C53:C80)</f>
        <v>41.964285714285715</v>
      </c>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row>
    <row r="98" spans="1:53" ht="15.75" customHeight="1" x14ac:dyDescent="0.15">
      <c r="A98" s="8"/>
      <c r="B98" s="8"/>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row>
    <row r="99" spans="1:53" ht="15.75" customHeight="1" x14ac:dyDescent="0.15">
      <c r="A99" s="8"/>
      <c r="B99" s="8"/>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row>
    <row r="100" spans="1:53" ht="15.75" customHeight="1" x14ac:dyDescent="0.15">
      <c r="A100" s="8"/>
      <c r="B100" s="8"/>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row>
    <row r="101" spans="1:53" ht="15.75" customHeight="1" x14ac:dyDescent="0.15">
      <c r="A101" s="8"/>
      <c r="B101" s="8"/>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row>
    <row r="102" spans="1:53" ht="15.75" customHeight="1" x14ac:dyDescent="0.15">
      <c r="A102" s="8"/>
      <c r="B102" s="8"/>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row>
    <row r="103" spans="1:53" ht="15.75" customHeight="1" x14ac:dyDescent="0.15">
      <c r="A103" s="8"/>
      <c r="B103" s="8"/>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row>
    <row r="104" spans="1:53" ht="15.75" customHeight="1" x14ac:dyDescent="0.15">
      <c r="A104" s="8"/>
      <c r="B104" s="8"/>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row>
    <row r="105" spans="1:53" ht="15.75" customHeight="1" x14ac:dyDescent="0.15">
      <c r="A105" s="8"/>
      <c r="B105" s="8"/>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row>
    <row r="106" spans="1:53" ht="15.75" customHeight="1" x14ac:dyDescent="0.15">
      <c r="A106" s="8"/>
      <c r="B106" s="8"/>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row>
    <row r="107" spans="1:53" ht="15.75" customHeight="1" x14ac:dyDescent="0.15">
      <c r="A107" s="8"/>
      <c r="B107" s="8"/>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row>
    <row r="108" spans="1:53" ht="15.75" customHeight="1" x14ac:dyDescent="0.15">
      <c r="A108" s="8"/>
      <c r="B108" s="8"/>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row>
    <row r="109" spans="1:53" ht="15.75" customHeight="1" x14ac:dyDescent="0.15">
      <c r="A109" s="8"/>
      <c r="B109" s="8"/>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row>
    <row r="110" spans="1:53" ht="15.75" customHeight="1" x14ac:dyDescent="0.15">
      <c r="A110" s="8"/>
      <c r="B110" s="8"/>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row>
    <row r="111" spans="1:53" ht="15.75" customHeight="1" x14ac:dyDescent="0.15">
      <c r="A111" s="8"/>
      <c r="B111" s="8"/>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row>
    <row r="112" spans="1:53" ht="15.75" customHeight="1" x14ac:dyDescent="0.15">
      <c r="A112" s="8"/>
      <c r="B112" s="8"/>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row>
    <row r="113" spans="1:53" ht="15.75" customHeight="1" x14ac:dyDescent="0.15">
      <c r="A113" s="8"/>
      <c r="B113" s="8"/>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row>
    <row r="114" spans="1:53" ht="15.75" customHeight="1" x14ac:dyDescent="0.15">
      <c r="A114" s="8"/>
      <c r="B114" s="8"/>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row>
    <row r="115" spans="1:53" ht="15.75" customHeight="1" x14ac:dyDescent="0.15">
      <c r="A115" s="8"/>
      <c r="B115" s="8"/>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row>
    <row r="116" spans="1:53" ht="15.75" customHeight="1" x14ac:dyDescent="0.15">
      <c r="A116" s="8"/>
      <c r="B116" s="8"/>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row>
    <row r="117" spans="1:53" ht="15.75" customHeight="1" x14ac:dyDescent="0.15">
      <c r="A117" s="8"/>
      <c r="B117" s="8"/>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row>
    <row r="118" spans="1:53" ht="15.75" customHeight="1" x14ac:dyDescent="0.15">
      <c r="A118" s="8"/>
      <c r="B118" s="8"/>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row>
    <row r="119" spans="1:53" ht="15.75" customHeight="1" x14ac:dyDescent="0.15">
      <c r="A119" s="8"/>
      <c r="B119" s="8"/>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row>
    <row r="120" spans="1:53" ht="15.75" customHeight="1" x14ac:dyDescent="0.15">
      <c r="A120" s="8"/>
      <c r="B120" s="8"/>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row>
    <row r="121" spans="1:53" ht="15.75" customHeight="1" x14ac:dyDescent="0.15">
      <c r="A121" s="8"/>
      <c r="B121" s="8"/>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row>
    <row r="122" spans="1:53" ht="15.75" customHeight="1" x14ac:dyDescent="0.15">
      <c r="A122" s="8"/>
      <c r="B122" s="8"/>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row>
    <row r="123" spans="1:53" ht="15.75" customHeight="1" x14ac:dyDescent="0.15">
      <c r="A123" s="8"/>
      <c r="B123" s="8"/>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row>
    <row r="124" spans="1:53" ht="15.75" customHeight="1" x14ac:dyDescent="0.15">
      <c r="A124" s="8"/>
      <c r="B124" s="8"/>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row>
    <row r="125" spans="1:53" ht="15.75" customHeight="1" x14ac:dyDescent="0.15">
      <c r="A125" s="8"/>
      <c r="B125" s="8"/>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row>
    <row r="126" spans="1:53" ht="15.75" customHeight="1" x14ac:dyDescent="0.15">
      <c r="A126" s="8"/>
      <c r="B126" s="8"/>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row>
    <row r="127" spans="1:53" ht="15.75" customHeight="1" x14ac:dyDescent="0.15">
      <c r="A127" s="8"/>
      <c r="B127" s="8"/>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row>
    <row r="128" spans="1:53" ht="15.75" customHeight="1" x14ac:dyDescent="0.15">
      <c r="A128" s="8"/>
      <c r="B128" s="8"/>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row>
    <row r="129" spans="1:53" ht="15.75" customHeight="1" x14ac:dyDescent="0.15">
      <c r="A129" s="8"/>
      <c r="B129" s="8"/>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row>
    <row r="130" spans="1:53" ht="15.75" customHeight="1" x14ac:dyDescent="0.15">
      <c r="A130" s="8"/>
      <c r="B130" s="8"/>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row>
    <row r="131" spans="1:53" ht="15.75" customHeight="1" x14ac:dyDescent="0.15">
      <c r="A131" s="8"/>
      <c r="B131" s="8"/>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row>
    <row r="132" spans="1:53" ht="15.75" customHeight="1" x14ac:dyDescent="0.15">
      <c r="A132" s="8"/>
      <c r="B132" s="8"/>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row>
    <row r="133" spans="1:53" ht="15.75" customHeight="1" x14ac:dyDescent="0.15">
      <c r="A133" s="8"/>
      <c r="B133" s="8"/>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row>
    <row r="134" spans="1:53" ht="15.75" customHeight="1" x14ac:dyDescent="0.15">
      <c r="A134" s="8"/>
      <c r="B134" s="8"/>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row>
    <row r="135" spans="1:53" ht="15.75" customHeight="1" x14ac:dyDescent="0.15">
      <c r="A135" s="8"/>
      <c r="B135" s="8"/>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row>
    <row r="136" spans="1:53" ht="15.75" customHeight="1" x14ac:dyDescent="0.15">
      <c r="A136" s="8"/>
      <c r="B136" s="8"/>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row>
    <row r="137" spans="1:53" ht="15.75" customHeight="1" x14ac:dyDescent="0.15">
      <c r="A137" s="8"/>
      <c r="B137" s="8"/>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row>
    <row r="138" spans="1:53" ht="15.75" customHeight="1" x14ac:dyDescent="0.15">
      <c r="A138" s="8"/>
      <c r="B138" s="8"/>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row>
    <row r="139" spans="1:53" ht="15.75" customHeight="1" x14ac:dyDescent="0.15">
      <c r="A139" s="8"/>
      <c r="B139" s="8"/>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row>
    <row r="140" spans="1:53" ht="15.75" customHeight="1" x14ac:dyDescent="0.15">
      <c r="A140" s="8"/>
      <c r="B140" s="8"/>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row>
    <row r="141" spans="1:53" ht="15.75" customHeight="1" x14ac:dyDescent="0.15">
      <c r="A141" s="8"/>
      <c r="B141" s="8"/>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row>
    <row r="142" spans="1:53" ht="15.75" customHeight="1" x14ac:dyDescent="0.15">
      <c r="A142" s="8"/>
      <c r="B142" s="8"/>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row>
    <row r="143" spans="1:53" ht="15.75" customHeight="1" x14ac:dyDescent="0.15">
      <c r="A143" s="8"/>
      <c r="B143" s="8"/>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row>
    <row r="144" spans="1:53" ht="15.75" customHeight="1" x14ac:dyDescent="0.15">
      <c r="A144" s="8"/>
      <c r="B144" s="8"/>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row>
    <row r="145" spans="1:53" ht="15.75" customHeight="1" x14ac:dyDescent="0.15">
      <c r="A145" s="8"/>
      <c r="B145" s="8"/>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row>
    <row r="146" spans="1:53" ht="15.75" customHeight="1" x14ac:dyDescent="0.15">
      <c r="A146" s="8"/>
      <c r="B146" s="8"/>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row>
    <row r="147" spans="1:53" ht="15.75" customHeight="1" x14ac:dyDescent="0.15">
      <c r="A147" s="8"/>
      <c r="B147" s="8"/>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row>
    <row r="148" spans="1:53" ht="15.75" customHeight="1" x14ac:dyDescent="0.15">
      <c r="A148" s="8"/>
      <c r="B148" s="8"/>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row>
    <row r="149" spans="1:53" ht="15.75" customHeight="1" x14ac:dyDescent="0.15">
      <c r="A149" s="8"/>
      <c r="B149" s="8"/>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row>
    <row r="150" spans="1:53" ht="15.75" customHeight="1" x14ac:dyDescent="0.15">
      <c r="A150" s="8"/>
      <c r="B150" s="8"/>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row>
    <row r="151" spans="1:53" ht="15.75" customHeight="1" x14ac:dyDescent="0.15">
      <c r="A151" s="8"/>
      <c r="B151" s="8"/>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row>
    <row r="152" spans="1:53" ht="15.75" customHeight="1" x14ac:dyDescent="0.15">
      <c r="A152" s="8"/>
      <c r="B152" s="8"/>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row>
    <row r="153" spans="1:53" ht="15.75" customHeight="1" x14ac:dyDescent="0.15">
      <c r="A153" s="8"/>
      <c r="B153" s="8"/>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row>
    <row r="154" spans="1:53" ht="15.75" customHeight="1" x14ac:dyDescent="0.15">
      <c r="A154" s="8"/>
      <c r="B154" s="8"/>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row>
    <row r="155" spans="1:53" ht="15.75" customHeight="1" x14ac:dyDescent="0.15">
      <c r="A155" s="8"/>
      <c r="B155" s="8"/>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row>
    <row r="156" spans="1:53" ht="15.75" customHeight="1" x14ac:dyDescent="0.15">
      <c r="A156" s="8"/>
      <c r="B156" s="8"/>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row>
    <row r="157" spans="1:53" ht="15.75" customHeight="1" x14ac:dyDescent="0.15">
      <c r="A157" s="8"/>
      <c r="B157" s="8"/>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row>
    <row r="158" spans="1:53" ht="15.75" customHeight="1" x14ac:dyDescent="0.15">
      <c r="A158" s="8"/>
      <c r="B158" s="8"/>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row>
    <row r="159" spans="1:53" ht="15.75" customHeight="1" x14ac:dyDescent="0.15">
      <c r="A159" s="8"/>
      <c r="B159" s="8"/>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row>
    <row r="160" spans="1:53" ht="15.75" customHeight="1" x14ac:dyDescent="0.15">
      <c r="A160" s="8"/>
      <c r="B160" s="8"/>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row>
    <row r="161" spans="1:53" ht="15.75" customHeight="1" x14ac:dyDescent="0.15">
      <c r="A161" s="8"/>
      <c r="B161" s="8"/>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row>
    <row r="162" spans="1:53" ht="15.75" customHeight="1" x14ac:dyDescent="0.15">
      <c r="A162" s="8"/>
      <c r="B162" s="8"/>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row>
    <row r="163" spans="1:53" ht="15.75" customHeight="1" x14ac:dyDescent="0.15">
      <c r="A163" s="8"/>
      <c r="B163" s="8"/>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row>
    <row r="164" spans="1:53" ht="15.75" customHeight="1" x14ac:dyDescent="0.15">
      <c r="A164" s="8"/>
      <c r="B164" s="8"/>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row>
    <row r="165" spans="1:53" ht="15.75" customHeight="1" x14ac:dyDescent="0.15">
      <c r="A165" s="8"/>
      <c r="B165" s="8"/>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row>
    <row r="166" spans="1:53" ht="15.75" customHeight="1" x14ac:dyDescent="0.15">
      <c r="A166" s="8"/>
      <c r="B166" s="8"/>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row>
    <row r="167" spans="1:53" ht="15.75" customHeight="1" x14ac:dyDescent="0.15">
      <c r="A167" s="8"/>
      <c r="B167" s="8"/>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row>
    <row r="168" spans="1:53" ht="15.75" customHeight="1" x14ac:dyDescent="0.15">
      <c r="A168" s="8"/>
      <c r="B168" s="8"/>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row>
    <row r="169" spans="1:53" ht="15.75" customHeight="1" x14ac:dyDescent="0.15">
      <c r="A169" s="8"/>
      <c r="B169" s="8"/>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row>
    <row r="170" spans="1:53" ht="15.75" customHeight="1" x14ac:dyDescent="0.15">
      <c r="A170" s="8"/>
      <c r="B170" s="8"/>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row>
    <row r="171" spans="1:53" ht="15.75" customHeight="1" x14ac:dyDescent="0.15">
      <c r="A171" s="8"/>
      <c r="B171" s="8"/>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row>
    <row r="172" spans="1:53" ht="15.75" customHeight="1" x14ac:dyDescent="0.15">
      <c r="A172" s="8"/>
      <c r="B172" s="8"/>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row>
    <row r="173" spans="1:53" ht="15.75" customHeight="1" x14ac:dyDescent="0.15">
      <c r="A173" s="8"/>
      <c r="B173" s="8"/>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row>
    <row r="174" spans="1:53" ht="15.75" customHeight="1" x14ac:dyDescent="0.15">
      <c r="A174" s="8"/>
      <c r="B174" s="8"/>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row>
    <row r="175" spans="1:53" ht="15.75" customHeight="1" x14ac:dyDescent="0.15">
      <c r="A175" s="8"/>
      <c r="B175" s="8"/>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row>
    <row r="176" spans="1:53" ht="15.75" customHeight="1" x14ac:dyDescent="0.15">
      <c r="A176" s="8"/>
      <c r="B176" s="8"/>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row>
    <row r="177" spans="1:53" ht="15.75" customHeight="1" x14ac:dyDescent="0.15">
      <c r="A177" s="8"/>
      <c r="B177" s="8"/>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row>
    <row r="178" spans="1:53" ht="15.75" customHeight="1" x14ac:dyDescent="0.15">
      <c r="A178" s="8"/>
      <c r="B178" s="8"/>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row>
    <row r="179" spans="1:53" ht="15.75" customHeight="1" x14ac:dyDescent="0.15">
      <c r="A179" s="8"/>
      <c r="B179" s="8"/>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row>
    <row r="180" spans="1:53" ht="15.75" customHeight="1" x14ac:dyDescent="0.15">
      <c r="A180" s="8"/>
      <c r="B180" s="8"/>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row>
    <row r="181" spans="1:53" ht="15.75" customHeight="1" x14ac:dyDescent="0.15">
      <c r="A181" s="8"/>
      <c r="B181" s="8"/>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row>
    <row r="182" spans="1:53" ht="15.75" customHeight="1" x14ac:dyDescent="0.15">
      <c r="A182" s="8"/>
      <c r="B182" s="8"/>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row>
    <row r="183" spans="1:53" ht="15.75" customHeight="1" x14ac:dyDescent="0.15">
      <c r="A183" s="8"/>
      <c r="B183" s="8"/>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row>
    <row r="184" spans="1:53" ht="15.75" customHeight="1" x14ac:dyDescent="0.15">
      <c r="A184" s="8"/>
      <c r="B184" s="8"/>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row>
    <row r="185" spans="1:53" ht="15.75" customHeight="1" x14ac:dyDescent="0.15">
      <c r="A185" s="8"/>
      <c r="B185" s="8"/>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row>
    <row r="186" spans="1:53" ht="15.75" customHeight="1" x14ac:dyDescent="0.15">
      <c r="A186" s="8"/>
      <c r="B186" s="8"/>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row>
    <row r="187" spans="1:53" ht="15.75" customHeight="1" x14ac:dyDescent="0.15">
      <c r="A187" s="8"/>
      <c r="B187" s="8"/>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row>
    <row r="188" spans="1:53" ht="15.75" customHeight="1" x14ac:dyDescent="0.15">
      <c r="A188" s="8"/>
      <c r="B188" s="8"/>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row>
    <row r="189" spans="1:53" ht="15.75" customHeight="1" x14ac:dyDescent="0.15">
      <c r="A189" s="8"/>
      <c r="B189" s="8"/>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row>
    <row r="190" spans="1:53" ht="15.75" customHeight="1" x14ac:dyDescent="0.15">
      <c r="A190" s="8"/>
      <c r="B190" s="8"/>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row>
    <row r="191" spans="1:53" ht="15.75" customHeight="1" x14ac:dyDescent="0.15">
      <c r="A191" s="8"/>
      <c r="B191" s="8"/>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row>
    <row r="192" spans="1:53" ht="15.75" customHeight="1" x14ac:dyDescent="0.15">
      <c r="A192" s="8"/>
      <c r="B192" s="8"/>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row>
    <row r="193" spans="1:53" ht="15.75" customHeight="1" x14ac:dyDescent="0.15">
      <c r="A193" s="8"/>
      <c r="B193" s="8"/>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row>
    <row r="194" spans="1:53" ht="15.75" customHeight="1" x14ac:dyDescent="0.15">
      <c r="A194" s="8"/>
      <c r="B194" s="8"/>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row>
    <row r="195" spans="1:53" ht="15.75" customHeight="1" x14ac:dyDescent="0.15">
      <c r="A195" s="8"/>
      <c r="B195" s="8"/>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row>
    <row r="196" spans="1:53" ht="15.75" customHeight="1" x14ac:dyDescent="0.15">
      <c r="A196" s="8"/>
      <c r="B196" s="8"/>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row>
    <row r="197" spans="1:53" ht="15.75" customHeight="1" x14ac:dyDescent="0.15">
      <c r="A197" s="8"/>
      <c r="B197" s="8"/>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row>
    <row r="198" spans="1:53" ht="15.75" customHeight="1" x14ac:dyDescent="0.15">
      <c r="A198" s="8"/>
      <c r="B198" s="8"/>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row>
    <row r="199" spans="1:53" ht="15.75" customHeight="1" x14ac:dyDescent="0.15">
      <c r="A199" s="8"/>
      <c r="B199" s="8"/>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row>
    <row r="200" spans="1:53" ht="15.75" customHeight="1" x14ac:dyDescent="0.15">
      <c r="A200" s="8"/>
      <c r="B200" s="8"/>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row>
    <row r="201" spans="1:53" ht="15.75" customHeight="1" x14ac:dyDescent="0.15">
      <c r="A201" s="8"/>
      <c r="B201" s="8"/>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row>
    <row r="202" spans="1:53" ht="15.75" customHeight="1" x14ac:dyDescent="0.15">
      <c r="A202" s="8"/>
      <c r="B202" s="8"/>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row>
    <row r="203" spans="1:53" ht="15.75" customHeight="1" x14ac:dyDescent="0.15">
      <c r="A203" s="8"/>
      <c r="B203" s="8"/>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row>
    <row r="204" spans="1:53" ht="15.75" customHeight="1" x14ac:dyDescent="0.15">
      <c r="A204" s="8"/>
      <c r="B204" s="8"/>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row>
    <row r="205" spans="1:53" ht="15.75" customHeight="1" x14ac:dyDescent="0.15">
      <c r="A205" s="8"/>
      <c r="B205" s="8"/>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row>
    <row r="206" spans="1:53" ht="15.75" customHeight="1" x14ac:dyDescent="0.15">
      <c r="A206" s="8"/>
      <c r="B206" s="8"/>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row>
    <row r="207" spans="1:53" ht="15.75" customHeight="1" x14ac:dyDescent="0.15">
      <c r="A207" s="8"/>
      <c r="B207" s="8"/>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row>
    <row r="208" spans="1:53" ht="15.75" customHeight="1" x14ac:dyDescent="0.15">
      <c r="A208" s="8"/>
      <c r="B208" s="8"/>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row>
    <row r="209" spans="1:53" ht="15.75" customHeight="1" x14ac:dyDescent="0.15">
      <c r="A209" s="8"/>
      <c r="B209" s="8"/>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row>
    <row r="210" spans="1:53" ht="15.75" customHeight="1" x14ac:dyDescent="0.15">
      <c r="A210" s="8"/>
      <c r="B210" s="8"/>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row>
    <row r="211" spans="1:53" ht="15.75" customHeight="1" x14ac:dyDescent="0.15">
      <c r="A211" s="8"/>
      <c r="B211" s="8"/>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row>
    <row r="212" spans="1:53" ht="15.75" customHeight="1" x14ac:dyDescent="0.15">
      <c r="A212" s="8"/>
      <c r="B212" s="8"/>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row>
    <row r="213" spans="1:53" ht="15.75" customHeight="1" x14ac:dyDescent="0.15">
      <c r="A213" s="8"/>
      <c r="B213" s="8"/>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row>
    <row r="214" spans="1:53" ht="15.75" customHeight="1" x14ac:dyDescent="0.15">
      <c r="A214" s="8"/>
      <c r="B214" s="8"/>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row>
    <row r="215" spans="1:53" ht="15.75" customHeight="1" x14ac:dyDescent="0.15">
      <c r="A215" s="8"/>
      <c r="B215" s="8"/>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row>
    <row r="216" spans="1:53" ht="15.75" customHeight="1" x14ac:dyDescent="0.15">
      <c r="A216" s="8"/>
      <c r="B216" s="8"/>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row>
    <row r="217" spans="1:53" ht="15.75" customHeight="1" x14ac:dyDescent="0.15">
      <c r="A217" s="8"/>
      <c r="B217" s="8"/>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row>
    <row r="218" spans="1:53" ht="15.75" customHeight="1" x14ac:dyDescent="0.15">
      <c r="A218" s="8"/>
      <c r="B218" s="8"/>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row>
    <row r="219" spans="1:53" ht="15.75" customHeight="1" x14ac:dyDescent="0.15">
      <c r="A219" s="8"/>
      <c r="B219" s="8"/>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row>
    <row r="220" spans="1:53" ht="15.75" customHeight="1" x14ac:dyDescent="0.15">
      <c r="A220" s="8"/>
      <c r="B220" s="8"/>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row>
    <row r="221" spans="1:53" ht="15.75" customHeight="1" x14ac:dyDescent="0.15">
      <c r="A221" s="8"/>
      <c r="B221" s="8"/>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row>
    <row r="222" spans="1:53" ht="15.75" customHeight="1" x14ac:dyDescent="0.15">
      <c r="A222" s="8"/>
      <c r="B222" s="8"/>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row>
    <row r="223" spans="1:53" ht="15.75" customHeight="1" x14ac:dyDescent="0.15">
      <c r="A223" s="8"/>
      <c r="B223" s="8"/>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row>
    <row r="224" spans="1:53" ht="15.75" customHeight="1" x14ac:dyDescent="0.15">
      <c r="A224" s="8"/>
      <c r="B224" s="8"/>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row>
    <row r="225" spans="1:53" ht="15.75" customHeight="1" x14ac:dyDescent="0.15">
      <c r="A225" s="8"/>
      <c r="B225" s="8"/>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row>
    <row r="226" spans="1:53" ht="15.75" customHeight="1" x14ac:dyDescent="0.15">
      <c r="A226" s="8"/>
      <c r="B226" s="8"/>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row>
    <row r="227" spans="1:53" ht="15.75" customHeight="1" x14ac:dyDescent="0.15">
      <c r="A227" s="8"/>
      <c r="B227" s="8"/>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row>
    <row r="228" spans="1:53" ht="15.75" customHeight="1" x14ac:dyDescent="0.15">
      <c r="A228" s="8"/>
      <c r="B228" s="8"/>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row>
    <row r="229" spans="1:53" ht="15.75" customHeight="1" x14ac:dyDescent="0.15">
      <c r="A229" s="8"/>
      <c r="B229" s="8"/>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row>
    <row r="230" spans="1:53" ht="15.75" customHeight="1" x14ac:dyDescent="0.15">
      <c r="A230" s="8"/>
      <c r="B230" s="8"/>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row>
    <row r="231" spans="1:53" ht="15.75" customHeight="1" x14ac:dyDescent="0.15">
      <c r="A231" s="8"/>
      <c r="B231" s="8"/>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row>
    <row r="232" spans="1:53" ht="15.75" customHeight="1" x14ac:dyDescent="0.15">
      <c r="A232" s="8"/>
      <c r="B232" s="8"/>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row>
    <row r="233" spans="1:53" ht="15.75" customHeight="1" x14ac:dyDescent="0.15">
      <c r="A233" s="8"/>
      <c r="B233" s="8"/>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row>
    <row r="234" spans="1:53" ht="15.75" customHeight="1" x14ac:dyDescent="0.15">
      <c r="A234" s="8"/>
      <c r="B234" s="8"/>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row>
    <row r="235" spans="1:53" ht="15.75" customHeight="1" x14ac:dyDescent="0.15">
      <c r="A235" s="8"/>
      <c r="B235" s="8"/>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row>
    <row r="236" spans="1:53" ht="15.75" customHeight="1" x14ac:dyDescent="0.15">
      <c r="A236" s="8"/>
      <c r="B236" s="8"/>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row>
    <row r="237" spans="1:53" ht="15.75" customHeight="1" x14ac:dyDescent="0.15">
      <c r="A237" s="8"/>
      <c r="B237" s="8"/>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row>
    <row r="238" spans="1:53" ht="15.75" customHeight="1" x14ac:dyDescent="0.15">
      <c r="A238" s="8"/>
      <c r="B238" s="8"/>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row>
    <row r="239" spans="1:53" ht="15.75" customHeight="1" x14ac:dyDescent="0.15">
      <c r="A239" s="8"/>
      <c r="B239" s="8"/>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row>
    <row r="240" spans="1:53" ht="15.75" customHeight="1" x14ac:dyDescent="0.15">
      <c r="A240" s="8"/>
      <c r="B240" s="8"/>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row>
    <row r="241" spans="1:53" ht="15.75" customHeight="1" x14ac:dyDescent="0.15">
      <c r="A241" s="8"/>
      <c r="B241" s="8"/>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row>
    <row r="242" spans="1:53" ht="15.75" customHeight="1" x14ac:dyDescent="0.15">
      <c r="A242" s="8"/>
      <c r="B242" s="8"/>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row>
    <row r="243" spans="1:53" ht="15.75" customHeight="1" x14ac:dyDescent="0.15">
      <c r="A243" s="8"/>
      <c r="B243" s="8"/>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row>
    <row r="244" spans="1:53" ht="15.75" customHeight="1" x14ac:dyDescent="0.15">
      <c r="A244" s="8"/>
      <c r="B244" s="8"/>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row>
    <row r="245" spans="1:53" ht="15.75" customHeight="1" x14ac:dyDescent="0.15">
      <c r="A245" s="8"/>
      <c r="B245" s="8"/>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row>
    <row r="246" spans="1:53" ht="15.75" customHeight="1" x14ac:dyDescent="0.15">
      <c r="A246" s="8"/>
      <c r="B246" s="8"/>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row>
    <row r="247" spans="1:53" ht="15.75" customHeight="1" x14ac:dyDescent="0.15">
      <c r="A247" s="8"/>
      <c r="B247" s="8"/>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row>
    <row r="248" spans="1:53" ht="15.75" customHeight="1" x14ac:dyDescent="0.15">
      <c r="A248" s="8"/>
      <c r="B248" s="8"/>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row>
    <row r="249" spans="1:53" ht="15.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row>
    <row r="250" spans="1:53" ht="15.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row>
    <row r="251" spans="1:53" ht="15.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row>
    <row r="252" spans="1:53" ht="15.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row>
    <row r="253" spans="1:53" ht="15.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row>
    <row r="254" spans="1:53" ht="15.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row>
    <row r="255" spans="1:53" ht="15.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row>
    <row r="256" spans="1:53" ht="15.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row>
    <row r="257" spans="1:53" ht="15.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row>
    <row r="258" spans="1:53" ht="15.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row>
    <row r="259" spans="1:53" ht="15.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row>
    <row r="260" spans="1:53" ht="15.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row>
    <row r="261" spans="1:53" ht="15.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row>
    <row r="262" spans="1:53" ht="15.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row>
    <row r="263" spans="1:53" ht="15.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row>
    <row r="264" spans="1:53" ht="15.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row>
    <row r="265" spans="1:53" ht="15.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row>
    <row r="266" spans="1:53" ht="15.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row>
    <row r="267" spans="1:53" ht="15.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row>
    <row r="268" spans="1:53" ht="15.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row>
    <row r="269" spans="1:53" ht="15.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row>
    <row r="270" spans="1:53" ht="15.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row>
    <row r="271" spans="1:53" ht="15.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row>
    <row r="272" spans="1:53" ht="15.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row>
    <row r="273" spans="1:53" ht="15.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row>
    <row r="274" spans="1:53" ht="15.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row>
    <row r="275" spans="1:53" ht="15.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row>
    <row r="276" spans="1:53" ht="15.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row>
    <row r="277" spans="1:53" ht="15.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row>
    <row r="278" spans="1:53" ht="15.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row>
    <row r="279" spans="1:53" ht="15.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row>
    <row r="280" spans="1:53" ht="15.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row>
    <row r="281" spans="1:53" ht="15.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row>
    <row r="282" spans="1:53" ht="15.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row>
    <row r="283" spans="1:53" ht="15.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row>
    <row r="284" spans="1:53" ht="15.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row>
    <row r="285" spans="1:53" ht="15.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row>
    <row r="286" spans="1:53" ht="15.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row>
    <row r="287" spans="1:53" ht="15.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row>
    <row r="288" spans="1:53" ht="15.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row>
    <row r="289" spans="1:53" ht="15.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row>
    <row r="290" spans="1:53" ht="15.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row>
    <row r="291" spans="1:53" ht="15.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row>
    <row r="292" spans="1:53" ht="15.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row>
    <row r="293" spans="1:53" ht="15.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row>
    <row r="294" spans="1:53" ht="15.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row>
    <row r="295" spans="1:53" ht="15.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row>
    <row r="296" spans="1:53" ht="15.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row>
    <row r="297" spans="1:53" ht="15.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row>
    <row r="298" spans="1:53" ht="15.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row>
    <row r="299" spans="1:53" ht="15.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row>
    <row r="300" spans="1:53" ht="15.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row>
    <row r="301" spans="1:53" ht="15.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row>
    <row r="302" spans="1:53" ht="15.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row>
    <row r="303" spans="1:53" ht="15.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row>
    <row r="304" spans="1:53" ht="15.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row>
    <row r="305" spans="1:53" ht="15.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row>
    <row r="306" spans="1:53" ht="15.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row>
    <row r="307" spans="1:53" ht="15.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row>
    <row r="308" spans="1:53" ht="15.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row>
    <row r="309" spans="1:53" ht="15.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row>
    <row r="310" spans="1:53" ht="15.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row>
    <row r="311" spans="1:53" ht="15.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row>
    <row r="312" spans="1:53" ht="15.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row>
    <row r="313" spans="1:53" ht="15.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row>
    <row r="314" spans="1:53" ht="15.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row>
    <row r="315" spans="1:53" ht="15.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row>
    <row r="316" spans="1:53" ht="15.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row>
    <row r="317" spans="1:53" ht="15.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row>
    <row r="318" spans="1:53" ht="15.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row>
    <row r="319" spans="1:53" ht="15.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row>
    <row r="320" spans="1:53" ht="15.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row>
    <row r="321" spans="1:53" ht="15.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row>
    <row r="322" spans="1:53" ht="15.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row>
    <row r="323" spans="1:53" ht="15.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row>
    <row r="324" spans="1:53" ht="15.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row>
    <row r="325" spans="1:53" ht="15.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row>
    <row r="326" spans="1:53" ht="15.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row>
    <row r="327" spans="1:53" ht="15.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row>
    <row r="328" spans="1:53" ht="15.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row>
    <row r="329" spans="1:53" ht="15.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row>
    <row r="330" spans="1:53" ht="15.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row>
    <row r="331" spans="1:53" ht="15.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row>
    <row r="332" spans="1:53" ht="15.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row>
    <row r="333" spans="1:53" ht="15.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row>
    <row r="334" spans="1:53" ht="15.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row>
    <row r="335" spans="1:53" ht="15.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row>
    <row r="336" spans="1:53" ht="15.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row>
    <row r="337" spans="1:53" ht="15.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row>
    <row r="338" spans="1:53" ht="15.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row>
    <row r="339" spans="1:53" ht="15.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row>
    <row r="340" spans="1:53" ht="15.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row>
    <row r="341" spans="1:53" ht="15.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row>
    <row r="342" spans="1:53" ht="15.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row>
    <row r="343" spans="1:53" ht="15.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row>
    <row r="344" spans="1:53" ht="15.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row>
    <row r="345" spans="1:53" ht="15.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row>
    <row r="346" spans="1:53" ht="15.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row>
    <row r="347" spans="1:53" ht="15.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row>
    <row r="348" spans="1:53" ht="15.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row>
    <row r="349" spans="1:53" ht="15.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row>
    <row r="350" spans="1:53" ht="15.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row>
    <row r="351" spans="1:53" ht="15.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row>
    <row r="352" spans="1:53" ht="15.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row>
    <row r="353" spans="1:53" ht="15.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row>
    <row r="354" spans="1:53" ht="15.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row>
    <row r="355" spans="1:53" ht="15.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row>
    <row r="356" spans="1:53" ht="15.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row>
    <row r="357" spans="1:53" ht="15.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row>
    <row r="358" spans="1:53" ht="15.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row>
    <row r="359" spans="1:53" ht="15.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row>
    <row r="360" spans="1:53" ht="15.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row>
    <row r="361" spans="1:53" ht="15.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row>
    <row r="362" spans="1:53" ht="15.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row>
    <row r="363" spans="1:53" ht="15.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row>
    <row r="364" spans="1:53" ht="15.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row>
    <row r="365" spans="1:53" ht="15.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row>
    <row r="366" spans="1:53" ht="15.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row>
    <row r="367" spans="1:53" ht="15.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row>
    <row r="368" spans="1:53" ht="15.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row>
    <row r="369" spans="1:53" ht="15.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row>
    <row r="370" spans="1:53" ht="15.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row>
    <row r="371" spans="1:53" ht="15.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row>
    <row r="372" spans="1:53" ht="15.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row>
    <row r="373" spans="1:53" ht="15.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row>
    <row r="374" spans="1:53" ht="15.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row>
    <row r="375" spans="1:53" ht="15.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row>
    <row r="376" spans="1:53" ht="15.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row>
    <row r="377" spans="1:53" ht="15.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row>
    <row r="378" spans="1:53" ht="15.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row>
    <row r="379" spans="1:53" ht="15.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row>
    <row r="380" spans="1:53" ht="15.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row>
    <row r="381" spans="1:53" ht="15.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row>
    <row r="382" spans="1:53" ht="15.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row>
    <row r="383" spans="1:53" ht="15.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row>
    <row r="384" spans="1:53" ht="15.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row>
    <row r="385" spans="1:53" ht="15.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row>
    <row r="386" spans="1:53" ht="15.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row>
    <row r="387" spans="1:53" ht="15.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row>
    <row r="388" spans="1:53" ht="15.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row>
    <row r="389" spans="1:53" ht="15.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row>
    <row r="390" spans="1:53" ht="15.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row>
    <row r="391" spans="1:53" ht="15.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row>
    <row r="392" spans="1:53" ht="15.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row>
    <row r="393" spans="1:53" ht="15.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row>
    <row r="394" spans="1:53" ht="15.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row>
    <row r="395" spans="1:53" ht="15.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row>
    <row r="396" spans="1:53" ht="15.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row>
    <row r="397" spans="1:53" ht="15.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row>
    <row r="398" spans="1:53" ht="15.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row>
    <row r="399" spans="1:53" ht="15.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row>
    <row r="400" spans="1:53" ht="15.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row>
    <row r="401" spans="1:53" ht="15.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row>
    <row r="402" spans="1:53" ht="15.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row>
    <row r="403" spans="1:53" ht="15.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row>
    <row r="404" spans="1:53" ht="15.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row>
    <row r="405" spans="1:53" ht="15.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row>
    <row r="406" spans="1:53" ht="15.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row>
    <row r="407" spans="1:53" ht="15.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row>
    <row r="408" spans="1:53" ht="15.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row>
    <row r="409" spans="1:53" ht="15.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row>
    <row r="410" spans="1:53" ht="15.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row>
    <row r="411" spans="1:53" ht="15.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row>
    <row r="412" spans="1:53" ht="15.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row>
    <row r="413" spans="1:53" ht="15.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row>
    <row r="414" spans="1:53" ht="15.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row>
    <row r="415" spans="1:53" ht="15.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row>
    <row r="416" spans="1:53" ht="15.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row>
    <row r="417" spans="1:53" ht="15.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row>
    <row r="418" spans="1:53" ht="15.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row>
    <row r="419" spans="1:53" ht="15.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row>
    <row r="420" spans="1:53" ht="15.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row>
    <row r="421" spans="1:53" ht="15.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row>
    <row r="422" spans="1:53" ht="15.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row>
    <row r="423" spans="1:53" ht="15.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row>
    <row r="424" spans="1:53" ht="15.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row>
    <row r="425" spans="1:53" ht="15.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row>
    <row r="426" spans="1:53" ht="15.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row>
    <row r="427" spans="1:53" ht="15.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row>
    <row r="428" spans="1:53" ht="15.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row>
    <row r="429" spans="1:53" ht="15.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row>
    <row r="430" spans="1:53" ht="15.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row>
    <row r="431" spans="1:53" ht="15.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row>
    <row r="432" spans="1:53" ht="15.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row>
    <row r="433" spans="1:53" ht="15.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row>
    <row r="434" spans="1:53" ht="15.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row>
    <row r="435" spans="1:53" ht="15.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row>
    <row r="436" spans="1:53" ht="15.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row>
    <row r="437" spans="1:53" ht="15.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row>
    <row r="438" spans="1:53" ht="15.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row>
    <row r="439" spans="1:53" ht="15.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row>
    <row r="440" spans="1:53" ht="15.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row>
    <row r="441" spans="1:53" ht="15.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row>
    <row r="442" spans="1:53" ht="15.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row>
    <row r="443" spans="1:53" ht="15.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row>
    <row r="444" spans="1:53" ht="15.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row>
    <row r="445" spans="1:53" ht="15.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row>
    <row r="446" spans="1:53" ht="15.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row>
    <row r="447" spans="1:53" ht="15.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row>
    <row r="448" spans="1:53" ht="15.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row>
    <row r="449" spans="1:53" ht="15.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row>
    <row r="450" spans="1:53" ht="15.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row>
    <row r="451" spans="1:53" ht="15.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row>
    <row r="452" spans="1:53" ht="15.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row>
    <row r="453" spans="1:53" ht="15.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row>
    <row r="454" spans="1:53" ht="15.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row>
    <row r="455" spans="1:53" ht="15.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row>
    <row r="456" spans="1:53" ht="15.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row>
    <row r="457" spans="1:53" ht="15.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row>
    <row r="458" spans="1:53" ht="15.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row>
    <row r="459" spans="1:53" ht="15.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row>
    <row r="460" spans="1:53" ht="15.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row>
    <row r="461" spans="1:53" ht="15.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row>
    <row r="462" spans="1:53" ht="15.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row>
    <row r="463" spans="1:53" ht="15.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row>
    <row r="464" spans="1:53" ht="15.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row>
    <row r="465" spans="1:53" ht="15.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row>
    <row r="466" spans="1:53" ht="15.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row>
    <row r="467" spans="1:53" ht="15.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row>
    <row r="468" spans="1:53" ht="15.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row>
    <row r="469" spans="1:53" ht="15.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row>
    <row r="470" spans="1:53" ht="15.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row>
    <row r="471" spans="1:53" ht="15.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row>
    <row r="472" spans="1:53" ht="15.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row>
    <row r="473" spans="1:53" ht="15.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row>
    <row r="474" spans="1:53" ht="15.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row>
    <row r="475" spans="1:53" ht="15.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row>
    <row r="476" spans="1:53" ht="15.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row>
    <row r="477" spans="1:53" ht="15.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row>
    <row r="478" spans="1:53" ht="15.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row>
    <row r="479" spans="1:53" ht="15.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row>
    <row r="480" spans="1:53" ht="15.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row>
    <row r="481" spans="1:53" ht="15.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row>
    <row r="482" spans="1:53" ht="15.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row>
    <row r="483" spans="1:53" ht="15.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row>
    <row r="484" spans="1:53" ht="15.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row>
    <row r="485" spans="1:53" ht="15.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row>
    <row r="486" spans="1:53" ht="15.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row>
    <row r="487" spans="1:53" ht="15.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row>
    <row r="488" spans="1:53" ht="15.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row>
    <row r="489" spans="1:53" ht="15.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row>
    <row r="490" spans="1:53" ht="15.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row>
    <row r="491" spans="1:53" ht="15.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row>
    <row r="492" spans="1:53" ht="15.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row>
    <row r="493" spans="1:53" ht="15.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row>
    <row r="494" spans="1:53" ht="15.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row>
    <row r="495" spans="1:53" ht="15.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row>
    <row r="496" spans="1:53" ht="15.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row>
    <row r="497" spans="1:53" ht="15.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row>
    <row r="498" spans="1:53" ht="15.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row>
    <row r="499" spans="1:53" ht="15.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row>
    <row r="500" spans="1:53" ht="15.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row>
    <row r="501" spans="1:53" ht="15.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row>
    <row r="502" spans="1:53" ht="15.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row>
    <row r="503" spans="1:53" ht="15.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row>
    <row r="504" spans="1:53" ht="15.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row>
    <row r="505" spans="1:53" ht="15.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row>
    <row r="506" spans="1:53" ht="15.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row>
    <row r="507" spans="1:53" ht="15.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row>
    <row r="508" spans="1:53" ht="15.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row>
    <row r="509" spans="1:53" ht="15.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row>
    <row r="510" spans="1:53" ht="15.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row>
    <row r="511" spans="1:53" ht="15.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row>
    <row r="512" spans="1:53" ht="15.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row>
    <row r="513" spans="1:53" ht="15.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row>
    <row r="514" spans="1:53" ht="15.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row>
    <row r="515" spans="1:53" ht="15.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row>
    <row r="516" spans="1:53" ht="15.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row>
    <row r="517" spans="1:53" ht="15.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row>
    <row r="518" spans="1:53" ht="15.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row>
    <row r="519" spans="1:53" ht="15.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row>
    <row r="520" spans="1:53" ht="15.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row>
    <row r="521" spans="1:53" ht="15.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row>
    <row r="522" spans="1:53" ht="15.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row>
    <row r="523" spans="1:53" ht="15.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row>
    <row r="524" spans="1:53" ht="15.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row>
    <row r="525" spans="1:53" ht="15.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row>
    <row r="526" spans="1:53" ht="15.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row>
    <row r="527" spans="1:53" ht="15.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row>
    <row r="528" spans="1:53" ht="15.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row>
    <row r="529" spans="1:53" ht="15.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row>
    <row r="530" spans="1:53" ht="15.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row>
    <row r="531" spans="1:53" ht="15.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row>
    <row r="532" spans="1:53" ht="15.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row>
    <row r="533" spans="1:53" ht="15.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row>
    <row r="534" spans="1:53" ht="15.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row>
    <row r="535" spans="1:53" ht="15.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row>
    <row r="536" spans="1:53" ht="15.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row>
    <row r="537" spans="1:53" ht="15.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row>
    <row r="538" spans="1:53" ht="15.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row>
    <row r="539" spans="1:53" ht="15.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row>
    <row r="540" spans="1:53" ht="15.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row>
    <row r="541" spans="1:53" ht="15.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row>
    <row r="542" spans="1:53" ht="15.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row>
    <row r="543" spans="1:53" ht="15.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row>
    <row r="544" spans="1:53" ht="15.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row>
    <row r="545" spans="1:53" ht="15.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row>
    <row r="546" spans="1:53" ht="15.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row>
    <row r="547" spans="1:53" ht="15.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row>
    <row r="548" spans="1:53" ht="15.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row>
    <row r="549" spans="1:53" ht="15.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row>
    <row r="550" spans="1:53" ht="15.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row>
    <row r="551" spans="1:53" ht="15.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row>
    <row r="552" spans="1:53" ht="15.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row>
    <row r="553" spans="1:53" ht="15.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row>
    <row r="554" spans="1:53" ht="15.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row>
    <row r="555" spans="1:53" ht="15.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row>
    <row r="556" spans="1:53" ht="15.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row>
    <row r="557" spans="1:53" ht="15.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row>
    <row r="558" spans="1:53" ht="15.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row>
    <row r="559" spans="1:53" ht="15.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row>
    <row r="560" spans="1:53" ht="15.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row>
    <row r="561" spans="1:53" ht="15.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row>
    <row r="562" spans="1:53" ht="15.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row>
    <row r="563" spans="1:53" ht="15.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row>
    <row r="564" spans="1:53" ht="15.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row>
    <row r="565" spans="1:53" ht="15.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row>
    <row r="566" spans="1:53" ht="15.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row>
    <row r="567" spans="1:53" ht="15.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row>
    <row r="568" spans="1:53" ht="15.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row>
    <row r="569" spans="1:53" ht="15.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row>
    <row r="570" spans="1:53" ht="15.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row>
    <row r="571" spans="1:53" ht="15.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row>
    <row r="572" spans="1:53" ht="15.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row>
    <row r="573" spans="1:53" ht="15.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row>
    <row r="574" spans="1:53" ht="15.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row>
    <row r="575" spans="1:53" ht="15.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row>
    <row r="576" spans="1:53" ht="15.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row>
    <row r="577" spans="1:53" ht="15.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row>
    <row r="578" spans="1:53" ht="15.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row>
    <row r="579" spans="1:53" ht="15.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row>
    <row r="580" spans="1:53" ht="15.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row>
    <row r="581" spans="1:53" ht="15.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row>
    <row r="582" spans="1:53" ht="15.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row>
    <row r="583" spans="1:53" ht="15.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row>
    <row r="584" spans="1:53" ht="15.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row>
    <row r="585" spans="1:53" ht="15.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row>
    <row r="586" spans="1:53" ht="15.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row>
    <row r="587" spans="1:53" ht="15.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row>
    <row r="588" spans="1:53" ht="15.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row>
    <row r="589" spans="1:53" ht="15.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row>
    <row r="590" spans="1:53" ht="15.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row>
    <row r="591" spans="1:53" ht="15.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row>
    <row r="592" spans="1:53" ht="15.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row>
    <row r="593" spans="1:53" ht="15.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row>
    <row r="594" spans="1:53" ht="15.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row>
    <row r="595" spans="1:53" ht="15.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row>
    <row r="596" spans="1:53" ht="15.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row>
    <row r="597" spans="1:53" ht="15.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row>
    <row r="598" spans="1:53" ht="15.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row>
    <row r="599" spans="1:53" ht="15.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row>
    <row r="600" spans="1:53" ht="15.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row>
    <row r="601" spans="1:53" ht="15.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row>
    <row r="602" spans="1:53" ht="15.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row>
    <row r="603" spans="1:53" ht="15.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row>
    <row r="604" spans="1:53" ht="15.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row>
    <row r="605" spans="1:53" ht="15.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row>
    <row r="606" spans="1:53" ht="15.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row>
    <row r="607" spans="1:53" ht="15.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row>
    <row r="608" spans="1:53" ht="15.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row>
    <row r="609" spans="1:53" ht="15.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row>
    <row r="610" spans="1:53" ht="15.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row>
    <row r="611" spans="1:53" ht="15.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row>
    <row r="612" spans="1:53" ht="15.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row>
    <row r="613" spans="1:53" ht="15.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row>
    <row r="614" spans="1:53" ht="15.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row>
    <row r="615" spans="1:53" ht="15.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row>
    <row r="616" spans="1:53" ht="15.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row>
    <row r="617" spans="1:53" ht="15.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row>
    <row r="618" spans="1:53" ht="15.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row>
    <row r="619" spans="1:53" ht="15.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row>
    <row r="620" spans="1:53" ht="15.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row>
    <row r="621" spans="1:53" ht="15.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row>
    <row r="622" spans="1:53" ht="15.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row>
    <row r="623" spans="1:53" ht="15.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row>
    <row r="624" spans="1:53" ht="15.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row>
    <row r="625" spans="1:53" ht="15.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row>
    <row r="626" spans="1:53" ht="15.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row>
    <row r="627" spans="1:53" ht="15.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row>
    <row r="628" spans="1:53" ht="15.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row>
    <row r="629" spans="1:53" ht="15.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row>
    <row r="630" spans="1:53" ht="15.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row>
    <row r="631" spans="1:53" ht="15.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row>
    <row r="632" spans="1:53" ht="15.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row>
    <row r="633" spans="1:53" ht="15.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row>
    <row r="634" spans="1:53" ht="15.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row>
    <row r="635" spans="1:53" ht="15.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row>
    <row r="636" spans="1:53" ht="15.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row>
    <row r="637" spans="1:53" ht="15.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row>
    <row r="638" spans="1:53" ht="15.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row>
    <row r="639" spans="1:53" ht="15.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row>
    <row r="640" spans="1:53" ht="15.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row>
    <row r="641" spans="1:53" ht="15.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row>
    <row r="642" spans="1:53" ht="15.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row>
    <row r="643" spans="1:53" ht="15.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row>
    <row r="644" spans="1:53" ht="15.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row>
    <row r="645" spans="1:53" ht="15.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row>
    <row r="646" spans="1:53" ht="15.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row>
    <row r="647" spans="1:53" ht="15.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row>
    <row r="648" spans="1:53" ht="15.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row>
    <row r="649" spans="1:53" ht="15.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row>
    <row r="650" spans="1:53" ht="15.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row>
    <row r="651" spans="1:53" ht="15.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row>
    <row r="652" spans="1:53" ht="15.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row>
    <row r="653" spans="1:53" ht="15.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row>
    <row r="654" spans="1:53" ht="15.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row>
    <row r="655" spans="1:53" ht="15.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row>
    <row r="656" spans="1:53" ht="15.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row>
    <row r="657" spans="1:53" ht="15.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row>
    <row r="658" spans="1:53" ht="15.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row>
    <row r="659" spans="1:53" ht="15.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row>
    <row r="660" spans="1:53" ht="15.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row>
    <row r="661" spans="1:53" ht="15.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row>
    <row r="662" spans="1:53" ht="15.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row>
    <row r="663" spans="1:53" ht="15.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row>
    <row r="664" spans="1:53" ht="15.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row>
    <row r="665" spans="1:53" ht="15.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row>
    <row r="666" spans="1:53" ht="15.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row>
    <row r="667" spans="1:53" ht="15.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row>
    <row r="668" spans="1:53" ht="15.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row>
    <row r="669" spans="1:53" ht="15.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row>
    <row r="670" spans="1:53" ht="15.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row>
    <row r="671" spans="1:53" ht="15.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row>
    <row r="672" spans="1:53" ht="15.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row>
    <row r="673" spans="1:53" ht="15.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row>
    <row r="674" spans="1:53" ht="15.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row>
    <row r="675" spans="1:53" ht="15.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row>
    <row r="676" spans="1:53" ht="15.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row>
    <row r="677" spans="1:53" ht="15.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row>
    <row r="678" spans="1:53" ht="15.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row>
    <row r="679" spans="1:53" ht="15.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row>
    <row r="680" spans="1:53" ht="15.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row>
    <row r="681" spans="1:53" ht="15.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row>
    <row r="682" spans="1:53" ht="15.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row>
    <row r="683" spans="1:53" ht="15.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row>
    <row r="684" spans="1:53" ht="15.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row>
    <row r="685" spans="1:53" ht="15.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row>
    <row r="686" spans="1:53" ht="15.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row>
    <row r="687" spans="1:53" ht="15.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row>
    <row r="688" spans="1:53" ht="15.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row>
    <row r="689" spans="1:53" ht="15.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row>
    <row r="690" spans="1:53" ht="15.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row>
    <row r="691" spans="1:53" ht="15.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row>
    <row r="692" spans="1:53" ht="15.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row>
    <row r="693" spans="1:53" ht="15.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row>
    <row r="694" spans="1:53" ht="15.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row>
    <row r="695" spans="1:53" ht="15.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row>
    <row r="696" spans="1:53" ht="15.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row>
    <row r="697" spans="1:53" ht="15.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row>
    <row r="698" spans="1:53" ht="15.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row>
    <row r="699" spans="1:53" ht="15.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row>
    <row r="700" spans="1:53" ht="15.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row>
    <row r="701" spans="1:53" ht="15.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row>
    <row r="702" spans="1:53" ht="15.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row>
    <row r="703" spans="1:53" ht="15.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row>
    <row r="704" spans="1:53" ht="15.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row>
    <row r="705" spans="1:53" ht="15.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row>
    <row r="706" spans="1:53" ht="15.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row>
    <row r="707" spans="1:53" ht="15.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row>
    <row r="708" spans="1:53" ht="15.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row>
    <row r="709" spans="1:53" ht="15.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row>
    <row r="710" spans="1:53" ht="15.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row>
    <row r="711" spans="1:53" ht="15.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row>
    <row r="712" spans="1:53" ht="15.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row>
    <row r="713" spans="1:53" ht="15.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row>
    <row r="714" spans="1:53" ht="15.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row>
    <row r="715" spans="1:53" ht="15.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row>
    <row r="716" spans="1:53" ht="15.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row>
    <row r="717" spans="1:53" ht="15.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row>
    <row r="718" spans="1:53" ht="15.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row>
    <row r="719" spans="1:53" ht="15.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row>
    <row r="720" spans="1:53" ht="15.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row>
    <row r="721" spans="1:53" ht="15.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row>
    <row r="722" spans="1:53" ht="15.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row>
    <row r="723" spans="1:53" ht="15.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row>
    <row r="724" spans="1:53" ht="15.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row>
    <row r="725" spans="1:53" ht="15.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row>
    <row r="726" spans="1:53" ht="15.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row>
    <row r="727" spans="1:53" ht="15.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row>
    <row r="728" spans="1:53" ht="15.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row>
    <row r="729" spans="1:53" ht="15.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row>
    <row r="730" spans="1:53" ht="15.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row>
    <row r="731" spans="1:53" ht="15.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row>
    <row r="732" spans="1:53" ht="15.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row>
    <row r="733" spans="1:53" ht="15.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row>
    <row r="734" spans="1:53" ht="15.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row>
    <row r="735" spans="1:53" ht="15.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row>
    <row r="736" spans="1:53" ht="15.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row>
    <row r="737" spans="1:53" ht="15.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row>
    <row r="738" spans="1:53" ht="15.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row>
    <row r="739" spans="1:53" ht="15.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row>
    <row r="740" spans="1:53" ht="15.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row>
    <row r="741" spans="1:53" ht="15.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row>
    <row r="742" spans="1:53" ht="15.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row>
    <row r="743" spans="1:53" ht="15.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row>
    <row r="744" spans="1:53" ht="15.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row>
    <row r="745" spans="1:53" ht="15.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row>
    <row r="746" spans="1:53" ht="15.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row>
    <row r="747" spans="1:53" ht="15.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row>
    <row r="748" spans="1:53" ht="15.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row>
    <row r="749" spans="1:53" ht="15.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row>
    <row r="750" spans="1:53" ht="15.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row>
    <row r="751" spans="1:53" ht="15.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row>
    <row r="752" spans="1:53" ht="15.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row>
    <row r="753" spans="1:53" ht="15.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row>
    <row r="754" spans="1:53" ht="15.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row>
    <row r="755" spans="1:53" ht="15.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row>
    <row r="756" spans="1:53" ht="15.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row>
    <row r="757" spans="1:53" ht="15.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row>
    <row r="758" spans="1:53" ht="15.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row>
    <row r="759" spans="1:53" ht="15.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row>
    <row r="760" spans="1:53" ht="15.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row>
    <row r="761" spans="1:53" ht="15.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row>
    <row r="762" spans="1:53" ht="15.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row>
    <row r="763" spans="1:53" ht="15.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row>
    <row r="764" spans="1:53" ht="15.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row>
    <row r="765" spans="1:53" ht="15.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row>
    <row r="766" spans="1:53" ht="15.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row>
    <row r="767" spans="1:53" ht="15.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row>
    <row r="768" spans="1:53" ht="15.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row>
    <row r="769" spans="1:53" ht="15.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row>
    <row r="770" spans="1:53" ht="15.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row>
    <row r="771" spans="1:53" ht="15.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row>
    <row r="772" spans="1:53" ht="15.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row>
    <row r="773" spans="1:53" ht="15.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row>
    <row r="774" spans="1:53" ht="15.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row>
    <row r="775" spans="1:53" ht="15.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row>
    <row r="776" spans="1:53" ht="15.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row>
    <row r="777" spans="1:53" ht="15.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row>
    <row r="778" spans="1:53" ht="15.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row>
    <row r="779" spans="1:53" ht="15.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row>
    <row r="780" spans="1:53" ht="15.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row>
    <row r="781" spans="1:53" ht="15.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row>
    <row r="782" spans="1:53" ht="15.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row>
    <row r="783" spans="1:53" ht="15.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row>
    <row r="784" spans="1:53" ht="15.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row>
    <row r="785" spans="1:53" ht="15.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row>
    <row r="786" spans="1:53" ht="15.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row>
    <row r="787" spans="1:53" ht="15.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row>
    <row r="788" spans="1:53" ht="15.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row>
    <row r="789" spans="1:53" ht="15.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row>
    <row r="790" spans="1:53" ht="15.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row>
    <row r="791" spans="1:53" ht="15.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row>
    <row r="792" spans="1:53" ht="15.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row>
    <row r="793" spans="1:53" ht="15.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row>
    <row r="794" spans="1:53" ht="15.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row>
    <row r="795" spans="1:53" ht="15.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row>
    <row r="796" spans="1:53" ht="15.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row>
    <row r="797" spans="1:53" ht="15.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row>
    <row r="798" spans="1:53" ht="15.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row>
    <row r="799" spans="1:53" ht="15.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row>
    <row r="800" spans="1:53" ht="15.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row>
    <row r="801" spans="1:53" ht="15.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row>
    <row r="802" spans="1:53" ht="15.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row>
    <row r="803" spans="1:53" ht="15.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row>
    <row r="804" spans="1:53" ht="15.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row>
    <row r="805" spans="1:53" ht="15.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row>
    <row r="806" spans="1:53" ht="15.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row>
    <row r="807" spans="1:53" ht="15.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row>
    <row r="808" spans="1:53" ht="15.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row>
    <row r="809" spans="1:53" ht="15.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row>
    <row r="810" spans="1:53" ht="15.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row>
    <row r="811" spans="1:53" ht="15.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row>
    <row r="812" spans="1:53" ht="15.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row>
    <row r="813" spans="1:53" ht="15.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row>
    <row r="814" spans="1:53" ht="15.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row>
    <row r="815" spans="1:53" ht="15.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row>
    <row r="816" spans="1:53" ht="15.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row>
    <row r="817" spans="1:53" ht="15.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row>
    <row r="818" spans="1:53" ht="15.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row>
    <row r="819" spans="1:53" ht="15.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row>
    <row r="820" spans="1:53" ht="15.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row>
    <row r="821" spans="1:53" ht="15.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row>
    <row r="822" spans="1:53" ht="15.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row>
    <row r="823" spans="1:53" ht="15.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row>
    <row r="824" spans="1:53" ht="15.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row>
    <row r="825" spans="1:53" ht="15.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row>
    <row r="826" spans="1:53" ht="15.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row>
    <row r="827" spans="1:53" ht="15.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row>
    <row r="828" spans="1:53" ht="15.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row>
    <row r="829" spans="1:53" ht="15.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row>
    <row r="830" spans="1:53" ht="15.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row>
    <row r="831" spans="1:53" ht="15.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row>
    <row r="832" spans="1:53" ht="15.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row>
    <row r="833" spans="1:53" ht="15.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row>
    <row r="834" spans="1:53" ht="15.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row>
    <row r="835" spans="1:53" ht="15.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row>
    <row r="836" spans="1:53" ht="15.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row>
    <row r="837" spans="1:53" ht="15.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row>
    <row r="838" spans="1:53" ht="15.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row>
    <row r="839" spans="1:53" ht="15.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row>
    <row r="840" spans="1:53" ht="15.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row>
    <row r="841" spans="1:53" ht="15.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row>
    <row r="842" spans="1:53" ht="15.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row>
    <row r="843" spans="1:53" ht="15.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row>
    <row r="844" spans="1:53" ht="15.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row>
    <row r="845" spans="1:53" ht="15.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row>
    <row r="846" spans="1:53" ht="15.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row>
    <row r="847" spans="1:53" ht="15.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row>
    <row r="848" spans="1:53" ht="15.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row>
    <row r="849" spans="1:53" ht="15.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row>
    <row r="850" spans="1:53" ht="15.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row>
    <row r="851" spans="1:53" ht="15.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row>
    <row r="852" spans="1:53" ht="15.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row>
    <row r="853" spans="1:53" ht="15.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row>
    <row r="854" spans="1:53" ht="15.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row>
    <row r="855" spans="1:53" ht="15.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row>
    <row r="856" spans="1:53" ht="15.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row>
    <row r="857" spans="1:53" ht="15.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row>
    <row r="858" spans="1:53" ht="15.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row>
    <row r="859" spans="1:53" ht="15.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row>
    <row r="860" spans="1:53" ht="15.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row>
    <row r="861" spans="1:53" ht="15.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row>
    <row r="862" spans="1:53" ht="15.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row>
    <row r="863" spans="1:53" ht="15.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row>
    <row r="864" spans="1:53" ht="15.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row>
    <row r="865" spans="1:53" ht="15.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row>
    <row r="866" spans="1:53" ht="15.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row>
    <row r="867" spans="1:53" ht="15.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row>
    <row r="868" spans="1:53" ht="15.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row>
    <row r="869" spans="1:53" ht="15.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row>
    <row r="870" spans="1:53" ht="15.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row>
    <row r="871" spans="1:53" ht="15.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row>
    <row r="872" spans="1:53" ht="15.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row>
    <row r="873" spans="1:53" ht="15.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row>
    <row r="874" spans="1:53" ht="15.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row>
    <row r="875" spans="1:53" ht="15.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row>
    <row r="876" spans="1:53" ht="15.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row>
    <row r="877" spans="1:53" ht="15.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row>
    <row r="878" spans="1:53" ht="15.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row>
    <row r="879" spans="1:53" ht="15.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row>
    <row r="880" spans="1:53" ht="15.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row>
    <row r="881" spans="1:53" ht="15.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row>
    <row r="882" spans="1:53" ht="15.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row>
    <row r="883" spans="1:53" ht="15.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row>
    <row r="884" spans="1:53" ht="15.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row>
    <row r="885" spans="1:53" ht="15.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row>
    <row r="886" spans="1:53" ht="15.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row>
    <row r="887" spans="1:53" ht="15.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row>
    <row r="888" spans="1:53" ht="15.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row>
    <row r="889" spans="1:53" ht="15.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row>
    <row r="890" spans="1:53" ht="15.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row>
    <row r="891" spans="1:53" ht="15.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row>
    <row r="892" spans="1:53" ht="15.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row>
    <row r="893" spans="1:53" ht="15.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row>
    <row r="894" spans="1:53" ht="15.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row>
    <row r="895" spans="1:53" ht="15.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row>
    <row r="896" spans="1:53" ht="15.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row>
    <row r="897" spans="1:53" ht="15.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row>
    <row r="898" spans="1:53" ht="15.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row>
    <row r="899" spans="1:53" ht="15.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row>
    <row r="900" spans="1:53" ht="15.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row>
    <row r="901" spans="1:53" ht="15.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row>
    <row r="902" spans="1:53" ht="15.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row>
    <row r="903" spans="1:53" ht="15.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row>
    <row r="904" spans="1:53" ht="15.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row>
    <row r="905" spans="1:53" ht="15.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row>
    <row r="906" spans="1:53" ht="15.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row>
    <row r="907" spans="1:53" ht="15.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row>
    <row r="908" spans="1:53" ht="15.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row>
    <row r="909" spans="1:53" ht="15.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row>
    <row r="910" spans="1:53" ht="15.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row>
    <row r="911" spans="1:53" ht="15.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row>
    <row r="912" spans="1:53" ht="15.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row>
    <row r="913" spans="1:53" ht="15.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row>
    <row r="914" spans="1:53" ht="15.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row>
    <row r="915" spans="1:53" ht="15.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row>
    <row r="916" spans="1:53" ht="15.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row>
    <row r="917" spans="1:53" ht="15.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row>
    <row r="918" spans="1:53" ht="15.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row>
    <row r="919" spans="1:53" ht="15.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row>
    <row r="920" spans="1:53" ht="15.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row>
    <row r="921" spans="1:53" ht="15.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row>
    <row r="922" spans="1:53" ht="15.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row>
    <row r="923" spans="1:53" ht="15.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row>
    <row r="924" spans="1:53" ht="15.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row>
    <row r="925" spans="1:53" ht="15.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row>
    <row r="926" spans="1:53" ht="15.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row>
    <row r="927" spans="1:53" ht="15.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row>
    <row r="928" spans="1:53" ht="15.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row>
    <row r="929" spans="1:53" ht="15.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row>
    <row r="930" spans="1:53" ht="15.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row>
    <row r="931" spans="1:53" ht="15.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row>
    <row r="932" spans="1:53" ht="15.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row>
    <row r="933" spans="1:53" ht="15.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row>
    <row r="934" spans="1:53" ht="15.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row>
    <row r="935" spans="1:53" ht="15.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row>
    <row r="936" spans="1:53" ht="15.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row>
    <row r="937" spans="1:53" ht="15.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row>
    <row r="938" spans="1:53" ht="15.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row>
    <row r="939" spans="1:53" ht="15.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row>
    <row r="940" spans="1:53" ht="15.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row>
    <row r="941" spans="1:53" ht="15.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row>
    <row r="942" spans="1:53" ht="15.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row>
    <row r="943" spans="1:53" ht="15.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row>
    <row r="944" spans="1:53" ht="15.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row>
    <row r="945" spans="1:53" ht="15.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row>
    <row r="946" spans="1:53" ht="15.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row>
    <row r="947" spans="1:53" ht="15.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row>
    <row r="948" spans="1:53" ht="15.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row>
    <row r="949" spans="1:53" ht="15.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row>
    <row r="950" spans="1:53" ht="15.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row>
    <row r="951" spans="1:53" ht="15.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row>
    <row r="952" spans="1:53" ht="15.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row>
    <row r="953" spans="1:53" ht="15.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row>
    <row r="954" spans="1:53" ht="15.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row>
    <row r="955" spans="1:53" ht="15.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row>
    <row r="956" spans="1:53" ht="15.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row>
    <row r="957" spans="1:53" ht="15.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row>
    <row r="958" spans="1:53" ht="15.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row>
    <row r="959" spans="1:53" ht="15.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row>
    <row r="960" spans="1:53" ht="15.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row>
    <row r="961" spans="1:53" ht="15.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row>
    <row r="962" spans="1:53" ht="15.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row>
    <row r="963" spans="1:53" ht="15.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row>
    <row r="964" spans="1:53" ht="15.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row>
    <row r="965" spans="1:53" ht="15.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row>
    <row r="966" spans="1:53" ht="15.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row>
    <row r="967" spans="1:53" ht="15.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row>
    <row r="968" spans="1:53" ht="15.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row>
    <row r="969" spans="1:53" ht="15.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row>
    <row r="970" spans="1:53" ht="15.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row>
    <row r="971" spans="1:53" ht="15.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row>
    <row r="972" spans="1:53" ht="15.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row>
    <row r="973" spans="1:53" ht="15.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row>
    <row r="974" spans="1:53" ht="15.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row>
    <row r="975" spans="1:53" ht="15.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row>
    <row r="976" spans="1:53" ht="15.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row>
    <row r="977" spans="1:53" ht="15.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row>
    <row r="978" spans="1:53" ht="15.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row>
    <row r="979" spans="1:53" ht="15.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row>
    <row r="980" spans="1:53" ht="15.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row>
    <row r="981" spans="1:53" ht="15.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row>
    <row r="982" spans="1:53" ht="15.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row>
    <row r="983" spans="1:53" ht="15.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row>
    <row r="984" spans="1:53" ht="15.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row>
    <row r="985" spans="1:53" ht="15.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row>
    <row r="986" spans="1:53" ht="15.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row>
    <row r="987" spans="1:53" ht="15.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row>
    <row r="988" spans="1:53" ht="15.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row>
    <row r="989" spans="1:53" ht="15.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row>
    <row r="990" spans="1:53" ht="15.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row>
    <row r="991" spans="1:53" ht="15.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row>
    <row r="992" spans="1:53" ht="15.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row>
    <row r="993" spans="1:53" ht="15.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row>
    <row r="994" spans="1:53" ht="15.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row>
    <row r="995" spans="1:53" ht="15.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row>
    <row r="996" spans="1:53" ht="15.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row>
    <row r="997" spans="1:53" ht="15.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row>
    <row r="998" spans="1:53" ht="15.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row>
    <row r="999" spans="1:53" ht="15.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row>
    <row r="1000" spans="1:53" ht="15.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row>
    <row r="1001" spans="1:53" ht="15.75" customHeight="1" x14ac:dyDescent="0.1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c r="AL1001" s="5"/>
      <c r="AM1001" s="5"/>
      <c r="AN1001" s="5"/>
      <c r="AO1001" s="5"/>
      <c r="AP1001" s="5"/>
      <c r="AQ1001" s="5"/>
      <c r="AR1001" s="5"/>
      <c r="AS1001" s="5"/>
      <c r="AT1001" s="5"/>
      <c r="AU1001" s="5"/>
      <c r="AV1001" s="5"/>
      <c r="AW1001" s="5"/>
      <c r="AX1001" s="5"/>
      <c r="AY1001" s="5"/>
      <c r="AZ1001" s="5"/>
      <c r="BA1001" s="5"/>
    </row>
    <row r="1002" spans="1:53" ht="15.75" customHeight="1" x14ac:dyDescent="0.1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c r="AF1002" s="5"/>
      <c r="AG1002" s="5"/>
      <c r="AH1002" s="5"/>
      <c r="AI1002" s="5"/>
      <c r="AJ1002" s="5"/>
      <c r="AK1002" s="5"/>
      <c r="AL1002" s="5"/>
      <c r="AM1002" s="5"/>
      <c r="AN1002" s="5"/>
      <c r="AO1002" s="5"/>
      <c r="AP1002" s="5"/>
      <c r="AQ1002" s="5"/>
      <c r="AR1002" s="5"/>
      <c r="AS1002" s="5"/>
      <c r="AT1002" s="5"/>
      <c r="AU1002" s="5"/>
      <c r="AV1002" s="5"/>
      <c r="AW1002" s="5"/>
      <c r="AX1002" s="5"/>
      <c r="AY1002" s="5"/>
      <c r="AZ1002" s="5"/>
      <c r="BA1002" s="5"/>
    </row>
  </sheetData>
  <pageMargins left="0.75" right="0.75" top="1" bottom="1"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98D77-FC7B-3E4B-B053-65F1966A288E}">
  <dimension ref="A1:AU999"/>
  <sheetViews>
    <sheetView workbookViewId="0">
      <pane xSplit="1" ySplit="1" topLeftCell="B2" activePane="bottomRight" state="frozen"/>
      <selection pane="topRight" activeCell="B1" sqref="B1"/>
      <selection pane="bottomLeft" activeCell="A2" sqref="A2"/>
      <selection pane="bottomRight" activeCell="A26" sqref="A26:W29"/>
    </sheetView>
  </sheetViews>
  <sheetFormatPr baseColWidth="10" defaultColWidth="12.6640625" defaultRowHeight="15" customHeight="1" x14ac:dyDescent="0.15"/>
  <cols>
    <col min="1" max="1" width="9.1640625" customWidth="1"/>
    <col min="2" max="2" width="11.6640625" customWidth="1"/>
    <col min="3" max="3" width="9.1640625" bestFit="1" customWidth="1"/>
    <col min="4" max="4" width="9.1640625" customWidth="1"/>
    <col min="5" max="47" width="7.6640625" customWidth="1"/>
  </cols>
  <sheetData>
    <row r="1" spans="1:47" ht="12.75" customHeight="1" x14ac:dyDescent="0.15">
      <c r="A1" s="15" t="s">
        <v>1</v>
      </c>
      <c r="B1" s="13" t="s">
        <v>37</v>
      </c>
      <c r="C1" s="11">
        <v>0</v>
      </c>
      <c r="D1" s="12">
        <v>1</v>
      </c>
      <c r="E1" s="12">
        <v>2</v>
      </c>
      <c r="F1" s="12">
        <v>3</v>
      </c>
      <c r="G1" s="12">
        <v>4</v>
      </c>
      <c r="H1" s="12">
        <v>5</v>
      </c>
      <c r="I1" s="12">
        <v>6</v>
      </c>
      <c r="J1" s="12">
        <v>7</v>
      </c>
      <c r="K1" s="12">
        <v>8</v>
      </c>
      <c r="L1" s="12">
        <v>9</v>
      </c>
      <c r="M1" s="12">
        <v>10</v>
      </c>
      <c r="N1" s="12">
        <v>11</v>
      </c>
      <c r="O1" s="12">
        <v>12</v>
      </c>
      <c r="P1" s="12">
        <v>13</v>
      </c>
      <c r="Q1" s="12">
        <v>14</v>
      </c>
      <c r="R1" s="12">
        <v>15</v>
      </c>
      <c r="S1" s="12">
        <v>16</v>
      </c>
      <c r="T1" s="12">
        <v>17</v>
      </c>
      <c r="U1" s="12">
        <v>18</v>
      </c>
      <c r="V1" s="12">
        <v>19</v>
      </c>
      <c r="W1" s="12">
        <v>20</v>
      </c>
      <c r="X1" s="12">
        <v>21</v>
      </c>
      <c r="Y1" s="12">
        <v>22</v>
      </c>
      <c r="Z1" s="12">
        <v>23</v>
      </c>
      <c r="AA1" s="12">
        <v>24</v>
      </c>
      <c r="AB1" s="12">
        <v>25</v>
      </c>
      <c r="AC1" s="12">
        <v>26</v>
      </c>
      <c r="AD1" s="12">
        <v>27</v>
      </c>
      <c r="AE1" s="12">
        <v>28</v>
      </c>
      <c r="AF1" s="12">
        <v>29</v>
      </c>
      <c r="AG1" s="12">
        <v>30</v>
      </c>
      <c r="AH1" s="12">
        <v>31</v>
      </c>
      <c r="AI1" s="12">
        <v>32</v>
      </c>
      <c r="AJ1" s="12">
        <v>33</v>
      </c>
      <c r="AK1" s="12">
        <v>34</v>
      </c>
      <c r="AL1" s="12">
        <v>35</v>
      </c>
      <c r="AM1" s="12">
        <v>36</v>
      </c>
      <c r="AN1" s="12">
        <v>37</v>
      </c>
      <c r="AO1" s="12">
        <v>38</v>
      </c>
      <c r="AP1" s="12">
        <v>39</v>
      </c>
      <c r="AQ1" s="12">
        <v>40</v>
      </c>
      <c r="AR1" s="12">
        <v>41</v>
      </c>
      <c r="AS1" s="12">
        <v>42</v>
      </c>
      <c r="AT1" s="12">
        <v>43</v>
      </c>
      <c r="AU1" s="12">
        <v>44</v>
      </c>
    </row>
    <row r="2" spans="1:47" ht="15.75" customHeight="1" x14ac:dyDescent="0.15">
      <c r="A2" s="8">
        <v>1</v>
      </c>
      <c r="B2" s="8"/>
      <c r="C2" s="16">
        <v>3436.9029999999998</v>
      </c>
      <c r="D2" s="16">
        <v>828.01033333333328</v>
      </c>
      <c r="E2" s="16">
        <v>571.10033333333331</v>
      </c>
      <c r="F2" s="16">
        <v>497.60766666666666</v>
      </c>
      <c r="G2" s="16">
        <v>551.47066666666672</v>
      </c>
      <c r="H2" s="16">
        <v>552.03666666666663</v>
      </c>
      <c r="I2" s="16">
        <v>352.35899999999998</v>
      </c>
      <c r="J2" s="16">
        <v>368.28133333333335</v>
      </c>
      <c r="K2" s="16">
        <v>333.14400000000001</v>
      </c>
      <c r="L2" s="16">
        <v>314.21300000000002</v>
      </c>
      <c r="M2" s="16">
        <v>386.31766666666664</v>
      </c>
      <c r="N2" s="16">
        <v>368.48533333333336</v>
      </c>
      <c r="O2" s="16">
        <v>276.30033333333336</v>
      </c>
      <c r="P2" s="16">
        <v>278.65699999999998</v>
      </c>
      <c r="Q2" s="16">
        <v>221.864</v>
      </c>
      <c r="R2" s="16">
        <v>242.01033333333331</v>
      </c>
      <c r="S2" s="16">
        <v>240.17499999999998</v>
      </c>
      <c r="T2" s="16">
        <v>221.85999999999999</v>
      </c>
      <c r="U2" s="16">
        <v>221.13733333333334</v>
      </c>
      <c r="V2" s="16">
        <v>239.21099999999998</v>
      </c>
      <c r="W2" s="16">
        <v>184.09200000000001</v>
      </c>
      <c r="X2" s="16">
        <v>222.46733333333333</v>
      </c>
      <c r="Y2" s="16">
        <v>149.392</v>
      </c>
      <c r="Z2" s="16">
        <v>149.66533333333334</v>
      </c>
      <c r="AA2" s="16">
        <v>129.59100000000001</v>
      </c>
      <c r="AB2" s="16">
        <v>131.01500000000001</v>
      </c>
      <c r="AC2" s="16">
        <v>147.11999999999998</v>
      </c>
      <c r="AD2" s="16">
        <v>147.84533333333331</v>
      </c>
      <c r="AE2" s="16">
        <v>128.61966666666669</v>
      </c>
      <c r="AF2" s="16">
        <v>130.99433333333334</v>
      </c>
      <c r="AG2" s="16">
        <v>148.13266666666667</v>
      </c>
      <c r="AH2" s="16">
        <v>111.09399999999999</v>
      </c>
      <c r="AI2" s="16">
        <v>93.842333333333343</v>
      </c>
      <c r="AJ2" s="16">
        <v>94.347666666666669</v>
      </c>
      <c r="AK2" s="16">
        <v>92.869666666666674</v>
      </c>
      <c r="AL2" s="16">
        <v>91.918333333333337</v>
      </c>
      <c r="AM2" s="16">
        <v>94.26166666666667</v>
      </c>
      <c r="AN2" s="16">
        <v>92.489666666666665</v>
      </c>
      <c r="AO2" s="16">
        <v>92.698333333333338</v>
      </c>
      <c r="AP2" s="16">
        <v>75.861999999999995</v>
      </c>
      <c r="AQ2" s="16">
        <v>75.301333333333332</v>
      </c>
      <c r="AR2" s="16">
        <v>74.084666666666664</v>
      </c>
      <c r="AS2" s="16">
        <v>76.22399999999999</v>
      </c>
      <c r="AT2" s="16">
        <v>74.087999999999994</v>
      </c>
      <c r="AU2" s="16">
        <v>58.011666666666663</v>
      </c>
    </row>
    <row r="3" spans="1:47" ht="15.75" customHeight="1" x14ac:dyDescent="0.15">
      <c r="A3" s="8">
        <v>2</v>
      </c>
      <c r="B3" s="8"/>
      <c r="C3" s="16">
        <v>2437.914666666667</v>
      </c>
      <c r="D3" s="16">
        <v>857.23199999999997</v>
      </c>
      <c r="E3" s="16">
        <v>507.48066666666671</v>
      </c>
      <c r="F3" s="16">
        <v>524.4813333333334</v>
      </c>
      <c r="G3" s="16">
        <v>445.75066666666669</v>
      </c>
      <c r="H3" s="16">
        <v>365.26</v>
      </c>
      <c r="I3" s="16">
        <v>349.54399999999998</v>
      </c>
      <c r="J3" s="16">
        <v>335.43800000000005</v>
      </c>
      <c r="K3" s="16">
        <v>285.84933333333333</v>
      </c>
      <c r="L3" s="16">
        <v>335.21400000000006</v>
      </c>
      <c r="M3" s="16">
        <v>255.30400000000003</v>
      </c>
      <c r="N3" s="16">
        <v>253.26600000000002</v>
      </c>
      <c r="O3" s="16">
        <v>285.25733333333335</v>
      </c>
      <c r="P3" s="16">
        <v>256.11333333333334</v>
      </c>
      <c r="Q3" s="16">
        <v>239.55133333333333</v>
      </c>
      <c r="R3" s="16">
        <v>222.27</v>
      </c>
      <c r="S3" s="16">
        <v>222.30933333333334</v>
      </c>
      <c r="T3" s="16">
        <v>206.79733333333331</v>
      </c>
      <c r="U3" s="16">
        <v>175.41733333333335</v>
      </c>
      <c r="V3" s="16">
        <v>190.684</v>
      </c>
      <c r="W3" s="16">
        <v>160.05199999999999</v>
      </c>
      <c r="X3" s="16">
        <v>174.17733333333334</v>
      </c>
      <c r="Y3" s="16">
        <v>128.55533333333335</v>
      </c>
      <c r="Z3" s="16">
        <v>145.71866666666668</v>
      </c>
      <c r="AA3" s="16">
        <v>144.59666666666666</v>
      </c>
      <c r="AB3" s="16">
        <v>111.71000000000001</v>
      </c>
      <c r="AC3" s="16">
        <v>128.96533333333335</v>
      </c>
      <c r="AD3" s="16">
        <v>113.786</v>
      </c>
      <c r="AE3" s="16">
        <v>127.06533333333334</v>
      </c>
      <c r="AF3" s="16">
        <v>111.35866666666668</v>
      </c>
      <c r="AG3" s="16">
        <v>128.33066666666667</v>
      </c>
      <c r="AH3" s="16">
        <v>113.96600000000001</v>
      </c>
      <c r="AI3" s="16">
        <v>82.347333333333339</v>
      </c>
      <c r="AJ3" s="16">
        <v>81.87533333333333</v>
      </c>
      <c r="AK3" s="16">
        <v>80.599333333333334</v>
      </c>
      <c r="AL3" s="16">
        <v>63.859333333333339</v>
      </c>
      <c r="AM3" s="16">
        <v>65.27000000000001</v>
      </c>
      <c r="AN3" s="16">
        <v>64.381333333333345</v>
      </c>
      <c r="AO3" s="16">
        <v>80.372</v>
      </c>
      <c r="AP3" s="16">
        <v>63.818666666666672</v>
      </c>
      <c r="AQ3" s="16">
        <v>64.409333333333336</v>
      </c>
      <c r="AR3" s="16">
        <v>65.607333333333344</v>
      </c>
      <c r="AS3" s="16">
        <v>65.564666666666668</v>
      </c>
      <c r="AT3" s="16">
        <v>63.516000000000005</v>
      </c>
      <c r="AU3" s="5"/>
    </row>
    <row r="4" spans="1:47" ht="15.75" customHeight="1" x14ac:dyDescent="0.15">
      <c r="A4" s="8">
        <v>3</v>
      </c>
      <c r="B4" s="8"/>
      <c r="C4" s="16">
        <v>2966.5593333333331</v>
      </c>
      <c r="D4" s="16">
        <v>837.45366666666666</v>
      </c>
      <c r="E4" s="16">
        <v>478.85599999999999</v>
      </c>
      <c r="F4" s="16">
        <v>531.70566666666662</v>
      </c>
      <c r="G4" s="16">
        <v>496.46233333333333</v>
      </c>
      <c r="H4" s="16">
        <v>393.86833333333328</v>
      </c>
      <c r="I4" s="16">
        <v>410.78199999999998</v>
      </c>
      <c r="J4" s="16">
        <v>392.49499999999995</v>
      </c>
      <c r="K4" s="16">
        <v>323.86033333333336</v>
      </c>
      <c r="L4" s="16">
        <v>324.24366666666668</v>
      </c>
      <c r="M4" s="16">
        <v>358.65766666666673</v>
      </c>
      <c r="N4" s="16">
        <v>343.76133333333337</v>
      </c>
      <c r="O4" s="16">
        <v>325.28166666666669</v>
      </c>
      <c r="P4" s="16">
        <v>291.61366666666669</v>
      </c>
      <c r="Q4" s="16">
        <v>239.41</v>
      </c>
      <c r="R4" s="16">
        <v>206.92533333333333</v>
      </c>
      <c r="S4" s="16">
        <v>223.85099999999997</v>
      </c>
      <c r="T4" s="16">
        <v>190.31299999999999</v>
      </c>
      <c r="U4" s="16">
        <v>190.21433333333331</v>
      </c>
      <c r="V4" s="16">
        <v>171.88600000000002</v>
      </c>
      <c r="W4" s="16">
        <v>206.21066666666667</v>
      </c>
      <c r="X4" s="16">
        <v>171.858</v>
      </c>
      <c r="Y4" s="16">
        <v>154.91499999999999</v>
      </c>
      <c r="Z4" s="16">
        <v>154.23233333333334</v>
      </c>
      <c r="AA4" s="16">
        <v>153.98966666666666</v>
      </c>
      <c r="AB4" s="16">
        <v>120.199</v>
      </c>
      <c r="AC4" s="16">
        <v>119.67966666666666</v>
      </c>
      <c r="AD4" s="16">
        <v>121.27166666666666</v>
      </c>
      <c r="AE4" s="16">
        <v>122.04299999999999</v>
      </c>
      <c r="AF4" s="16">
        <v>120.72033333333333</v>
      </c>
      <c r="AG4" s="16">
        <v>120.09566666666666</v>
      </c>
      <c r="AH4" s="16">
        <v>103.08999999999999</v>
      </c>
      <c r="AI4" s="16">
        <v>86.281000000000006</v>
      </c>
      <c r="AJ4" s="16">
        <v>88.415000000000006</v>
      </c>
      <c r="AK4" s="16">
        <v>86.213666666666668</v>
      </c>
      <c r="AL4" s="16">
        <v>71.26466666666667</v>
      </c>
      <c r="AM4" s="16">
        <v>86.426333333333346</v>
      </c>
      <c r="AN4" s="16">
        <v>70.287333333333336</v>
      </c>
      <c r="AO4" s="16">
        <v>70.090666666666678</v>
      </c>
      <c r="AP4" s="16">
        <v>69.673333333333346</v>
      </c>
      <c r="AQ4" s="16">
        <v>70.562666666666672</v>
      </c>
      <c r="AR4" s="16">
        <v>69.903333333333336</v>
      </c>
      <c r="AS4" s="16">
        <v>69.324000000000012</v>
      </c>
      <c r="AT4" s="5"/>
      <c r="AU4" s="5"/>
    </row>
    <row r="5" spans="1:47" ht="15.75" customHeight="1" x14ac:dyDescent="0.15">
      <c r="A5" s="8">
        <v>4</v>
      </c>
      <c r="B5" s="8"/>
      <c r="C5" s="16">
        <v>3138.8933333333334</v>
      </c>
      <c r="D5" s="16">
        <v>885.846</v>
      </c>
      <c r="E5" s="16">
        <v>591.14066666666668</v>
      </c>
      <c r="F5" s="16">
        <v>516.68533333333335</v>
      </c>
      <c r="G5" s="16">
        <v>481.90466666666669</v>
      </c>
      <c r="H5" s="16">
        <v>516.63666666666666</v>
      </c>
      <c r="I5" s="16">
        <v>389.06966666666665</v>
      </c>
      <c r="J5" s="16">
        <v>389.31633333333332</v>
      </c>
      <c r="K5" s="16">
        <v>371.90333333333331</v>
      </c>
      <c r="L5" s="16">
        <v>315.57566666666668</v>
      </c>
      <c r="M5" s="16">
        <v>369.05666666666667</v>
      </c>
      <c r="N5" s="16">
        <v>371.0793333333333</v>
      </c>
      <c r="O5" s="16">
        <v>296.27466666666669</v>
      </c>
      <c r="P5" s="16">
        <v>333.69133333333332</v>
      </c>
      <c r="Q5" s="16">
        <v>223.79000000000002</v>
      </c>
      <c r="R5" s="16">
        <v>223.97333333333333</v>
      </c>
      <c r="S5" s="16">
        <v>223.096</v>
      </c>
      <c r="T5" s="16">
        <v>223.07400000000001</v>
      </c>
      <c r="U5" s="16">
        <v>223.06533333333334</v>
      </c>
      <c r="V5" s="16">
        <v>240.27699999999999</v>
      </c>
      <c r="W5" s="16">
        <v>185.27066666666667</v>
      </c>
      <c r="X5" s="16">
        <v>205.51966666666664</v>
      </c>
      <c r="Y5" s="16">
        <v>168.82166666666666</v>
      </c>
      <c r="Z5" s="16">
        <v>169.07633333333334</v>
      </c>
      <c r="AA5" s="16">
        <v>148.04866666666666</v>
      </c>
      <c r="AB5" s="16">
        <v>131.453</v>
      </c>
      <c r="AC5" s="16">
        <v>131.86833333333334</v>
      </c>
      <c r="AD5" s="16">
        <v>130.71566666666666</v>
      </c>
      <c r="AE5" s="16">
        <v>149.16066666666666</v>
      </c>
      <c r="AF5" s="16">
        <v>129.595</v>
      </c>
      <c r="AG5" s="16">
        <v>129.80966666666669</v>
      </c>
      <c r="AH5" s="16">
        <v>112.36266666666667</v>
      </c>
      <c r="AI5" s="16">
        <v>92.657666666666657</v>
      </c>
      <c r="AJ5" s="16">
        <v>92.314333333333323</v>
      </c>
      <c r="AK5" s="16">
        <v>93.651666666666657</v>
      </c>
      <c r="AL5" s="16">
        <v>94.533000000000001</v>
      </c>
      <c r="AM5" s="16">
        <v>94.558333333333323</v>
      </c>
      <c r="AN5" s="16">
        <v>92.621666666666655</v>
      </c>
      <c r="AO5" s="16">
        <v>74.768000000000001</v>
      </c>
      <c r="AP5" s="16">
        <v>75.524000000000001</v>
      </c>
      <c r="AQ5" s="16">
        <v>75.795333333333332</v>
      </c>
      <c r="AR5" s="16">
        <v>74.561333333333337</v>
      </c>
      <c r="AS5" s="5"/>
      <c r="AT5" s="5"/>
      <c r="AU5" s="5"/>
    </row>
    <row r="6" spans="1:47" ht="15.75" customHeight="1" x14ac:dyDescent="0.15">
      <c r="A6" s="8">
        <v>5</v>
      </c>
      <c r="B6" s="8"/>
      <c r="C6" s="16">
        <v>3302.01</v>
      </c>
      <c r="D6" s="16">
        <v>782.59799999999996</v>
      </c>
      <c r="E6" s="16">
        <v>622.15633333333335</v>
      </c>
      <c r="F6" s="16">
        <v>462.84199999999998</v>
      </c>
      <c r="G6" s="16">
        <v>515.62100000000009</v>
      </c>
      <c r="H6" s="16">
        <v>461.88666666666666</v>
      </c>
      <c r="I6" s="16">
        <v>372.81900000000002</v>
      </c>
      <c r="J6" s="16">
        <v>375.58833333333337</v>
      </c>
      <c r="K6" s="16">
        <v>303.49366666666668</v>
      </c>
      <c r="L6" s="16">
        <v>320.31133333333332</v>
      </c>
      <c r="M6" s="16">
        <v>304.01900000000006</v>
      </c>
      <c r="N6" s="16">
        <v>337.37033333333335</v>
      </c>
      <c r="O6" s="16">
        <v>266.24966666666666</v>
      </c>
      <c r="P6" s="16">
        <v>302.47833333333335</v>
      </c>
      <c r="Q6" s="16">
        <v>267.10966666666667</v>
      </c>
      <c r="R6" s="16">
        <v>249.78466666666668</v>
      </c>
      <c r="S6" s="16">
        <v>231.96966666666665</v>
      </c>
      <c r="T6" s="16">
        <v>233.06833333333333</v>
      </c>
      <c r="U6" s="16">
        <v>232.38166666666666</v>
      </c>
      <c r="V6" s="16">
        <v>178.09666666666669</v>
      </c>
      <c r="W6" s="16">
        <v>196.505</v>
      </c>
      <c r="X6" s="16">
        <v>197.62166666666667</v>
      </c>
      <c r="Y6" s="16">
        <v>142.684</v>
      </c>
      <c r="Z6" s="16">
        <v>142.00200000000001</v>
      </c>
      <c r="AA6" s="16">
        <v>162.39899999999997</v>
      </c>
      <c r="AB6" s="16">
        <v>142.32933333333335</v>
      </c>
      <c r="AC6" s="16">
        <v>142.822</v>
      </c>
      <c r="AD6" s="16">
        <v>125.71366666666667</v>
      </c>
      <c r="AE6" s="16">
        <v>143.626</v>
      </c>
      <c r="AF6" s="16">
        <v>127.38433333333333</v>
      </c>
      <c r="AG6" s="16">
        <v>127.34433333333334</v>
      </c>
      <c r="AH6" s="16">
        <v>124.47366666666667</v>
      </c>
      <c r="AI6" s="16">
        <v>88.919666666666672</v>
      </c>
      <c r="AJ6" s="16">
        <v>91.123000000000005</v>
      </c>
      <c r="AK6" s="16">
        <v>90.216333333333338</v>
      </c>
      <c r="AL6" s="16">
        <v>90.747666666666674</v>
      </c>
      <c r="AM6" s="16">
        <v>90.321000000000012</v>
      </c>
      <c r="AN6" s="16">
        <v>72.31</v>
      </c>
      <c r="AO6" s="16">
        <v>90.857000000000014</v>
      </c>
      <c r="AP6" s="16">
        <v>72.366</v>
      </c>
      <c r="AQ6" s="16">
        <v>73.046000000000006</v>
      </c>
      <c r="AR6" s="5"/>
      <c r="AS6" s="5"/>
      <c r="AT6" s="5"/>
      <c r="AU6" s="5"/>
    </row>
    <row r="7" spans="1:47" ht="15.75" customHeight="1" x14ac:dyDescent="0.15">
      <c r="A7" s="8">
        <v>6</v>
      </c>
      <c r="B7" s="8"/>
      <c r="C7" s="16">
        <v>2783.9926666666665</v>
      </c>
      <c r="D7" s="16">
        <v>760.26133333333337</v>
      </c>
      <c r="E7" s="16">
        <v>379.96899999999999</v>
      </c>
      <c r="F7" s="16">
        <v>465.83100000000007</v>
      </c>
      <c r="G7" s="16">
        <v>395.65733333333333</v>
      </c>
      <c r="H7" s="16">
        <v>353.29966666666672</v>
      </c>
      <c r="I7" s="16">
        <v>284.04733333333331</v>
      </c>
      <c r="J7" s="16">
        <v>325.40433333333334</v>
      </c>
      <c r="K7" s="16">
        <v>281.57733333333334</v>
      </c>
      <c r="L7" s="16">
        <v>283.83</v>
      </c>
      <c r="M7" s="16">
        <v>239.49633333333335</v>
      </c>
      <c r="N7" s="16">
        <v>267.67700000000002</v>
      </c>
      <c r="O7" s="16">
        <v>210.87166666666664</v>
      </c>
      <c r="P7" s="16">
        <v>241.3116666666667</v>
      </c>
      <c r="Q7" s="16">
        <v>169.11333333333332</v>
      </c>
      <c r="R7" s="16">
        <v>171.18066666666667</v>
      </c>
      <c r="S7" s="16">
        <v>171.35999999999999</v>
      </c>
      <c r="T7" s="16">
        <v>171.434</v>
      </c>
      <c r="U7" s="16">
        <v>169.87533333333332</v>
      </c>
      <c r="V7" s="16">
        <v>142.63333333333333</v>
      </c>
      <c r="W7" s="16">
        <v>171.44399999999999</v>
      </c>
      <c r="X7" s="16">
        <v>141.86733333333333</v>
      </c>
      <c r="Y7" s="16">
        <v>114.38866666666667</v>
      </c>
      <c r="Z7" s="16">
        <v>115.61533333333334</v>
      </c>
      <c r="AA7" s="16">
        <v>113.19533333333334</v>
      </c>
      <c r="AB7" s="16">
        <v>98.858999999999995</v>
      </c>
      <c r="AC7" s="16">
        <v>101.22766666666666</v>
      </c>
      <c r="AD7" s="16">
        <v>113.67066666666666</v>
      </c>
      <c r="AE7" s="16">
        <v>114.304</v>
      </c>
      <c r="AF7" s="16">
        <v>112.50533333333334</v>
      </c>
      <c r="AG7" s="16">
        <v>101.55166666666666</v>
      </c>
      <c r="AH7" s="16">
        <v>100.48099999999999</v>
      </c>
      <c r="AI7" s="16">
        <v>73.536999999999992</v>
      </c>
      <c r="AJ7" s="16">
        <v>71.214999999999989</v>
      </c>
      <c r="AK7" s="16">
        <v>71.409666666666666</v>
      </c>
      <c r="AL7" s="16">
        <v>58.795333333333332</v>
      </c>
      <c r="AM7" s="16">
        <v>70.481666666666669</v>
      </c>
      <c r="AN7" s="16">
        <v>71.119</v>
      </c>
      <c r="AO7" s="16">
        <v>70.583666666666659</v>
      </c>
      <c r="AP7" s="16">
        <v>56.512</v>
      </c>
      <c r="AQ7" s="5"/>
      <c r="AR7" s="5"/>
      <c r="AS7" s="5"/>
      <c r="AT7" s="5"/>
      <c r="AU7" s="5"/>
    </row>
    <row r="8" spans="1:47" ht="15.75" customHeight="1" x14ac:dyDescent="0.15">
      <c r="A8" s="8">
        <v>7</v>
      </c>
      <c r="B8" s="8"/>
      <c r="C8" s="16">
        <v>2004.2993333333332</v>
      </c>
      <c r="D8" s="16">
        <v>616.10466666666662</v>
      </c>
      <c r="E8" s="16">
        <v>443.53733333333332</v>
      </c>
      <c r="F8" s="16">
        <v>428.34733333333338</v>
      </c>
      <c r="G8" s="16">
        <v>336.27866666666671</v>
      </c>
      <c r="H8" s="16">
        <v>375.83000000000004</v>
      </c>
      <c r="I8" s="16">
        <v>282.88000000000005</v>
      </c>
      <c r="J8" s="16">
        <v>281.88666666666671</v>
      </c>
      <c r="K8" s="16">
        <v>282.88800000000003</v>
      </c>
      <c r="L8" s="16">
        <v>255.76733333333334</v>
      </c>
      <c r="M8" s="16">
        <v>282.34533333333337</v>
      </c>
      <c r="N8" s="16">
        <v>214.05733333333336</v>
      </c>
      <c r="O8" s="16">
        <v>202.55</v>
      </c>
      <c r="P8" s="16">
        <v>228.84800000000004</v>
      </c>
      <c r="Q8" s="16">
        <v>174.28</v>
      </c>
      <c r="R8" s="16">
        <v>188.82800000000003</v>
      </c>
      <c r="S8" s="16">
        <v>163.57666666666665</v>
      </c>
      <c r="T8" s="16">
        <v>161.57733333333331</v>
      </c>
      <c r="U8" s="16">
        <v>175.56266666666667</v>
      </c>
      <c r="V8" s="16">
        <v>149.81933333333333</v>
      </c>
      <c r="W8" s="16">
        <v>136.29733333333331</v>
      </c>
      <c r="X8" s="16">
        <v>147.52799999999999</v>
      </c>
      <c r="Y8" s="16">
        <v>120.37866666666666</v>
      </c>
      <c r="Z8" s="16">
        <v>108.60533333333333</v>
      </c>
      <c r="AA8" s="16">
        <v>110.12466666666667</v>
      </c>
      <c r="AB8" s="16">
        <v>109.09066666666668</v>
      </c>
      <c r="AC8" s="16">
        <v>109.16800000000001</v>
      </c>
      <c r="AD8" s="16">
        <v>108.26333333333334</v>
      </c>
      <c r="AE8" s="16">
        <v>107.51133333333334</v>
      </c>
      <c r="AF8" s="16">
        <v>107.37933333333334</v>
      </c>
      <c r="AG8" s="16">
        <v>108.23466666666667</v>
      </c>
      <c r="AH8" s="16">
        <v>82.583333333333329</v>
      </c>
      <c r="AI8" s="16">
        <v>66.897333333333336</v>
      </c>
      <c r="AJ8" s="16">
        <v>67.873333333333335</v>
      </c>
      <c r="AK8" s="16">
        <v>69.816666666666663</v>
      </c>
      <c r="AL8" s="16">
        <v>68.993333333333325</v>
      </c>
      <c r="AM8" s="16">
        <v>68.616</v>
      </c>
      <c r="AN8" s="16">
        <v>54.398666666666671</v>
      </c>
      <c r="AO8" s="16">
        <v>54.906666666666673</v>
      </c>
      <c r="AP8" s="5"/>
      <c r="AQ8" s="5"/>
      <c r="AR8" s="5"/>
      <c r="AS8" s="5"/>
      <c r="AT8" s="5"/>
      <c r="AU8" s="5"/>
    </row>
    <row r="9" spans="1:47" ht="15.75" customHeight="1" x14ac:dyDescent="0.15">
      <c r="A9" s="8">
        <v>8</v>
      </c>
      <c r="B9" s="8"/>
      <c r="C9" s="16">
        <v>2529.6246666666666</v>
      </c>
      <c r="D9" s="16">
        <v>656.94866666666667</v>
      </c>
      <c r="E9" s="16">
        <v>355.04666666666668</v>
      </c>
      <c r="F9" s="16">
        <v>327.73</v>
      </c>
      <c r="G9" s="16">
        <v>396.19466666666665</v>
      </c>
      <c r="H9" s="16">
        <v>327.62866666666667</v>
      </c>
      <c r="I9" s="16">
        <v>278.17466666666667</v>
      </c>
      <c r="J9" s="16">
        <v>289.96799999999996</v>
      </c>
      <c r="K9" s="16">
        <v>262.82</v>
      </c>
      <c r="L9" s="16">
        <v>238.11466666666666</v>
      </c>
      <c r="M9" s="16">
        <v>223.852</v>
      </c>
      <c r="N9" s="16">
        <v>212.25466666666668</v>
      </c>
      <c r="O9" s="16">
        <v>224.64933333333335</v>
      </c>
      <c r="P9" s="16">
        <v>222.80933333333334</v>
      </c>
      <c r="Q9" s="16">
        <v>184.44399999999999</v>
      </c>
      <c r="R9" s="16">
        <v>186.13800000000001</v>
      </c>
      <c r="S9" s="16">
        <v>158.24533333333332</v>
      </c>
      <c r="T9" s="16">
        <v>144.46666666666664</v>
      </c>
      <c r="U9" s="16">
        <v>159.90599999999998</v>
      </c>
      <c r="V9" s="16">
        <v>147.36133333333331</v>
      </c>
      <c r="W9" s="16">
        <v>160.17533333333333</v>
      </c>
      <c r="X9" s="16">
        <v>160.09466666666665</v>
      </c>
      <c r="Y9" s="16">
        <v>107.45066666666666</v>
      </c>
      <c r="Z9" s="16">
        <v>105.27933333333334</v>
      </c>
      <c r="AA9" s="16">
        <v>118.982</v>
      </c>
      <c r="AB9" s="16">
        <v>105.63200000000001</v>
      </c>
      <c r="AC9" s="16">
        <v>92.178666666666672</v>
      </c>
      <c r="AD9" s="16">
        <v>106.24333333333334</v>
      </c>
      <c r="AE9" s="16">
        <v>91.965333333333334</v>
      </c>
      <c r="AF9" s="16">
        <v>107.46266666666666</v>
      </c>
      <c r="AG9" s="16">
        <v>104.986</v>
      </c>
      <c r="AH9" s="16">
        <v>79.175333333333327</v>
      </c>
      <c r="AI9" s="16">
        <v>66.994</v>
      </c>
      <c r="AJ9" s="16">
        <v>67.984666666666669</v>
      </c>
      <c r="AK9" s="16">
        <v>67.480666666666679</v>
      </c>
      <c r="AL9" s="16">
        <v>55.545333333333332</v>
      </c>
      <c r="AM9" s="16">
        <v>54.849333333333334</v>
      </c>
      <c r="AN9" s="16">
        <v>54.470666666666666</v>
      </c>
      <c r="AO9" s="5"/>
      <c r="AP9" s="5"/>
      <c r="AQ9" s="5"/>
      <c r="AR9" s="5"/>
      <c r="AS9" s="5"/>
      <c r="AT9" s="5"/>
      <c r="AU9" s="5"/>
    </row>
    <row r="10" spans="1:47" ht="15.75" customHeight="1" x14ac:dyDescent="0.15">
      <c r="A10" s="8">
        <v>9</v>
      </c>
      <c r="B10" s="8"/>
      <c r="C10" s="16">
        <v>2351.2280000000001</v>
      </c>
      <c r="D10" s="16">
        <v>621.80066666666664</v>
      </c>
      <c r="E10" s="16">
        <v>460.26000000000005</v>
      </c>
      <c r="F10" s="16">
        <v>433.76666666666671</v>
      </c>
      <c r="G10" s="16">
        <v>366.63866666666667</v>
      </c>
      <c r="H10" s="16">
        <v>339.08133333333336</v>
      </c>
      <c r="I10" s="16">
        <v>270.57066666666668</v>
      </c>
      <c r="J10" s="16">
        <v>310.69200000000001</v>
      </c>
      <c r="K10" s="16">
        <v>258.25</v>
      </c>
      <c r="L10" s="16">
        <v>271.21866666666671</v>
      </c>
      <c r="M10" s="16">
        <v>270.23666666666668</v>
      </c>
      <c r="N10" s="16">
        <v>231.8126666666667</v>
      </c>
      <c r="O10" s="16">
        <v>231.11466666666669</v>
      </c>
      <c r="P10" s="16">
        <v>205.57666666666665</v>
      </c>
      <c r="Q10" s="16">
        <v>204.16733333333335</v>
      </c>
      <c r="R10" s="16">
        <v>190.45599999999999</v>
      </c>
      <c r="S10" s="16">
        <v>164.64466666666667</v>
      </c>
      <c r="T10" s="16">
        <v>164.71733333333333</v>
      </c>
      <c r="U10" s="16">
        <v>150.18799999999999</v>
      </c>
      <c r="V10" s="16">
        <v>149.73733333333331</v>
      </c>
      <c r="W10" s="16">
        <v>135.684</v>
      </c>
      <c r="X10" s="16">
        <v>150.00399999999999</v>
      </c>
      <c r="Y10" s="16">
        <v>123.63333333333333</v>
      </c>
      <c r="Z10" s="16">
        <v>110.30333333333334</v>
      </c>
      <c r="AA10" s="16">
        <v>96.86999999999999</v>
      </c>
      <c r="AB10" s="16">
        <v>94.623999999999995</v>
      </c>
      <c r="AC10" s="16">
        <v>108.274</v>
      </c>
      <c r="AD10" s="16">
        <v>110.07333333333334</v>
      </c>
      <c r="AE10" s="16">
        <v>109.47933333333334</v>
      </c>
      <c r="AF10" s="16">
        <v>108.59933333333333</v>
      </c>
      <c r="AG10" s="16">
        <v>97.679999999999993</v>
      </c>
      <c r="AH10" s="16">
        <v>82.983333333333334</v>
      </c>
      <c r="AI10" s="16">
        <v>69.116666666666674</v>
      </c>
      <c r="AJ10" s="16">
        <v>70.744666666666674</v>
      </c>
      <c r="AK10" s="16">
        <v>69.824666666666673</v>
      </c>
      <c r="AL10" s="16">
        <v>69.522666666666666</v>
      </c>
      <c r="AM10" s="16">
        <v>68.134</v>
      </c>
      <c r="AN10" s="5"/>
      <c r="AO10" s="5"/>
      <c r="AP10" s="5"/>
      <c r="AQ10" s="5"/>
      <c r="AR10" s="5"/>
      <c r="AS10" s="5"/>
      <c r="AT10" s="5"/>
      <c r="AU10" s="5"/>
    </row>
    <row r="11" spans="1:47" ht="15.75" customHeight="1" x14ac:dyDescent="0.15">
      <c r="A11" s="8">
        <v>10</v>
      </c>
      <c r="B11" s="8"/>
      <c r="C11" s="16">
        <v>4236.3100000000004</v>
      </c>
      <c r="D11" s="16">
        <v>990.59199999999998</v>
      </c>
      <c r="E11" s="16">
        <v>638.73466666666673</v>
      </c>
      <c r="F11" s="16">
        <v>636.89533333333338</v>
      </c>
      <c r="G11" s="16">
        <v>683.23066666666671</v>
      </c>
      <c r="H11" s="16">
        <v>507.95066666666662</v>
      </c>
      <c r="I11" s="16">
        <v>441.52266666666668</v>
      </c>
      <c r="J11" s="16">
        <v>484.09533333333331</v>
      </c>
      <c r="K11" s="16">
        <v>461.90000000000003</v>
      </c>
      <c r="L11" s="16">
        <v>441.36666666666667</v>
      </c>
      <c r="M11" s="16">
        <v>397.39199999999994</v>
      </c>
      <c r="N11" s="16">
        <v>397.78933333333327</v>
      </c>
      <c r="O11" s="16">
        <v>375.63600000000002</v>
      </c>
      <c r="P11" s="16">
        <v>329.61933333333332</v>
      </c>
      <c r="Q11" s="16">
        <v>331.99933333333331</v>
      </c>
      <c r="R11" s="16">
        <v>307.76333333333338</v>
      </c>
      <c r="S11" s="16">
        <v>265.96533333333338</v>
      </c>
      <c r="T11" s="16">
        <v>286.35533333333336</v>
      </c>
      <c r="U11" s="16">
        <v>286.49133333333333</v>
      </c>
      <c r="V11" s="16">
        <v>222.43533333333335</v>
      </c>
      <c r="W11" s="16">
        <v>265.3486666666667</v>
      </c>
      <c r="X11" s="16">
        <v>243.67066666666665</v>
      </c>
      <c r="Y11" s="16">
        <v>199.82799999999997</v>
      </c>
      <c r="Z11" s="16">
        <v>177.65866666666668</v>
      </c>
      <c r="AA11" s="16">
        <v>177.96066666666667</v>
      </c>
      <c r="AB11" s="16">
        <v>154.07133333333334</v>
      </c>
      <c r="AC11" s="16">
        <v>153.90400000000002</v>
      </c>
      <c r="AD11" s="16">
        <v>176.126</v>
      </c>
      <c r="AE11" s="16">
        <v>156.76466666666667</v>
      </c>
      <c r="AF11" s="16">
        <v>154.07066666666668</v>
      </c>
      <c r="AG11" s="16">
        <v>176.774</v>
      </c>
      <c r="AH11" s="16">
        <v>153.792</v>
      </c>
      <c r="AI11" s="16">
        <v>111.51066666666667</v>
      </c>
      <c r="AJ11" s="16">
        <v>112.47333333333334</v>
      </c>
      <c r="AK11" s="16">
        <v>110.68666666666667</v>
      </c>
      <c r="AL11" s="16">
        <v>89.049333333333337</v>
      </c>
      <c r="AM11" s="5"/>
      <c r="AN11" s="5"/>
      <c r="AO11" s="5"/>
      <c r="AP11" s="5"/>
      <c r="AQ11" s="5"/>
      <c r="AR11" s="5"/>
      <c r="AS11" s="5"/>
      <c r="AT11" s="5"/>
      <c r="AU11" s="5"/>
    </row>
    <row r="12" spans="1:47" ht="15.75" customHeight="1" x14ac:dyDescent="0.15">
      <c r="A12" s="8">
        <v>11</v>
      </c>
      <c r="B12" s="8"/>
      <c r="C12" s="16">
        <v>2921.8399999999997</v>
      </c>
      <c r="D12" s="16">
        <v>804.8363333333333</v>
      </c>
      <c r="E12" s="16">
        <v>601.30999999999995</v>
      </c>
      <c r="F12" s="16">
        <v>526.75333333333333</v>
      </c>
      <c r="G12" s="16">
        <v>487.86999999999995</v>
      </c>
      <c r="H12" s="16">
        <v>561.71600000000001</v>
      </c>
      <c r="I12" s="16">
        <v>411.91133333333329</v>
      </c>
      <c r="J12" s="16">
        <v>338.83066666666667</v>
      </c>
      <c r="K12" s="16">
        <v>377.37200000000001</v>
      </c>
      <c r="L12" s="16">
        <v>394.04766666666666</v>
      </c>
      <c r="M12" s="16">
        <v>319.84366666666665</v>
      </c>
      <c r="N12" s="16">
        <v>355.93099999999998</v>
      </c>
      <c r="O12" s="16">
        <v>299.45066666666668</v>
      </c>
      <c r="P12" s="16">
        <v>301.58</v>
      </c>
      <c r="Q12" s="16">
        <v>263.10533333333331</v>
      </c>
      <c r="R12" s="16">
        <v>227.55333333333334</v>
      </c>
      <c r="S12" s="16">
        <v>264.12599999999998</v>
      </c>
      <c r="T12" s="16">
        <v>227.702</v>
      </c>
      <c r="U12" s="16">
        <v>244.71299999999999</v>
      </c>
      <c r="V12" s="16">
        <v>189.55600000000001</v>
      </c>
      <c r="W12" s="16">
        <v>206.80299999999997</v>
      </c>
      <c r="X12" s="16">
        <v>206.97033333333331</v>
      </c>
      <c r="Y12" s="16">
        <v>151.73066666666665</v>
      </c>
      <c r="Z12" s="16">
        <v>168.85766666666666</v>
      </c>
      <c r="AA12" s="16">
        <v>132.50700000000001</v>
      </c>
      <c r="AB12" s="16">
        <v>151.58799999999999</v>
      </c>
      <c r="AC12" s="16">
        <v>151.62066666666666</v>
      </c>
      <c r="AD12" s="16">
        <v>132.46566666666666</v>
      </c>
      <c r="AE12" s="16">
        <v>133.809</v>
      </c>
      <c r="AF12" s="16">
        <v>134.24433333333332</v>
      </c>
      <c r="AG12" s="16">
        <v>131.39566666666667</v>
      </c>
      <c r="AH12" s="16">
        <v>114.79866666666668</v>
      </c>
      <c r="AI12" s="16">
        <v>95.129000000000005</v>
      </c>
      <c r="AJ12" s="16">
        <v>93.992999999999995</v>
      </c>
      <c r="AK12" s="16">
        <v>94.278999999999996</v>
      </c>
      <c r="AL12" s="5"/>
      <c r="AM12" s="5"/>
      <c r="AN12" s="5"/>
      <c r="AO12" s="5"/>
      <c r="AP12" s="5"/>
      <c r="AQ12" s="5"/>
      <c r="AR12" s="5"/>
      <c r="AS12" s="5"/>
      <c r="AT12" s="5"/>
      <c r="AU12" s="5"/>
    </row>
    <row r="13" spans="1:47" ht="15.75" customHeight="1" x14ac:dyDescent="0.15">
      <c r="A13" s="8">
        <v>12</v>
      </c>
      <c r="B13" s="8"/>
      <c r="C13" s="16">
        <v>2298.0433333333335</v>
      </c>
      <c r="D13" s="16">
        <v>719.25733333333335</v>
      </c>
      <c r="E13" s="16">
        <v>418.88400000000007</v>
      </c>
      <c r="F13" s="16">
        <v>446.87066666666664</v>
      </c>
      <c r="G13" s="16">
        <v>446.27666666666664</v>
      </c>
      <c r="H13" s="16">
        <v>404.03133333333335</v>
      </c>
      <c r="I13" s="16">
        <v>274.14533333333333</v>
      </c>
      <c r="J13" s="16">
        <v>302.10733333333337</v>
      </c>
      <c r="K13" s="16">
        <v>274.53399999999999</v>
      </c>
      <c r="L13" s="16">
        <v>275.80533333333329</v>
      </c>
      <c r="M13" s="16">
        <v>304.67</v>
      </c>
      <c r="N13" s="16">
        <v>273.67333333333335</v>
      </c>
      <c r="O13" s="16">
        <v>216.81199999999998</v>
      </c>
      <c r="P13" s="16">
        <v>245.0626666666667</v>
      </c>
      <c r="Q13" s="16">
        <v>174.63666666666666</v>
      </c>
      <c r="R13" s="16">
        <v>173.89933333333332</v>
      </c>
      <c r="S13" s="16">
        <v>158.34266666666667</v>
      </c>
      <c r="T13" s="16">
        <v>158.16466666666668</v>
      </c>
      <c r="U13" s="16">
        <v>175.33199999999999</v>
      </c>
      <c r="V13" s="16">
        <v>158.99799999999999</v>
      </c>
      <c r="W13" s="16">
        <v>174.86533333333333</v>
      </c>
      <c r="X13" s="16">
        <v>175.07</v>
      </c>
      <c r="Y13" s="16">
        <v>131.77199999999999</v>
      </c>
      <c r="Z13" s="16">
        <v>115.65</v>
      </c>
      <c r="AA13" s="16">
        <v>132.44333333333333</v>
      </c>
      <c r="AB13" s="16">
        <v>116.29</v>
      </c>
      <c r="AC13" s="16">
        <v>102.86533333333334</v>
      </c>
      <c r="AD13" s="16">
        <v>103.18</v>
      </c>
      <c r="AE13" s="16">
        <v>114.99266666666666</v>
      </c>
      <c r="AF13" s="16">
        <v>101.01600000000001</v>
      </c>
      <c r="AG13" s="16">
        <v>117.70666666666666</v>
      </c>
      <c r="AH13" s="16">
        <v>101.16333333333334</v>
      </c>
      <c r="AI13" s="16">
        <v>74.172666666666672</v>
      </c>
      <c r="AJ13" s="16">
        <v>74.090666666666664</v>
      </c>
      <c r="AK13" s="5"/>
      <c r="AL13" s="5"/>
      <c r="AM13" s="5"/>
      <c r="AN13" s="5"/>
      <c r="AO13" s="5"/>
      <c r="AP13" s="5"/>
      <c r="AQ13" s="5"/>
      <c r="AR13" s="5"/>
      <c r="AS13" s="5"/>
      <c r="AT13" s="5"/>
      <c r="AU13" s="5"/>
    </row>
    <row r="14" spans="1:47" ht="15.75" customHeight="1" x14ac:dyDescent="0.15">
      <c r="A14" s="8">
        <v>13</v>
      </c>
      <c r="B14" s="8"/>
      <c r="C14" s="16">
        <v>1828.2460000000001</v>
      </c>
      <c r="D14" s="16">
        <v>500.55633333333333</v>
      </c>
      <c r="E14" s="16">
        <v>359.697</v>
      </c>
      <c r="F14" s="16">
        <v>372.41199999999998</v>
      </c>
      <c r="G14" s="16">
        <v>326.52600000000001</v>
      </c>
      <c r="H14" s="16">
        <v>269.25633333333332</v>
      </c>
      <c r="I14" s="16">
        <v>278.45400000000001</v>
      </c>
      <c r="J14" s="16">
        <v>257.13200000000001</v>
      </c>
      <c r="K14" s="16">
        <v>243.465</v>
      </c>
      <c r="L14" s="16">
        <v>234.596</v>
      </c>
      <c r="M14" s="16">
        <v>197.11966666666669</v>
      </c>
      <c r="N14" s="16">
        <v>209.87533333333332</v>
      </c>
      <c r="O14" s="16">
        <v>198.179</v>
      </c>
      <c r="P14" s="16">
        <v>187.59533333333334</v>
      </c>
      <c r="Q14" s="16">
        <v>174.27699999999999</v>
      </c>
      <c r="R14" s="16">
        <v>150.66766666666663</v>
      </c>
      <c r="S14" s="16">
        <v>163.87</v>
      </c>
      <c r="T14" s="16">
        <v>151.23833333333332</v>
      </c>
      <c r="U14" s="16">
        <v>153.65699999999998</v>
      </c>
      <c r="V14" s="16">
        <v>152.26833333333332</v>
      </c>
      <c r="W14" s="16">
        <v>139.36066666666667</v>
      </c>
      <c r="X14" s="16">
        <v>139.97466666666668</v>
      </c>
      <c r="Y14" s="16">
        <v>94.55</v>
      </c>
      <c r="Z14" s="16">
        <v>107.40833333333333</v>
      </c>
      <c r="AA14" s="16">
        <v>93.198000000000008</v>
      </c>
      <c r="AB14" s="16">
        <v>93.064666666666668</v>
      </c>
      <c r="AC14" s="16">
        <v>81.907666666666671</v>
      </c>
      <c r="AD14" s="16">
        <v>81.898333333333341</v>
      </c>
      <c r="AE14" s="16">
        <v>95.26733333333334</v>
      </c>
      <c r="AF14" s="16">
        <v>93.445333333333338</v>
      </c>
      <c r="AG14" s="16">
        <v>95.74733333333333</v>
      </c>
      <c r="AH14" s="16">
        <v>72.126000000000005</v>
      </c>
      <c r="AI14" s="16">
        <v>60.465000000000003</v>
      </c>
      <c r="AJ14" s="5"/>
      <c r="AK14" s="5"/>
      <c r="AL14" s="5"/>
      <c r="AM14" s="5"/>
      <c r="AN14" s="5"/>
      <c r="AO14" s="5"/>
      <c r="AP14" s="5"/>
      <c r="AQ14" s="5"/>
      <c r="AR14" s="5"/>
      <c r="AS14" s="5"/>
      <c r="AT14" s="5"/>
      <c r="AU14" s="5"/>
    </row>
    <row r="15" spans="1:47" ht="15.75" customHeight="1" x14ac:dyDescent="0.15">
      <c r="A15" s="8">
        <v>14</v>
      </c>
      <c r="B15" s="8"/>
      <c r="C15" s="16">
        <v>2735.8669999999997</v>
      </c>
      <c r="D15" s="16">
        <v>703.83966666666674</v>
      </c>
      <c r="E15" s="16">
        <v>459.47066666666666</v>
      </c>
      <c r="F15" s="16">
        <v>358.49966666666671</v>
      </c>
      <c r="G15" s="16">
        <v>444.27366666666671</v>
      </c>
      <c r="H15" s="16">
        <v>387.363</v>
      </c>
      <c r="I15" s="16">
        <v>330.16433333333333</v>
      </c>
      <c r="J15" s="16">
        <v>289.15733333333338</v>
      </c>
      <c r="K15" s="16">
        <v>301.09233333333333</v>
      </c>
      <c r="L15" s="16">
        <v>288.40533333333337</v>
      </c>
      <c r="M15" s="16">
        <v>287.53400000000005</v>
      </c>
      <c r="N15" s="16">
        <v>272.55833333333334</v>
      </c>
      <c r="O15" s="16">
        <v>214.88966666666667</v>
      </c>
      <c r="P15" s="16">
        <v>245.05433333333335</v>
      </c>
      <c r="Q15" s="16">
        <v>203.15733333333336</v>
      </c>
      <c r="R15" s="16">
        <v>186.31366666666665</v>
      </c>
      <c r="S15" s="16">
        <v>173.53533333333334</v>
      </c>
      <c r="T15" s="16">
        <v>173.46133333333333</v>
      </c>
      <c r="U15" s="16">
        <v>189.22833333333332</v>
      </c>
      <c r="V15" s="16">
        <v>186.87699999999998</v>
      </c>
      <c r="W15" s="16">
        <v>174.37199999999999</v>
      </c>
      <c r="X15" s="16">
        <v>160.10233333333332</v>
      </c>
      <c r="Y15" s="16">
        <v>129.11233333333331</v>
      </c>
      <c r="Z15" s="16">
        <v>114.79133333333333</v>
      </c>
      <c r="AA15" s="16">
        <v>131.65033333333332</v>
      </c>
      <c r="AB15" s="16">
        <v>101.37100000000001</v>
      </c>
      <c r="AC15" s="16">
        <v>117.47266666666667</v>
      </c>
      <c r="AD15" s="16">
        <v>102.88033333333334</v>
      </c>
      <c r="AE15" s="16">
        <v>103.10300000000001</v>
      </c>
      <c r="AF15" s="16">
        <v>100.21966666666667</v>
      </c>
      <c r="AG15" s="16">
        <v>102.07966666666667</v>
      </c>
      <c r="AH15" s="16">
        <v>102.30033333333334</v>
      </c>
      <c r="AI15" s="5"/>
      <c r="AJ15" s="5"/>
      <c r="AK15" s="5"/>
      <c r="AL15" s="5"/>
      <c r="AM15" s="5"/>
      <c r="AN15" s="5"/>
      <c r="AO15" s="5"/>
      <c r="AP15" s="5"/>
      <c r="AQ15" s="5"/>
      <c r="AR15" s="5"/>
      <c r="AS15" s="5"/>
      <c r="AT15" s="5"/>
      <c r="AU15" s="5"/>
    </row>
    <row r="16" spans="1:47" ht="15.75" customHeight="1" x14ac:dyDescent="0.15">
      <c r="A16" s="8">
        <v>15</v>
      </c>
      <c r="B16" s="8"/>
      <c r="C16" s="16">
        <v>4617.6080000000002</v>
      </c>
      <c r="D16" s="16">
        <v>1205.5399999999997</v>
      </c>
      <c r="E16" s="16">
        <v>870.31866666666667</v>
      </c>
      <c r="F16" s="16">
        <v>811.66666666666663</v>
      </c>
      <c r="G16" s="16">
        <v>729.24333333333334</v>
      </c>
      <c r="H16" s="16">
        <v>755.53866666666659</v>
      </c>
      <c r="I16" s="16">
        <v>644.59733333333338</v>
      </c>
      <c r="J16" s="16">
        <v>559.79266666666672</v>
      </c>
      <c r="K16" s="16">
        <v>560.81733333333329</v>
      </c>
      <c r="L16" s="16">
        <v>506.40999999999997</v>
      </c>
      <c r="M16" s="16">
        <v>531.9613333333333</v>
      </c>
      <c r="N16" s="16">
        <v>504.67933333333332</v>
      </c>
      <c r="O16" s="16">
        <v>534.29066666666665</v>
      </c>
      <c r="P16" s="16">
        <v>504.45066666666662</v>
      </c>
      <c r="Q16" s="16">
        <v>420.63799999999998</v>
      </c>
      <c r="R16" s="16">
        <v>337.97533333333331</v>
      </c>
      <c r="S16" s="16">
        <v>310.15999999999997</v>
      </c>
      <c r="T16" s="16">
        <v>363.68133333333333</v>
      </c>
      <c r="U16" s="16">
        <v>338.4973333333333</v>
      </c>
      <c r="V16" s="16">
        <v>338.58666666666664</v>
      </c>
      <c r="W16" s="16">
        <v>281.54866666666669</v>
      </c>
      <c r="X16" s="16">
        <v>281.12200000000001</v>
      </c>
      <c r="Y16" s="16">
        <v>254.87333333333333</v>
      </c>
      <c r="Z16" s="16">
        <v>253.40599999999998</v>
      </c>
      <c r="AA16" s="16">
        <v>223.86533333333333</v>
      </c>
      <c r="AB16" s="16">
        <v>195.93266666666668</v>
      </c>
      <c r="AC16" s="16">
        <v>197.12733333333335</v>
      </c>
      <c r="AD16" s="16">
        <v>196.44200000000001</v>
      </c>
      <c r="AE16" s="16">
        <v>198.25066666666669</v>
      </c>
      <c r="AF16" s="16">
        <v>197.096</v>
      </c>
      <c r="AG16" s="16">
        <v>198.73400000000001</v>
      </c>
      <c r="AH16" s="5"/>
      <c r="AI16" s="5"/>
      <c r="AJ16" s="5"/>
      <c r="AK16" s="5"/>
      <c r="AL16" s="5"/>
      <c r="AM16" s="5"/>
      <c r="AN16" s="5"/>
      <c r="AO16" s="5"/>
      <c r="AP16" s="5"/>
      <c r="AQ16" s="5"/>
      <c r="AR16" s="5"/>
      <c r="AS16" s="5"/>
      <c r="AT16" s="5"/>
      <c r="AU16" s="5"/>
    </row>
    <row r="17" spans="1:47" ht="15.75" customHeight="1" x14ac:dyDescent="0.15">
      <c r="A17" s="8">
        <v>16</v>
      </c>
      <c r="B17" s="8"/>
      <c r="C17" s="16">
        <v>2840.2773333333334</v>
      </c>
      <c r="D17" s="16">
        <v>718.09600000000012</v>
      </c>
      <c r="E17" s="16">
        <v>460.75600000000003</v>
      </c>
      <c r="F17" s="16">
        <v>416.55600000000004</v>
      </c>
      <c r="G17" s="16">
        <v>359.45200000000006</v>
      </c>
      <c r="H17" s="16">
        <v>417.96400000000006</v>
      </c>
      <c r="I17" s="16">
        <v>315.56266666666664</v>
      </c>
      <c r="J17" s="16">
        <v>303.92333333333335</v>
      </c>
      <c r="K17" s="16">
        <v>289.53933333333339</v>
      </c>
      <c r="L17" s="16">
        <v>288.55800000000005</v>
      </c>
      <c r="M17" s="16">
        <v>232.57266666666666</v>
      </c>
      <c r="N17" s="16">
        <v>259.98533333333336</v>
      </c>
      <c r="O17" s="16">
        <v>215.10133333333332</v>
      </c>
      <c r="P17" s="16">
        <v>230.28333333333333</v>
      </c>
      <c r="Q17" s="16">
        <v>202.20600000000002</v>
      </c>
      <c r="R17" s="16">
        <v>189.35599999999999</v>
      </c>
      <c r="S17" s="16">
        <v>172.53800000000001</v>
      </c>
      <c r="T17" s="16">
        <v>187.72333333333333</v>
      </c>
      <c r="U17" s="16">
        <v>172.09800000000001</v>
      </c>
      <c r="V17" s="16">
        <v>174.88866666666667</v>
      </c>
      <c r="W17" s="16">
        <v>144.24600000000001</v>
      </c>
      <c r="X17" s="16">
        <v>173.65066666666667</v>
      </c>
      <c r="Y17" s="16">
        <v>115.87933333333334</v>
      </c>
      <c r="Z17" s="16">
        <v>115.24466666666667</v>
      </c>
      <c r="AA17" s="16">
        <v>116.20266666666667</v>
      </c>
      <c r="AB17" s="16">
        <v>101.944</v>
      </c>
      <c r="AC17" s="16">
        <v>116.82866666666666</v>
      </c>
      <c r="AD17" s="16">
        <v>114.876</v>
      </c>
      <c r="AE17" s="16">
        <v>117.12933333333334</v>
      </c>
      <c r="AF17" s="16">
        <v>102.33066666666667</v>
      </c>
      <c r="AG17" s="5"/>
      <c r="AH17" s="5"/>
      <c r="AI17" s="5"/>
      <c r="AJ17" s="5"/>
      <c r="AK17" s="5"/>
      <c r="AL17" s="5"/>
      <c r="AM17" s="5"/>
      <c r="AN17" s="5"/>
      <c r="AO17" s="5"/>
      <c r="AP17" s="5"/>
      <c r="AQ17" s="5"/>
      <c r="AR17" s="5"/>
      <c r="AS17" s="5"/>
      <c r="AT17" s="5"/>
      <c r="AU17" s="5"/>
    </row>
    <row r="18" spans="1:47" ht="15.75" customHeight="1" x14ac:dyDescent="0.15">
      <c r="A18" s="8">
        <v>17</v>
      </c>
      <c r="B18" s="8"/>
      <c r="C18" s="16">
        <v>2361.3760000000002</v>
      </c>
      <c r="D18" s="16">
        <v>715.55033333333336</v>
      </c>
      <c r="E18" s="16">
        <v>393.54366666666664</v>
      </c>
      <c r="F18" s="16">
        <v>454.185</v>
      </c>
      <c r="G18" s="16">
        <v>424.31500000000005</v>
      </c>
      <c r="H18" s="16">
        <v>367.13566666666668</v>
      </c>
      <c r="I18" s="16">
        <v>349.94400000000002</v>
      </c>
      <c r="J18" s="16">
        <v>308.18833333333333</v>
      </c>
      <c r="K18" s="16">
        <v>280.01499999999999</v>
      </c>
      <c r="L18" s="16">
        <v>308.00166666666667</v>
      </c>
      <c r="M18" s="16">
        <v>292.42733333333337</v>
      </c>
      <c r="N18" s="16">
        <v>250.27566666666669</v>
      </c>
      <c r="O18" s="16">
        <v>233.99666666666667</v>
      </c>
      <c r="P18" s="16">
        <v>218.98233333333332</v>
      </c>
      <c r="Q18" s="16">
        <v>189.685</v>
      </c>
      <c r="R18" s="16">
        <v>192.27633333333333</v>
      </c>
      <c r="S18" s="16">
        <v>206.18199999999999</v>
      </c>
      <c r="T18" s="16">
        <v>174.93</v>
      </c>
      <c r="U18" s="16">
        <v>175.87866666666667</v>
      </c>
      <c r="V18" s="16">
        <v>160.77033333333333</v>
      </c>
      <c r="W18" s="16">
        <v>148.90066666666667</v>
      </c>
      <c r="X18" s="16">
        <v>177.54333333333332</v>
      </c>
      <c r="Y18" s="16">
        <v>117.14999999999999</v>
      </c>
      <c r="Z18" s="16">
        <v>117.11266666666667</v>
      </c>
      <c r="AA18" s="16">
        <v>104.13166666666666</v>
      </c>
      <c r="AB18" s="16">
        <v>102.96366666666667</v>
      </c>
      <c r="AC18" s="16">
        <v>104.65833333333333</v>
      </c>
      <c r="AD18" s="16">
        <v>118.62866666666666</v>
      </c>
      <c r="AE18" s="16">
        <v>102.80499999999999</v>
      </c>
      <c r="AF18" s="5"/>
      <c r="AG18" s="5"/>
      <c r="AH18" s="5"/>
      <c r="AI18" s="5"/>
      <c r="AJ18" s="5"/>
      <c r="AK18" s="5"/>
      <c r="AL18" s="5"/>
      <c r="AM18" s="5"/>
      <c r="AN18" s="5"/>
      <c r="AO18" s="5"/>
      <c r="AP18" s="5"/>
      <c r="AQ18" s="5"/>
      <c r="AR18" s="5"/>
      <c r="AS18" s="5"/>
      <c r="AT18" s="5"/>
      <c r="AU18" s="5"/>
    </row>
    <row r="19" spans="1:47" ht="15.75" customHeight="1" x14ac:dyDescent="0.15">
      <c r="A19" s="8">
        <v>18</v>
      </c>
      <c r="B19" s="8"/>
      <c r="C19" s="16">
        <v>2456.0026666666668</v>
      </c>
      <c r="D19" s="16">
        <v>657.81100000000004</v>
      </c>
      <c r="E19" s="16">
        <v>453.04566666666665</v>
      </c>
      <c r="F19" s="16">
        <v>453.37166666666667</v>
      </c>
      <c r="G19" s="16">
        <v>425.73833333333334</v>
      </c>
      <c r="H19" s="16">
        <v>426.197</v>
      </c>
      <c r="I19" s="16">
        <v>294.67333333333335</v>
      </c>
      <c r="J19" s="16">
        <v>277.81366666666668</v>
      </c>
      <c r="K19" s="16">
        <v>292.11333333333334</v>
      </c>
      <c r="L19" s="16">
        <v>263.87466666666666</v>
      </c>
      <c r="M19" s="16">
        <v>264.9253333333333</v>
      </c>
      <c r="N19" s="16">
        <v>293.75266666666664</v>
      </c>
      <c r="O19" s="16">
        <v>265.65199999999999</v>
      </c>
      <c r="P19" s="16">
        <v>233.756</v>
      </c>
      <c r="Q19" s="16">
        <v>175.77466666666666</v>
      </c>
      <c r="R19" s="16">
        <v>178.45133333333331</v>
      </c>
      <c r="S19" s="16">
        <v>191.93366666666665</v>
      </c>
      <c r="T19" s="16">
        <v>192.66366666666667</v>
      </c>
      <c r="U19" s="16">
        <v>163.52233333333331</v>
      </c>
      <c r="V19" s="16">
        <v>148.85400000000001</v>
      </c>
      <c r="W19" s="16">
        <v>177.43733333333333</v>
      </c>
      <c r="X19" s="16">
        <v>177.47133333333332</v>
      </c>
      <c r="Y19" s="16">
        <v>132.11966666666666</v>
      </c>
      <c r="Z19" s="16">
        <v>117.946</v>
      </c>
      <c r="AA19" s="16">
        <v>102.34233333333334</v>
      </c>
      <c r="AB19" s="16">
        <v>103.83033333333334</v>
      </c>
      <c r="AC19" s="16">
        <v>118.932</v>
      </c>
      <c r="AD19" s="16">
        <v>118.51933333333334</v>
      </c>
      <c r="AE19" s="5"/>
      <c r="AF19" s="5"/>
      <c r="AG19" s="5"/>
      <c r="AH19" s="5"/>
      <c r="AI19" s="5"/>
      <c r="AJ19" s="5"/>
      <c r="AK19" s="5"/>
      <c r="AL19" s="5"/>
      <c r="AM19" s="5"/>
      <c r="AN19" s="5"/>
      <c r="AO19" s="5"/>
      <c r="AP19" s="5"/>
      <c r="AQ19" s="5"/>
      <c r="AR19" s="5"/>
      <c r="AS19" s="5"/>
      <c r="AT19" s="5"/>
      <c r="AU19" s="5"/>
    </row>
    <row r="20" spans="1:47" ht="15.75" customHeight="1" x14ac:dyDescent="0.15">
      <c r="A20" s="8">
        <v>19</v>
      </c>
      <c r="B20" s="8"/>
      <c r="C20" s="16">
        <v>3082.6086666666665</v>
      </c>
      <c r="D20" s="16">
        <v>900.7596666666667</v>
      </c>
      <c r="E20" s="16">
        <v>495.60966666666667</v>
      </c>
      <c r="F20" s="16">
        <v>606.50699999999995</v>
      </c>
      <c r="G20" s="16">
        <v>533.65766666666673</v>
      </c>
      <c r="H20" s="16">
        <v>478.95333333333332</v>
      </c>
      <c r="I20" s="16">
        <v>442.41466666666668</v>
      </c>
      <c r="J20" s="16">
        <v>368.45600000000002</v>
      </c>
      <c r="K20" s="16">
        <v>330.29733333333331</v>
      </c>
      <c r="L20" s="16">
        <v>367.55</v>
      </c>
      <c r="M20" s="16">
        <v>331.73733333333331</v>
      </c>
      <c r="N20" s="16">
        <v>366.76600000000002</v>
      </c>
      <c r="O20" s="16">
        <v>313.5796666666667</v>
      </c>
      <c r="P20" s="16">
        <v>314.03900000000004</v>
      </c>
      <c r="Q20" s="16">
        <v>275.76366666666667</v>
      </c>
      <c r="R20" s="16">
        <v>258.67666666666668</v>
      </c>
      <c r="S20" s="16">
        <v>240.50566666666666</v>
      </c>
      <c r="T20" s="16">
        <v>221.66200000000001</v>
      </c>
      <c r="U20" s="16">
        <v>240.98166666666665</v>
      </c>
      <c r="V20" s="16">
        <v>222.33066666666667</v>
      </c>
      <c r="W20" s="16">
        <v>221.15266666666668</v>
      </c>
      <c r="X20" s="16">
        <v>183.53733333333335</v>
      </c>
      <c r="Y20" s="16">
        <v>146.92533333333333</v>
      </c>
      <c r="Z20" s="16">
        <v>168.19966666666664</v>
      </c>
      <c r="AA20" s="16">
        <v>129.74233333333333</v>
      </c>
      <c r="AB20" s="16">
        <v>131.19033333333334</v>
      </c>
      <c r="AC20" s="16">
        <v>129.91500000000002</v>
      </c>
      <c r="AD20" s="5"/>
      <c r="AE20" s="5"/>
      <c r="AF20" s="5"/>
      <c r="AG20" s="5"/>
      <c r="AH20" s="5"/>
      <c r="AI20" s="5"/>
      <c r="AJ20" s="5"/>
      <c r="AK20" s="5"/>
      <c r="AL20" s="5"/>
      <c r="AM20" s="5"/>
      <c r="AN20" s="5"/>
      <c r="AO20" s="5"/>
      <c r="AP20" s="5"/>
      <c r="AQ20" s="5"/>
      <c r="AR20" s="5"/>
      <c r="AS20" s="5"/>
      <c r="AT20" s="5"/>
      <c r="AU20" s="5"/>
    </row>
    <row r="21" spans="1:47" ht="15.75" customHeight="1" x14ac:dyDescent="0.15">
      <c r="A21" s="8">
        <v>20</v>
      </c>
      <c r="B21" s="8"/>
      <c r="C21" s="16">
        <v>4184.2323333333343</v>
      </c>
      <c r="D21" s="16">
        <v>1240.008</v>
      </c>
      <c r="E21" s="16">
        <v>743.4946666666666</v>
      </c>
      <c r="F21" s="16">
        <v>669.33366666666666</v>
      </c>
      <c r="G21" s="16">
        <v>744.14066666666656</v>
      </c>
      <c r="H21" s="16">
        <v>693.09133333333341</v>
      </c>
      <c r="I21" s="16">
        <v>570.08299999999997</v>
      </c>
      <c r="J21" s="16">
        <v>497.64866666666666</v>
      </c>
      <c r="K21" s="16">
        <v>423.39833333333337</v>
      </c>
      <c r="L21" s="16">
        <v>498.21533333333332</v>
      </c>
      <c r="M21" s="16">
        <v>496.40533333333332</v>
      </c>
      <c r="N21" s="16">
        <v>470.51166666666666</v>
      </c>
      <c r="O21" s="16">
        <v>396.56666666666666</v>
      </c>
      <c r="P21" s="16">
        <v>445.69266666666664</v>
      </c>
      <c r="Q21" s="16">
        <v>348.00866666666667</v>
      </c>
      <c r="R21" s="16">
        <v>347.37200000000001</v>
      </c>
      <c r="S21" s="16">
        <v>349.11933333333337</v>
      </c>
      <c r="T21" s="16">
        <v>297.75799999999998</v>
      </c>
      <c r="U21" s="16">
        <v>298.06400000000002</v>
      </c>
      <c r="V21" s="16">
        <v>322.27766666666668</v>
      </c>
      <c r="W21" s="16">
        <v>248.02199999999999</v>
      </c>
      <c r="X21" s="16">
        <v>248.40466666666666</v>
      </c>
      <c r="Y21" s="16">
        <v>225.36499999999998</v>
      </c>
      <c r="Z21" s="16">
        <v>225.55366666666666</v>
      </c>
      <c r="AA21" s="16">
        <v>174.55833333333334</v>
      </c>
      <c r="AB21" s="16">
        <v>200.75666666666666</v>
      </c>
      <c r="AC21" s="5"/>
      <c r="AD21" s="5"/>
      <c r="AE21" s="5"/>
      <c r="AF21" s="5"/>
      <c r="AG21" s="5"/>
      <c r="AH21" s="5"/>
      <c r="AI21" s="5"/>
      <c r="AJ21" s="5"/>
      <c r="AK21" s="5"/>
      <c r="AL21" s="5"/>
      <c r="AM21" s="5"/>
      <c r="AN21" s="5"/>
      <c r="AO21" s="5"/>
      <c r="AP21" s="5"/>
      <c r="AQ21" s="5"/>
      <c r="AR21" s="5"/>
      <c r="AS21" s="5"/>
      <c r="AT21" s="5"/>
      <c r="AU21" s="5"/>
    </row>
    <row r="22" spans="1:47" ht="15.75" customHeight="1" x14ac:dyDescent="0.15">
      <c r="A22" s="8">
        <v>21</v>
      </c>
      <c r="B22" s="8"/>
      <c r="C22" s="16">
        <v>3738.194</v>
      </c>
      <c r="D22" s="16">
        <v>1264.4093333333333</v>
      </c>
      <c r="E22" s="16">
        <v>728.49799999999993</v>
      </c>
      <c r="F22" s="16">
        <v>752.66766666666672</v>
      </c>
      <c r="G22" s="16">
        <v>754.34100000000001</v>
      </c>
      <c r="H22" s="16">
        <v>584.52733333333333</v>
      </c>
      <c r="I22" s="16">
        <v>534.51199999999994</v>
      </c>
      <c r="J22" s="16">
        <v>487.95799999999997</v>
      </c>
      <c r="K22" s="16">
        <v>510.97833333333335</v>
      </c>
      <c r="L22" s="16">
        <v>440.05466666666666</v>
      </c>
      <c r="M22" s="16">
        <v>389.98200000000003</v>
      </c>
      <c r="N22" s="16">
        <v>437.04999999999995</v>
      </c>
      <c r="O22" s="16">
        <v>461.08633333333336</v>
      </c>
      <c r="P22" s="16">
        <v>389.52000000000004</v>
      </c>
      <c r="Q22" s="16">
        <v>316.41499999999996</v>
      </c>
      <c r="R22" s="16">
        <v>294.13733333333334</v>
      </c>
      <c r="S22" s="16">
        <v>267.66499999999996</v>
      </c>
      <c r="T22" s="16">
        <v>293.20999999999998</v>
      </c>
      <c r="U22" s="16">
        <v>293.48466666666667</v>
      </c>
      <c r="V22" s="16">
        <v>244.72066666666666</v>
      </c>
      <c r="W22" s="16">
        <v>293.01533333333333</v>
      </c>
      <c r="X22" s="16">
        <v>269.43166666666662</v>
      </c>
      <c r="Y22" s="16">
        <v>196.43066666666667</v>
      </c>
      <c r="Z22" s="16">
        <v>197.41000000000003</v>
      </c>
      <c r="AA22" s="16">
        <v>196.67266666666669</v>
      </c>
      <c r="AB22" s="5"/>
      <c r="AC22" s="5"/>
      <c r="AD22" s="5"/>
      <c r="AE22" s="5"/>
      <c r="AF22" s="5"/>
      <c r="AG22" s="5"/>
      <c r="AH22" s="5"/>
      <c r="AI22" s="5"/>
      <c r="AJ22" s="5"/>
      <c r="AK22" s="5"/>
      <c r="AL22" s="5"/>
      <c r="AM22" s="5"/>
      <c r="AN22" s="5"/>
      <c r="AO22" s="5"/>
      <c r="AP22" s="5"/>
      <c r="AQ22" s="5"/>
      <c r="AR22" s="5"/>
      <c r="AS22" s="5"/>
      <c r="AT22" s="5"/>
      <c r="AU22" s="5"/>
    </row>
    <row r="23" spans="1:47" ht="15.75" customHeight="1" x14ac:dyDescent="0.15">
      <c r="A23" s="8">
        <v>22</v>
      </c>
      <c r="B23" s="8"/>
      <c r="C23" s="16">
        <v>3691.8240000000001</v>
      </c>
      <c r="D23" s="16">
        <v>1039.9623333333334</v>
      </c>
      <c r="E23" s="16">
        <v>595.98066666666671</v>
      </c>
      <c r="F23" s="16">
        <v>702.90566666666666</v>
      </c>
      <c r="G23" s="16">
        <v>575.02300000000002</v>
      </c>
      <c r="H23" s="16">
        <v>531.48500000000001</v>
      </c>
      <c r="I23" s="16">
        <v>424.29399999999998</v>
      </c>
      <c r="J23" s="16">
        <v>446.26766666666668</v>
      </c>
      <c r="K23" s="16">
        <v>403.49699999999996</v>
      </c>
      <c r="L23" s="16">
        <v>384.6393333333333</v>
      </c>
      <c r="M23" s="16">
        <v>361.24566666666669</v>
      </c>
      <c r="N23" s="16">
        <v>383.70266666666663</v>
      </c>
      <c r="O23" s="16">
        <v>363.38300000000004</v>
      </c>
      <c r="P23" s="16">
        <v>382.96999999999997</v>
      </c>
      <c r="Q23" s="16">
        <v>319.82099999999997</v>
      </c>
      <c r="R23" s="16">
        <v>276.96300000000002</v>
      </c>
      <c r="S23" s="16">
        <v>235.21366666666665</v>
      </c>
      <c r="T23" s="16">
        <v>255.79466666666667</v>
      </c>
      <c r="U23" s="16">
        <v>236.45966666666666</v>
      </c>
      <c r="V23" s="16">
        <v>233.52433333333332</v>
      </c>
      <c r="W23" s="16">
        <v>234.49233333333333</v>
      </c>
      <c r="X23" s="16">
        <v>234.107</v>
      </c>
      <c r="Y23" s="16">
        <v>193.35499999999996</v>
      </c>
      <c r="Z23" s="16">
        <v>193.48899999999998</v>
      </c>
      <c r="AA23" s="5"/>
      <c r="AB23" s="5"/>
      <c r="AC23" s="5"/>
      <c r="AD23" s="5"/>
      <c r="AE23" s="5"/>
      <c r="AF23" s="5"/>
      <c r="AG23" s="5"/>
      <c r="AH23" s="5"/>
      <c r="AI23" s="5"/>
      <c r="AJ23" s="5"/>
      <c r="AK23" s="5"/>
      <c r="AL23" s="5"/>
      <c r="AM23" s="5"/>
      <c r="AN23" s="5"/>
      <c r="AO23" s="5"/>
      <c r="AP23" s="5"/>
      <c r="AQ23" s="5"/>
      <c r="AR23" s="5"/>
      <c r="AS23" s="5"/>
      <c r="AT23" s="5"/>
      <c r="AU23" s="5"/>
    </row>
    <row r="24" spans="1:47" ht="15.75" customHeight="1" x14ac:dyDescent="0.15">
      <c r="A24" s="8">
        <v>23</v>
      </c>
      <c r="B24" s="8"/>
      <c r="C24" s="16">
        <v>4265.2673333333332</v>
      </c>
      <c r="D24" s="16">
        <v>1170.3226666666667</v>
      </c>
      <c r="E24" s="16">
        <v>731.92933333333326</v>
      </c>
      <c r="F24" s="16">
        <v>782.01266666666675</v>
      </c>
      <c r="G24" s="16">
        <v>782.06400000000008</v>
      </c>
      <c r="H24" s="16">
        <v>683.7113333333333</v>
      </c>
      <c r="I24" s="16">
        <v>490.06533333333334</v>
      </c>
      <c r="J24" s="16">
        <v>439.17866666666663</v>
      </c>
      <c r="K24" s="16">
        <v>462.976</v>
      </c>
      <c r="L24" s="16">
        <v>417.33333333333337</v>
      </c>
      <c r="M24" s="16">
        <v>390.54266666666666</v>
      </c>
      <c r="N24" s="16">
        <v>463.94133333333332</v>
      </c>
      <c r="O24" s="16">
        <v>463.28666666666669</v>
      </c>
      <c r="P24" s="16">
        <v>415.54733333333337</v>
      </c>
      <c r="Q24" s="16">
        <v>293.01866666666666</v>
      </c>
      <c r="R24" s="16">
        <v>294.63333333333333</v>
      </c>
      <c r="S24" s="16">
        <v>341.65333333333336</v>
      </c>
      <c r="T24" s="16">
        <v>270.26133333333331</v>
      </c>
      <c r="U24" s="16">
        <v>319.50733333333329</v>
      </c>
      <c r="V24" s="16">
        <v>244.38000000000002</v>
      </c>
      <c r="W24" s="16">
        <v>292.79466666666667</v>
      </c>
      <c r="X24" s="16">
        <v>292.70400000000001</v>
      </c>
      <c r="Y24" s="16">
        <v>195.398</v>
      </c>
      <c r="Z24" s="5"/>
      <c r="AA24" s="5"/>
      <c r="AB24" s="5"/>
      <c r="AC24" s="5"/>
      <c r="AD24" s="5"/>
      <c r="AE24" s="5"/>
      <c r="AF24" s="5"/>
      <c r="AG24" s="5"/>
      <c r="AH24" s="5"/>
      <c r="AI24" s="5"/>
      <c r="AJ24" s="5"/>
      <c r="AK24" s="5"/>
      <c r="AL24" s="5"/>
      <c r="AM24" s="5"/>
      <c r="AN24" s="5"/>
      <c r="AO24" s="5"/>
      <c r="AP24" s="5"/>
      <c r="AQ24" s="5"/>
      <c r="AR24" s="5"/>
      <c r="AS24" s="5"/>
      <c r="AT24" s="5"/>
      <c r="AU24" s="5"/>
    </row>
    <row r="25" spans="1:47" ht="15.75" customHeight="1" x14ac:dyDescent="0.15">
      <c r="A25" s="8">
        <v>24</v>
      </c>
      <c r="B25" s="8"/>
      <c r="C25" s="16">
        <v>5005.6546666666663</v>
      </c>
      <c r="D25" s="16">
        <v>1610.8220000000001</v>
      </c>
      <c r="E25" s="16">
        <v>849.54</v>
      </c>
      <c r="F25" s="16">
        <v>789.2299999999999</v>
      </c>
      <c r="G25" s="16">
        <v>880.16266666666672</v>
      </c>
      <c r="H25" s="16">
        <v>788.80599999999993</v>
      </c>
      <c r="I25" s="16">
        <v>729.81399999999996</v>
      </c>
      <c r="J25" s="16">
        <v>576.90599999999995</v>
      </c>
      <c r="K25" s="16">
        <v>640.03666666666675</v>
      </c>
      <c r="L25" s="16">
        <v>609.50800000000004</v>
      </c>
      <c r="M25" s="16">
        <v>485.75133333333338</v>
      </c>
      <c r="N25" s="16">
        <v>486.78666666666669</v>
      </c>
      <c r="O25" s="16">
        <v>548.61266666666666</v>
      </c>
      <c r="P25" s="16">
        <v>516.11666666666667</v>
      </c>
      <c r="Q25" s="16">
        <v>364.13599999999997</v>
      </c>
      <c r="R25" s="16">
        <v>397.26666666666665</v>
      </c>
      <c r="S25" s="16">
        <v>426.334</v>
      </c>
      <c r="T25" s="16">
        <v>395.99799999999999</v>
      </c>
      <c r="U25" s="16">
        <v>364.82799999999997</v>
      </c>
      <c r="V25" s="16">
        <v>336.44133333333332</v>
      </c>
      <c r="W25" s="16">
        <v>336.06200000000001</v>
      </c>
      <c r="X25" s="16">
        <v>365.01733333333334</v>
      </c>
      <c r="Y25" s="5"/>
      <c r="Z25" s="5"/>
      <c r="AA25" s="5"/>
      <c r="AB25" s="5"/>
      <c r="AC25" s="5"/>
      <c r="AD25" s="5"/>
      <c r="AE25" s="5"/>
      <c r="AF25" s="5"/>
      <c r="AG25" s="5"/>
      <c r="AH25" s="5"/>
      <c r="AI25" s="5"/>
      <c r="AJ25" s="5"/>
      <c r="AK25" s="5"/>
      <c r="AL25" s="5"/>
      <c r="AM25" s="5"/>
      <c r="AN25" s="5"/>
      <c r="AO25" s="5"/>
      <c r="AP25" s="5"/>
      <c r="AQ25" s="5"/>
      <c r="AR25" s="5"/>
      <c r="AS25" s="5"/>
      <c r="AT25" s="5"/>
      <c r="AU25" s="5"/>
    </row>
    <row r="26" spans="1:47" ht="15.75" customHeight="1" x14ac:dyDescent="0.15">
      <c r="A26" s="8">
        <v>25</v>
      </c>
      <c r="B26" s="8"/>
      <c r="C26" s="16">
        <v>5231.7366666666667</v>
      </c>
      <c r="D26" s="16">
        <v>1429.0646666666667</v>
      </c>
      <c r="E26" s="16">
        <v>953.16933333333327</v>
      </c>
      <c r="F26" s="16">
        <v>826.51266666666663</v>
      </c>
      <c r="G26" s="16">
        <v>983.69733333333329</v>
      </c>
      <c r="H26" s="16">
        <v>729.28199999999993</v>
      </c>
      <c r="I26" s="16">
        <v>636.94933333333336</v>
      </c>
      <c r="J26" s="16">
        <v>728.84199999999998</v>
      </c>
      <c r="K26" s="16">
        <v>665.54200000000014</v>
      </c>
      <c r="L26" s="16">
        <v>541.27266666666674</v>
      </c>
      <c r="M26" s="16">
        <v>509.43400000000003</v>
      </c>
      <c r="N26" s="16">
        <v>541.79333333333341</v>
      </c>
      <c r="O26" s="16">
        <v>540.72933333333333</v>
      </c>
      <c r="P26" s="16">
        <v>572.26066666666657</v>
      </c>
      <c r="Q26" s="16">
        <v>444.48200000000003</v>
      </c>
      <c r="R26" s="16">
        <v>413.44599999999997</v>
      </c>
      <c r="S26" s="16">
        <v>380.63933333333335</v>
      </c>
      <c r="T26" s="16">
        <v>380.58266666666668</v>
      </c>
      <c r="U26" s="16">
        <v>380.548</v>
      </c>
      <c r="V26" s="16">
        <v>318.12200000000001</v>
      </c>
      <c r="W26" s="16">
        <v>380.79400000000004</v>
      </c>
      <c r="X26" s="5"/>
      <c r="Y26" s="5"/>
      <c r="Z26" s="5"/>
      <c r="AA26" s="5"/>
      <c r="AB26" s="5"/>
      <c r="AC26" s="5"/>
      <c r="AD26" s="5"/>
      <c r="AE26" s="5"/>
      <c r="AF26" s="5"/>
      <c r="AG26" s="5"/>
      <c r="AH26" s="5"/>
      <c r="AI26" s="5"/>
      <c r="AJ26" s="5"/>
      <c r="AK26" s="5"/>
      <c r="AL26" s="5"/>
      <c r="AM26" s="5"/>
      <c r="AN26" s="5"/>
      <c r="AO26" s="5"/>
      <c r="AP26" s="5"/>
      <c r="AQ26" s="5"/>
      <c r="AR26" s="5"/>
      <c r="AS26" s="5"/>
      <c r="AT26" s="5"/>
      <c r="AU26" s="5"/>
    </row>
    <row r="27" spans="1:47" ht="15.75" customHeight="1" x14ac:dyDescent="0.15">
      <c r="A27" s="8">
        <v>26</v>
      </c>
      <c r="B27" s="8"/>
      <c r="C27" s="16">
        <v>4496.1019999999999</v>
      </c>
      <c r="D27" s="16">
        <v>1528.6306666666665</v>
      </c>
      <c r="E27" s="16">
        <v>780.91399999999999</v>
      </c>
      <c r="F27" s="16">
        <v>836.83199999999999</v>
      </c>
      <c r="G27" s="16">
        <v>808.60799999999995</v>
      </c>
      <c r="H27" s="16">
        <v>720.60199999999998</v>
      </c>
      <c r="I27" s="16">
        <v>608.04200000000003</v>
      </c>
      <c r="J27" s="16">
        <v>634.48933333333321</v>
      </c>
      <c r="K27" s="16">
        <v>521.32733333333329</v>
      </c>
      <c r="L27" s="16">
        <v>606.71133333333341</v>
      </c>
      <c r="M27" s="16">
        <v>461.34000000000003</v>
      </c>
      <c r="N27" s="16">
        <v>576.50666666666666</v>
      </c>
      <c r="O27" s="16">
        <v>547.5859999999999</v>
      </c>
      <c r="P27" s="16">
        <v>521</v>
      </c>
      <c r="Q27" s="16">
        <v>374.47666666666663</v>
      </c>
      <c r="R27" s="16">
        <v>406.44200000000001</v>
      </c>
      <c r="S27" s="16">
        <v>319.93933333333331</v>
      </c>
      <c r="T27" s="16">
        <v>376.178</v>
      </c>
      <c r="U27" s="16">
        <v>319.87266666666665</v>
      </c>
      <c r="V27" s="16">
        <v>346.4906666666667</v>
      </c>
      <c r="W27" s="5"/>
      <c r="X27" s="5"/>
      <c r="Y27" s="5"/>
      <c r="Z27" s="5"/>
      <c r="AA27" s="5"/>
      <c r="AB27" s="5"/>
      <c r="AC27" s="5"/>
      <c r="AD27" s="5"/>
      <c r="AE27" s="5"/>
      <c r="AF27" s="5"/>
      <c r="AG27" s="5"/>
      <c r="AH27" s="5"/>
      <c r="AI27" s="5"/>
      <c r="AJ27" s="5"/>
      <c r="AK27" s="5"/>
      <c r="AL27" s="5"/>
      <c r="AM27" s="5"/>
      <c r="AN27" s="5"/>
      <c r="AO27" s="5"/>
      <c r="AP27" s="5"/>
      <c r="AQ27" s="5"/>
      <c r="AR27" s="5"/>
      <c r="AS27" s="5"/>
      <c r="AT27" s="5"/>
      <c r="AU27" s="5"/>
    </row>
    <row r="28" spans="1:47" ht="15.75" customHeight="1" x14ac:dyDescent="0.15">
      <c r="A28" s="8">
        <v>27</v>
      </c>
      <c r="B28" s="8"/>
      <c r="C28" s="16">
        <v>5045.0226666666667</v>
      </c>
      <c r="D28" s="16">
        <v>1099.0840000000001</v>
      </c>
      <c r="E28" s="16">
        <v>787.22599999999989</v>
      </c>
      <c r="F28" s="16">
        <v>656.54200000000003</v>
      </c>
      <c r="G28" s="16">
        <v>837.82400000000007</v>
      </c>
      <c r="H28" s="16">
        <v>707.9</v>
      </c>
      <c r="I28" s="16">
        <v>524.71533333333332</v>
      </c>
      <c r="J28" s="16">
        <v>472.10399999999998</v>
      </c>
      <c r="K28" s="16">
        <v>446.49466666666672</v>
      </c>
      <c r="L28" s="16">
        <v>447.2193333333334</v>
      </c>
      <c r="M28" s="16">
        <v>550.91600000000005</v>
      </c>
      <c r="N28" s="16">
        <v>524.70999999999992</v>
      </c>
      <c r="O28" s="16">
        <v>498.21999999999997</v>
      </c>
      <c r="P28" s="16">
        <v>420.072</v>
      </c>
      <c r="Q28" s="16">
        <v>366.60199999999998</v>
      </c>
      <c r="R28" s="16">
        <v>314.84000000000003</v>
      </c>
      <c r="S28" s="16">
        <v>340.53733333333332</v>
      </c>
      <c r="T28" s="16">
        <v>315.90000000000003</v>
      </c>
      <c r="U28" s="16">
        <v>290.14266666666663</v>
      </c>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row>
    <row r="29" spans="1:47" ht="15.75" customHeight="1" x14ac:dyDescent="0.15">
      <c r="A29" s="8">
        <v>28</v>
      </c>
      <c r="B29" s="8"/>
      <c r="C29" s="16">
        <v>4404.3680000000004</v>
      </c>
      <c r="D29" s="16">
        <v>1189.6859999999999</v>
      </c>
      <c r="E29" s="16">
        <v>898.11466666666672</v>
      </c>
      <c r="F29" s="16">
        <v>871.66666666666674</v>
      </c>
      <c r="G29" s="16">
        <v>792.34933333333333</v>
      </c>
      <c r="H29" s="16">
        <v>688.14599999999996</v>
      </c>
      <c r="I29" s="16">
        <v>606.98933333333332</v>
      </c>
      <c r="J29" s="16">
        <v>475.92066666666665</v>
      </c>
      <c r="K29" s="16">
        <v>553.95600000000002</v>
      </c>
      <c r="L29" s="16">
        <v>449.18533333333335</v>
      </c>
      <c r="M29" s="16">
        <v>450.45266666666669</v>
      </c>
      <c r="N29" s="16">
        <v>529.54266666666672</v>
      </c>
      <c r="O29" s="16">
        <v>475.88799999999998</v>
      </c>
      <c r="P29" s="16">
        <v>396.91133333333335</v>
      </c>
      <c r="Q29" s="16">
        <v>317.76333333333332</v>
      </c>
      <c r="R29" s="16">
        <v>344.036</v>
      </c>
      <c r="S29" s="16">
        <v>290.17933333333332</v>
      </c>
      <c r="T29" s="16">
        <v>290.26333333333332</v>
      </c>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row>
    <row r="30" spans="1:47" ht="15.75" customHeight="1" x14ac:dyDescent="0.15">
      <c r="A30" s="8">
        <v>29</v>
      </c>
      <c r="B30" s="8"/>
      <c r="C30" s="16">
        <v>5258.7699999999995</v>
      </c>
      <c r="D30" s="16">
        <v>1217.4073333333333</v>
      </c>
      <c r="E30" s="16">
        <v>748.79733333333331</v>
      </c>
      <c r="F30" s="16">
        <v>746.96600000000001</v>
      </c>
      <c r="G30" s="16">
        <v>860.65733333333333</v>
      </c>
      <c r="H30" s="16">
        <v>664.44400000000007</v>
      </c>
      <c r="I30" s="16">
        <v>582.0200000000001</v>
      </c>
      <c r="J30" s="16">
        <v>499.19333333333327</v>
      </c>
      <c r="K30" s="16">
        <v>498.10866666666664</v>
      </c>
      <c r="L30" s="16">
        <v>526.5</v>
      </c>
      <c r="M30" s="16">
        <v>470.74466666666666</v>
      </c>
      <c r="N30" s="16">
        <v>527.76933333333329</v>
      </c>
      <c r="O30" s="16">
        <v>442.74266666666671</v>
      </c>
      <c r="P30" s="16">
        <v>471.346</v>
      </c>
      <c r="Q30" s="16">
        <v>418.166</v>
      </c>
      <c r="R30" s="16">
        <v>333.92400000000004</v>
      </c>
      <c r="S30" s="16">
        <v>334.42466666666667</v>
      </c>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row>
    <row r="31" spans="1:47" ht="15.75" customHeight="1" x14ac:dyDescent="0.15">
      <c r="A31" s="8">
        <v>30</v>
      </c>
      <c r="B31" s="8"/>
      <c r="C31" s="16">
        <v>4757.9840000000004</v>
      </c>
      <c r="D31" s="16">
        <v>1197.7073333333333</v>
      </c>
      <c r="E31" s="16">
        <v>919.99600000000009</v>
      </c>
      <c r="F31" s="16">
        <v>919.94333333333338</v>
      </c>
      <c r="G31" s="16">
        <v>806.76266666666663</v>
      </c>
      <c r="H31" s="16">
        <v>836.78399999999999</v>
      </c>
      <c r="I31" s="16">
        <v>558.71733333333327</v>
      </c>
      <c r="J31" s="16">
        <v>531.20400000000006</v>
      </c>
      <c r="K31" s="16">
        <v>613.54466666666667</v>
      </c>
      <c r="L31" s="16">
        <v>528.58733333333339</v>
      </c>
      <c r="M31" s="16">
        <v>445.06533333333334</v>
      </c>
      <c r="N31" s="16">
        <v>502.14400000000001</v>
      </c>
      <c r="O31" s="16">
        <v>501.91266666666667</v>
      </c>
      <c r="P31" s="16">
        <v>418.08066666666667</v>
      </c>
      <c r="Q31" s="16">
        <v>390.69466666666671</v>
      </c>
      <c r="R31" s="16">
        <v>391.80133333333333</v>
      </c>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row>
    <row r="32" spans="1:47" ht="15.75" customHeight="1" x14ac:dyDescent="0.15">
      <c r="A32" s="8">
        <v>31</v>
      </c>
      <c r="B32" s="8"/>
      <c r="C32" s="16">
        <v>4850.2539999999999</v>
      </c>
      <c r="D32" s="16">
        <v>1273.2426666666668</v>
      </c>
      <c r="E32" s="16">
        <v>717.39666666666665</v>
      </c>
      <c r="F32" s="16">
        <v>744.28666666666663</v>
      </c>
      <c r="G32" s="16">
        <v>796.154</v>
      </c>
      <c r="H32" s="16">
        <v>636.19399999999996</v>
      </c>
      <c r="I32" s="16">
        <v>557.56333333333339</v>
      </c>
      <c r="J32" s="16">
        <v>504.64799999999997</v>
      </c>
      <c r="K32" s="16">
        <v>584.6393333333333</v>
      </c>
      <c r="L32" s="16">
        <v>477.00466666666659</v>
      </c>
      <c r="M32" s="16">
        <v>479.71999999999991</v>
      </c>
      <c r="N32" s="16">
        <v>505.59733333333332</v>
      </c>
      <c r="O32" s="16">
        <v>426.24266666666671</v>
      </c>
      <c r="P32" s="16">
        <v>427.12933333333336</v>
      </c>
      <c r="Q32" s="16">
        <v>371.48933333333332</v>
      </c>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row>
    <row r="33" spans="1:47" ht="15.75" customHeight="1" x14ac:dyDescent="0.15">
      <c r="A33" s="8">
        <v>32</v>
      </c>
      <c r="B33" s="8"/>
      <c r="C33" s="16">
        <v>5332.3646666666673</v>
      </c>
      <c r="D33" s="16">
        <v>1132.8886666666667</v>
      </c>
      <c r="E33" s="16">
        <v>837.1536666666666</v>
      </c>
      <c r="F33" s="16">
        <v>675.67900000000009</v>
      </c>
      <c r="G33" s="16">
        <v>755.63066666666668</v>
      </c>
      <c r="H33" s="16">
        <v>674.09033333333343</v>
      </c>
      <c r="I33" s="16">
        <v>513.06366666666668</v>
      </c>
      <c r="J33" s="16">
        <v>592.76866666666672</v>
      </c>
      <c r="K33" s="16">
        <v>565.53566666666666</v>
      </c>
      <c r="L33" s="16">
        <v>487.18799999999999</v>
      </c>
      <c r="M33" s="16">
        <v>485.05266666666665</v>
      </c>
      <c r="N33" s="16">
        <v>541.87133333333327</v>
      </c>
      <c r="O33" s="16">
        <v>405.85433333333333</v>
      </c>
      <c r="P33" s="16">
        <v>406.077</v>
      </c>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row>
    <row r="34" spans="1:47" ht="15.75" customHeight="1" x14ac:dyDescent="0.15">
      <c r="A34" s="8">
        <v>33</v>
      </c>
      <c r="B34" s="8"/>
      <c r="C34" s="16">
        <v>5018.7993333333343</v>
      </c>
      <c r="D34" s="16">
        <v>1543.021</v>
      </c>
      <c r="E34" s="16">
        <v>1060.3783333333336</v>
      </c>
      <c r="F34" s="16">
        <v>757.15166666666676</v>
      </c>
      <c r="G34" s="16">
        <v>846.74733333333336</v>
      </c>
      <c r="H34" s="16">
        <v>819.26033333333328</v>
      </c>
      <c r="I34" s="16">
        <v>575.14566666666667</v>
      </c>
      <c r="J34" s="16">
        <v>637.4136666666667</v>
      </c>
      <c r="K34" s="16">
        <v>546.56066666666663</v>
      </c>
      <c r="L34" s="16">
        <v>516.31433333333337</v>
      </c>
      <c r="M34" s="16">
        <v>576.33899999999994</v>
      </c>
      <c r="N34" s="16">
        <v>547.16399999999999</v>
      </c>
      <c r="O34" s="16">
        <v>576.90299999999991</v>
      </c>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row>
    <row r="35" spans="1:47" ht="15.75" customHeight="1" x14ac:dyDescent="0.15">
      <c r="A35" s="8">
        <v>34</v>
      </c>
      <c r="B35" s="8"/>
      <c r="C35" s="16">
        <v>4278.7906666666668</v>
      </c>
      <c r="D35" s="16">
        <v>1571.4716666666666</v>
      </c>
      <c r="E35" s="16">
        <v>770.78166666666664</v>
      </c>
      <c r="F35" s="16">
        <v>715.00699999999995</v>
      </c>
      <c r="G35" s="16">
        <v>742.61933333333332</v>
      </c>
      <c r="H35" s="16">
        <v>684.86133333333339</v>
      </c>
      <c r="I35" s="16">
        <v>600.51833333333343</v>
      </c>
      <c r="J35" s="16">
        <v>514.17733333333331</v>
      </c>
      <c r="K35" s="16">
        <v>488.09833333333336</v>
      </c>
      <c r="L35" s="16">
        <v>601.95433333333347</v>
      </c>
      <c r="M35" s="16">
        <v>515.65599999999995</v>
      </c>
      <c r="N35" s="16">
        <v>485.72300000000001</v>
      </c>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row>
    <row r="36" spans="1:47" ht="15.75" customHeight="1" x14ac:dyDescent="0.15">
      <c r="A36" s="8">
        <v>35</v>
      </c>
      <c r="B36" s="8"/>
      <c r="C36" s="16">
        <v>4731.4366666666674</v>
      </c>
      <c r="D36" s="16">
        <v>1310.8386666666665</v>
      </c>
      <c r="E36" s="16">
        <v>825.73933333333343</v>
      </c>
      <c r="F36" s="16">
        <v>655.23199999999997</v>
      </c>
      <c r="G36" s="16">
        <v>680.11466666666672</v>
      </c>
      <c r="H36" s="16">
        <v>656.78066666666666</v>
      </c>
      <c r="I36" s="16">
        <v>535.98799999999994</v>
      </c>
      <c r="J36" s="16">
        <v>487.6466666666667</v>
      </c>
      <c r="K36" s="16">
        <v>437.85199999999992</v>
      </c>
      <c r="L36" s="16">
        <v>510.83066666666667</v>
      </c>
      <c r="M36" s="16">
        <v>389.16066666666666</v>
      </c>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row>
    <row r="37" spans="1:47" ht="15.75" customHeight="1" x14ac:dyDescent="0.15">
      <c r="A37" s="8">
        <v>36</v>
      </c>
      <c r="B37" s="8"/>
      <c r="C37" s="16">
        <v>3532.2086666666669</v>
      </c>
      <c r="D37" s="16">
        <v>1193.7526666666668</v>
      </c>
      <c r="E37" s="16">
        <v>643.09533333333343</v>
      </c>
      <c r="F37" s="16">
        <v>619.48400000000004</v>
      </c>
      <c r="G37" s="16">
        <v>664.15466666666669</v>
      </c>
      <c r="H37" s="16">
        <v>597.23</v>
      </c>
      <c r="I37" s="16">
        <v>509.18066666666664</v>
      </c>
      <c r="J37" s="16">
        <v>421.40266666666668</v>
      </c>
      <c r="K37" s="16">
        <v>398.00666666666666</v>
      </c>
      <c r="L37" s="16">
        <v>463.83533333333338</v>
      </c>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row>
    <row r="38" spans="1:47" ht="15.75" customHeight="1" x14ac:dyDescent="0.15">
      <c r="A38" s="8">
        <v>37</v>
      </c>
      <c r="B38" s="8"/>
      <c r="C38" s="16">
        <v>5577.5793333333331</v>
      </c>
      <c r="D38" s="16">
        <v>1497.7413333333332</v>
      </c>
      <c r="E38" s="16">
        <v>977.24200000000008</v>
      </c>
      <c r="F38" s="16">
        <v>720.63366666666673</v>
      </c>
      <c r="G38" s="16">
        <v>747.37266666666665</v>
      </c>
      <c r="H38" s="16">
        <v>778.89233333333323</v>
      </c>
      <c r="I38" s="16">
        <v>635.04799999999989</v>
      </c>
      <c r="J38" s="16">
        <v>548.21033333333332</v>
      </c>
      <c r="K38" s="16">
        <v>548.04566666666665</v>
      </c>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row>
    <row r="39" spans="1:47" ht="15.75" customHeight="1" x14ac:dyDescent="0.15">
      <c r="A39" s="8">
        <v>38</v>
      </c>
      <c r="B39" s="8"/>
      <c r="C39" s="16">
        <v>4820.7060000000001</v>
      </c>
      <c r="D39" s="16">
        <v>1416.0633333333335</v>
      </c>
      <c r="E39" s="16">
        <v>1010.6853333333333</v>
      </c>
      <c r="F39" s="16">
        <v>781.33266666666657</v>
      </c>
      <c r="G39" s="16">
        <v>751.06533333333334</v>
      </c>
      <c r="H39" s="16">
        <v>866.73599999999999</v>
      </c>
      <c r="I39" s="16">
        <v>608.10400000000004</v>
      </c>
      <c r="J39" s="16">
        <v>580.14133333333336</v>
      </c>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row>
    <row r="40" spans="1:47" ht="15.75" customHeight="1" x14ac:dyDescent="0.15">
      <c r="A40" s="8">
        <v>39</v>
      </c>
      <c r="B40" s="8"/>
      <c r="C40" s="16">
        <v>5063.1366666666663</v>
      </c>
      <c r="D40" s="16">
        <v>1229.5300000000002</v>
      </c>
      <c r="E40" s="16">
        <v>822.38733333333334</v>
      </c>
      <c r="F40" s="16">
        <v>732.46333333333337</v>
      </c>
      <c r="G40" s="16">
        <v>820.50733333333335</v>
      </c>
      <c r="H40" s="16">
        <v>821.28600000000006</v>
      </c>
      <c r="I40" s="16">
        <v>616.8660000000001</v>
      </c>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row>
    <row r="41" spans="1:47" ht="15.75" customHeight="1" x14ac:dyDescent="0.15">
      <c r="A41" s="8">
        <v>40</v>
      </c>
      <c r="B41" s="8"/>
      <c r="C41" s="16">
        <v>3996.4633333333331</v>
      </c>
      <c r="D41" s="16">
        <v>1239.6289999999999</v>
      </c>
      <c r="E41" s="16">
        <v>735.77233333333345</v>
      </c>
      <c r="F41" s="16">
        <v>835.59833333333336</v>
      </c>
      <c r="G41" s="16">
        <v>711.00600000000009</v>
      </c>
      <c r="H41" s="16">
        <v>657.82733333333329</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row>
    <row r="42" spans="1:47" ht="15.75" customHeight="1" x14ac:dyDescent="0.15">
      <c r="A42" s="8">
        <v>41</v>
      </c>
      <c r="B42" s="8"/>
      <c r="C42" s="16">
        <v>4590.3209999999999</v>
      </c>
      <c r="D42" s="16">
        <v>1022.8146666666667</v>
      </c>
      <c r="E42" s="16">
        <v>657.7743333333334</v>
      </c>
      <c r="F42" s="16">
        <v>608.65033333333338</v>
      </c>
      <c r="G42" s="16">
        <v>778.68266666666671</v>
      </c>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row>
    <row r="43" spans="1:47" ht="15.75" customHeight="1" x14ac:dyDescent="0.15">
      <c r="A43" s="8">
        <v>42</v>
      </c>
      <c r="B43" s="8"/>
      <c r="C43" s="16">
        <v>3767.4953333333333</v>
      </c>
      <c r="D43" s="16">
        <v>1297.5953333333332</v>
      </c>
      <c r="E43" s="16">
        <v>709.99800000000005</v>
      </c>
      <c r="F43" s="16">
        <v>808.14200000000005</v>
      </c>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row>
    <row r="44" spans="1:47" ht="15.75" customHeight="1" x14ac:dyDescent="0.15">
      <c r="A44" s="8">
        <v>43</v>
      </c>
      <c r="B44" s="8"/>
      <c r="C44" s="16">
        <v>4206.1876666666658</v>
      </c>
      <c r="D44" s="16">
        <v>1071.4993333333332</v>
      </c>
      <c r="E44" s="16">
        <v>852.77900000000011</v>
      </c>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row>
    <row r="45" spans="1:47" ht="15.75" customHeight="1" x14ac:dyDescent="0.15">
      <c r="A45" s="8">
        <v>44</v>
      </c>
      <c r="B45" s="8"/>
      <c r="C45" s="16">
        <v>3803.0246666666699</v>
      </c>
      <c r="D45" s="16">
        <v>1088.6866666666699</v>
      </c>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row>
    <row r="46" spans="1:47" ht="12.75" customHeight="1" x14ac:dyDescent="0.1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row>
    <row r="47" spans="1:47" ht="12.75" customHeight="1" x14ac:dyDescent="0.1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row>
    <row r="48" spans="1:47" ht="12.75" customHeight="1" x14ac:dyDescent="0.1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row>
    <row r="49" spans="1:47" ht="12.75" customHeight="1" x14ac:dyDescent="0.1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row>
    <row r="50" spans="1:47" ht="12.75" customHeight="1" x14ac:dyDescent="0.1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row>
    <row r="51" spans="1:47" ht="12.75" customHeight="1" x14ac:dyDescent="0.1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row>
    <row r="52" spans="1:47" ht="12.75" customHeight="1" x14ac:dyDescent="0.1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row>
    <row r="53" spans="1:47" ht="12.75" customHeight="1" x14ac:dyDescent="0.1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row>
    <row r="54" spans="1:47" ht="12.75" customHeight="1" x14ac:dyDescent="0.1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row>
    <row r="55" spans="1:47" ht="12.75" customHeight="1" x14ac:dyDescent="0.1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row>
    <row r="56" spans="1:47" ht="12.75" customHeight="1" x14ac:dyDescent="0.1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row>
    <row r="57" spans="1:47" ht="12.75" customHeight="1" x14ac:dyDescent="0.1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row>
    <row r="58" spans="1:47" ht="12.75" customHeight="1" x14ac:dyDescent="0.1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row>
    <row r="59" spans="1:47" ht="12.75" customHeight="1" x14ac:dyDescent="0.1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row>
    <row r="60" spans="1:47" ht="12.75" customHeight="1" x14ac:dyDescent="0.1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row>
    <row r="61" spans="1:47" ht="12.75" customHeight="1" x14ac:dyDescent="0.1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row>
    <row r="62" spans="1:47" ht="12.75" customHeight="1" x14ac:dyDescent="0.1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row>
    <row r="63" spans="1:47" ht="12.75" customHeight="1" x14ac:dyDescent="0.1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row>
    <row r="64" spans="1:47" ht="12.75" customHeight="1" x14ac:dyDescent="0.1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row>
    <row r="65" spans="1:47" ht="12.75" customHeight="1" x14ac:dyDescent="0.1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row>
    <row r="66" spans="1:47" ht="12.75" customHeight="1" x14ac:dyDescent="0.1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row>
    <row r="67" spans="1:47" ht="12.75" customHeight="1" x14ac:dyDescent="0.1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row>
    <row r="68" spans="1:47" ht="12.75" customHeight="1" x14ac:dyDescent="0.1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row>
    <row r="69" spans="1:47" ht="12.75" customHeight="1" x14ac:dyDescent="0.1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row>
    <row r="70" spans="1:47" ht="12.75" customHeight="1" x14ac:dyDescent="0.1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row>
    <row r="71" spans="1:47" ht="12.75" customHeight="1" x14ac:dyDescent="0.1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row>
    <row r="72" spans="1:47" ht="12.75" customHeight="1" x14ac:dyDescent="0.1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row>
    <row r="73" spans="1:47" ht="12.75" customHeight="1" x14ac:dyDescent="0.1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row>
    <row r="74" spans="1:47" ht="12.75" customHeight="1" x14ac:dyDescent="0.1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row>
    <row r="75" spans="1:47" ht="12.75" customHeight="1" x14ac:dyDescent="0.1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row>
    <row r="76" spans="1:47" ht="12.75" customHeight="1" x14ac:dyDescent="0.1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row>
    <row r="77" spans="1:47" ht="12.75" customHeight="1" x14ac:dyDescent="0.1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row>
    <row r="78" spans="1:47" ht="12.75" customHeight="1" x14ac:dyDescent="0.1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row>
    <row r="79" spans="1:47" ht="12.75" customHeight="1" x14ac:dyDescent="0.1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row>
    <row r="80" spans="1:47" ht="12.75" customHeight="1" x14ac:dyDescent="0.1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row>
    <row r="81" spans="1:47" ht="12.75" customHeight="1" x14ac:dyDescent="0.1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row>
    <row r="82" spans="1:47" ht="12.75" customHeight="1" x14ac:dyDescent="0.1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row>
    <row r="83" spans="1:47" ht="12.75" customHeight="1" x14ac:dyDescent="0.1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row>
    <row r="84" spans="1:47" ht="12.75" customHeight="1" x14ac:dyDescent="0.1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row>
    <row r="85" spans="1:47" ht="12.75" customHeight="1" x14ac:dyDescent="0.1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row>
    <row r="86" spans="1:47" ht="12.75" customHeight="1" x14ac:dyDescent="0.1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row>
    <row r="87" spans="1:47" ht="12.75" customHeight="1" x14ac:dyDescent="0.1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row>
    <row r="88" spans="1:47" ht="12.75" customHeight="1" x14ac:dyDescent="0.1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row>
    <row r="89" spans="1:47" ht="12.75" customHeight="1" x14ac:dyDescent="0.1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row>
    <row r="90" spans="1:47" ht="12.75" customHeight="1" x14ac:dyDescent="0.1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row>
    <row r="91" spans="1:47" ht="12.75" customHeight="1" x14ac:dyDescent="0.1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row>
    <row r="92" spans="1:47" ht="12.75" customHeight="1" x14ac:dyDescent="0.1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row>
    <row r="93" spans="1:47" ht="12.75" customHeight="1" x14ac:dyDescent="0.1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row>
    <row r="94" spans="1:47" ht="12.75" customHeight="1" x14ac:dyDescent="0.1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row>
    <row r="95" spans="1:47" ht="12.75" customHeight="1" x14ac:dyDescent="0.1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row>
    <row r="96" spans="1:47" ht="12.75" customHeight="1" x14ac:dyDescent="0.1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row>
    <row r="97" spans="1:47" ht="12.75" customHeight="1" x14ac:dyDescent="0.1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row>
    <row r="98" spans="1:47" ht="12.75" customHeight="1" x14ac:dyDescent="0.1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row>
    <row r="99" spans="1:47" ht="12.75" customHeight="1" x14ac:dyDescent="0.1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row>
    <row r="100" spans="1:47" ht="12.75" customHeight="1"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row>
    <row r="101" spans="1:47" ht="12.75" customHeight="1"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row>
    <row r="102" spans="1:47" ht="12.75" customHeight="1"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row>
    <row r="103" spans="1:47" ht="12.75" customHeight="1"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row>
    <row r="104" spans="1:47" ht="12.75" customHeight="1"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row>
    <row r="105" spans="1:47" ht="12.75" customHeight="1"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row>
    <row r="106" spans="1:47" ht="12.75" customHeight="1"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row>
    <row r="107" spans="1:47" ht="12.75" customHeight="1"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row>
    <row r="108" spans="1:47" ht="12.75" customHeight="1"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row>
    <row r="109" spans="1:47" ht="12.75" customHeight="1"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row>
    <row r="110" spans="1:47" ht="12.75" customHeight="1"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row>
    <row r="111" spans="1:47" ht="12.75" customHeight="1"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row>
    <row r="112" spans="1:47" ht="12.75" customHeight="1"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row>
    <row r="113" spans="1:47" ht="12.75" customHeight="1"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row>
    <row r="114" spans="1:47" ht="12.75" customHeight="1"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row>
    <row r="115" spans="1:47" ht="12.75" customHeight="1"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row>
    <row r="116" spans="1:47" ht="12.75" customHeight="1"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row>
    <row r="117" spans="1:47" ht="12.75" customHeight="1"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row>
    <row r="118" spans="1:47" ht="12.75" customHeight="1"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row>
    <row r="119" spans="1:47" ht="12.75" customHeight="1"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row>
    <row r="120" spans="1:47" ht="12.75" customHeight="1"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row>
    <row r="121" spans="1:47" ht="12.75" customHeight="1"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row>
    <row r="122" spans="1:47" ht="12.75" customHeight="1"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row>
    <row r="123" spans="1:47" ht="12.75" customHeight="1"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row>
    <row r="124" spans="1:47" ht="12.75" customHeight="1"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row>
    <row r="125" spans="1:47" ht="12.75" customHeight="1"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row>
    <row r="126" spans="1:47" ht="12.75" customHeight="1"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row>
    <row r="127" spans="1:47" ht="12.75" customHeight="1"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row>
    <row r="128" spans="1:47" ht="12.75" customHeight="1"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row>
    <row r="129" spans="1:47" ht="12.75" customHeight="1"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row>
    <row r="130" spans="1:47" ht="12.75" customHeight="1"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row>
    <row r="131" spans="1:47" ht="12.75" customHeight="1"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row>
    <row r="132" spans="1:47" ht="12.75" customHeight="1"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row>
    <row r="133" spans="1:47" ht="12.75" customHeight="1"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row>
    <row r="134" spans="1:47" ht="12.75" customHeight="1"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row>
    <row r="135" spans="1:47" ht="12.75" customHeight="1"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row>
    <row r="136" spans="1:47" ht="12.75" customHeight="1"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row>
    <row r="137" spans="1:47" ht="12.75" customHeight="1"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row>
    <row r="138" spans="1:47" ht="12.75" customHeight="1"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row>
    <row r="139" spans="1:47" ht="12.75" customHeight="1"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row>
    <row r="140" spans="1:47" ht="12.75" customHeight="1"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row>
    <row r="141" spans="1:47" ht="12.75" customHeight="1"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row>
    <row r="142" spans="1:47" ht="12.75" customHeight="1"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row>
    <row r="143" spans="1:47" ht="12.75" customHeight="1"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row>
    <row r="144" spans="1:47" ht="12.75" customHeight="1"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row>
    <row r="145" spans="1:47" ht="12.75" customHeight="1"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row>
    <row r="146" spans="1:47" ht="12.75" customHeight="1"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row>
    <row r="147" spans="1:47" ht="12.75" customHeight="1"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row>
    <row r="148" spans="1:47" ht="12.75" customHeight="1"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row>
    <row r="149" spans="1:47" ht="12.75" customHeight="1"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row>
    <row r="150" spans="1:47" ht="12.75" customHeight="1"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row>
    <row r="151" spans="1:47" ht="12.75" customHeight="1"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row>
    <row r="152" spans="1:47" ht="12.75" customHeight="1"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row>
    <row r="153" spans="1:47" ht="12.75" customHeight="1"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row>
    <row r="154" spans="1:47" ht="12.75" customHeight="1"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row>
    <row r="155" spans="1:47" ht="12.75" customHeight="1"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row>
    <row r="156" spans="1:47" ht="12.75" customHeight="1"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row>
    <row r="157" spans="1:47" ht="12.75" customHeight="1"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row>
    <row r="158" spans="1:47" ht="12.75" customHeight="1"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row>
    <row r="159" spans="1:47" ht="12.75"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row>
    <row r="160" spans="1:47" ht="12.75" customHeight="1"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row>
    <row r="161" spans="1:47" ht="12.75" customHeight="1"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row>
    <row r="162" spans="1:47" ht="12.75" customHeight="1"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row>
    <row r="163" spans="1:47" ht="12.75" customHeight="1"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row>
    <row r="164" spans="1:47" ht="12.75" customHeight="1"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row>
    <row r="165" spans="1:47" ht="12.75" customHeight="1"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row>
    <row r="166" spans="1:47" ht="12.75" customHeight="1"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row>
    <row r="167" spans="1:47" ht="12.75" customHeight="1"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row>
    <row r="168" spans="1:47" ht="12.75" customHeight="1"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row>
    <row r="169" spans="1:47" ht="12.75" customHeight="1"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row>
    <row r="170" spans="1:47" ht="12.75" customHeight="1"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row>
    <row r="171" spans="1:47" ht="12.75" customHeight="1"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row>
    <row r="172" spans="1:47" ht="12.75" customHeight="1"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row>
    <row r="173" spans="1:47" ht="12.75" customHeight="1"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row>
    <row r="174" spans="1:47" ht="12.75" customHeight="1"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row>
    <row r="175" spans="1:47" ht="12.75" customHeight="1"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row>
    <row r="176" spans="1:47" ht="12.75" customHeight="1"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row>
    <row r="177" spans="1:47" ht="12.75" customHeight="1"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row>
    <row r="178" spans="1:47" ht="12.75" customHeight="1"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row>
    <row r="179" spans="1:47" ht="12.75" customHeight="1"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row>
    <row r="180" spans="1:47" ht="12.75" customHeight="1"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row>
    <row r="181" spans="1:47" ht="12.75" customHeight="1"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row>
    <row r="182" spans="1:47" ht="12.75" customHeight="1"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row>
    <row r="183" spans="1:47" ht="12.75" customHeight="1"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row>
    <row r="184" spans="1:47" ht="12.75" customHeight="1"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row>
    <row r="185" spans="1:47" ht="12.75" customHeight="1"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row>
    <row r="186" spans="1:47" ht="12.75" customHeight="1" x14ac:dyDescent="0.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row>
    <row r="187" spans="1:47" ht="12.75" customHeight="1"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row>
    <row r="188" spans="1:47" ht="12.75" customHeight="1" x14ac:dyDescent="0.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row>
    <row r="189" spans="1:47" ht="12.75" customHeight="1" x14ac:dyDescent="0.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row>
    <row r="190" spans="1:47" ht="12.75" customHeight="1" x14ac:dyDescent="0.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row>
    <row r="191" spans="1:47" ht="12.75" customHeight="1" x14ac:dyDescent="0.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row>
    <row r="192" spans="1:47" ht="12.75" customHeight="1" x14ac:dyDescent="0.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row>
    <row r="193" spans="1:47" ht="12.75" customHeight="1" x14ac:dyDescent="0.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row>
    <row r="194" spans="1:47" ht="12.75" customHeight="1" x14ac:dyDescent="0.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row>
    <row r="195" spans="1:47" ht="12.75" customHeight="1" x14ac:dyDescent="0.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row>
    <row r="196" spans="1:47" ht="12.75" customHeight="1" x14ac:dyDescent="0.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row>
    <row r="197" spans="1:47" ht="12.75" customHeight="1" x14ac:dyDescent="0.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row>
    <row r="198" spans="1:47" ht="12.75" customHeight="1" x14ac:dyDescent="0.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row>
    <row r="199" spans="1:47" ht="12.75" customHeight="1" x14ac:dyDescent="0.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row>
    <row r="200" spans="1:47" ht="12.75" customHeight="1" x14ac:dyDescent="0.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row>
    <row r="201" spans="1:47" ht="12.75" customHeight="1" x14ac:dyDescent="0.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row>
    <row r="202" spans="1:47" ht="12.75" customHeight="1" x14ac:dyDescent="0.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row>
    <row r="203" spans="1:47" ht="12.75" customHeight="1" x14ac:dyDescent="0.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row>
    <row r="204" spans="1:47" ht="12.75" customHeight="1" x14ac:dyDescent="0.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row>
    <row r="205" spans="1:47" ht="12.75" customHeight="1" x14ac:dyDescent="0.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row>
    <row r="206" spans="1:47" ht="12.75" customHeight="1" x14ac:dyDescent="0.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row>
    <row r="207" spans="1:47" ht="12.75" customHeight="1" x14ac:dyDescent="0.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row>
    <row r="208" spans="1:47" ht="12.75" customHeight="1" x14ac:dyDescent="0.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row>
    <row r="209" spans="1:47" ht="12.75" customHeight="1" x14ac:dyDescent="0.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row>
    <row r="210" spans="1:47" ht="12.75" customHeight="1" x14ac:dyDescent="0.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row>
    <row r="211" spans="1:47" ht="12.75" customHeight="1" x14ac:dyDescent="0.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row>
    <row r="212" spans="1:47" ht="12.75" customHeight="1" x14ac:dyDescent="0.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row>
    <row r="213" spans="1:47" ht="12.75" customHeight="1" x14ac:dyDescent="0.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row>
    <row r="214" spans="1:47" ht="12.75" customHeight="1" x14ac:dyDescent="0.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row>
    <row r="215" spans="1:47" ht="12.75" customHeight="1" x14ac:dyDescent="0.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row>
    <row r="216" spans="1:47" ht="12.75" customHeight="1" x14ac:dyDescent="0.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row>
    <row r="217" spans="1:47" ht="12.75" customHeight="1" x14ac:dyDescent="0.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row>
    <row r="218" spans="1:47" ht="12.75" customHeight="1" x14ac:dyDescent="0.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row>
    <row r="219" spans="1:47" ht="12.75" customHeight="1" x14ac:dyDescent="0.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row>
    <row r="220" spans="1:47" ht="12.75" customHeight="1" x14ac:dyDescent="0.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row>
    <row r="221" spans="1:47" ht="12.75" customHeight="1" x14ac:dyDescent="0.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row>
    <row r="222" spans="1:47" ht="12.75" customHeight="1" x14ac:dyDescent="0.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row>
    <row r="223" spans="1:47" ht="12.75" customHeight="1" x14ac:dyDescent="0.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row>
    <row r="224" spans="1:47" ht="12.75" customHeight="1" x14ac:dyDescent="0.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row>
    <row r="225" spans="1:47" ht="12.75" customHeight="1" x14ac:dyDescent="0.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row>
    <row r="226" spans="1:47" ht="12.75" customHeight="1" x14ac:dyDescent="0.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row>
    <row r="227" spans="1:47" ht="12.75" customHeight="1" x14ac:dyDescent="0.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row>
    <row r="228" spans="1:47" ht="12.75" customHeight="1" x14ac:dyDescent="0.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row>
    <row r="229" spans="1:47" ht="12.75" customHeight="1" x14ac:dyDescent="0.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row>
    <row r="230" spans="1:47" ht="12.75" customHeight="1" x14ac:dyDescent="0.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row>
    <row r="231" spans="1:47" ht="12.75" customHeight="1" x14ac:dyDescent="0.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row>
    <row r="232" spans="1:47" ht="12.75" customHeight="1" x14ac:dyDescent="0.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row>
    <row r="233" spans="1:47" ht="12.7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row>
    <row r="234" spans="1:47" ht="12.7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row>
    <row r="235" spans="1:47" ht="12.7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row>
    <row r="236" spans="1:47" ht="12.7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row>
    <row r="237" spans="1:47" ht="12.7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row>
    <row r="238" spans="1:47" ht="12.7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row>
    <row r="239" spans="1:47" ht="12.7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row>
    <row r="240" spans="1:47" ht="12.7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row>
    <row r="241" spans="1:47" ht="12.7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row>
    <row r="242" spans="1:47" ht="12.7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row>
    <row r="243" spans="1:47" ht="12.7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row>
    <row r="244" spans="1:47" ht="12.7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row>
    <row r="245" spans="1:47" ht="12.7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row>
    <row r="246" spans="1:47" ht="12.7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row>
    <row r="247" spans="1:47" ht="12.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row>
    <row r="248" spans="1:47" ht="12.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row>
    <row r="249" spans="1:47" ht="12.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row>
    <row r="250" spans="1:47" ht="12.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row>
    <row r="251" spans="1:47" ht="12.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row>
    <row r="252" spans="1:47" ht="12.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row>
    <row r="253" spans="1:47" ht="12.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row>
    <row r="254" spans="1:47" ht="12.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row>
    <row r="255" spans="1:47" ht="12.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row>
    <row r="256" spans="1:47" ht="12.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row>
    <row r="257" spans="1:47" ht="12.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row>
    <row r="258" spans="1:47" ht="12.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row>
    <row r="259" spans="1:47" ht="12.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row>
    <row r="260" spans="1:47" ht="12.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row>
    <row r="261" spans="1:47" ht="12.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row>
    <row r="262" spans="1:47" ht="12.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row>
    <row r="263" spans="1:47" ht="12.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row>
    <row r="264" spans="1:47" ht="12.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row>
    <row r="265" spans="1:47" ht="12.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row>
    <row r="266" spans="1:47" ht="12.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row>
    <row r="267" spans="1:47" ht="12.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row>
    <row r="268" spans="1:47" ht="12.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row>
    <row r="269" spans="1:47" ht="12.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row>
    <row r="270" spans="1:47" ht="12.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row>
    <row r="271" spans="1:47" ht="12.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row>
    <row r="272" spans="1:47" ht="12.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row>
    <row r="273" spans="1:47" ht="12.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row>
    <row r="274" spans="1:47" ht="12.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row>
    <row r="275" spans="1:47" ht="12.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row>
    <row r="276" spans="1:47" ht="12.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row>
    <row r="277" spans="1:47" ht="12.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row>
    <row r="278" spans="1:47" ht="12.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row>
    <row r="279" spans="1:47" ht="12.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row>
    <row r="280" spans="1:47" ht="12.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row>
    <row r="281" spans="1:47" ht="12.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row>
    <row r="282" spans="1:47" ht="12.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row>
    <row r="283" spans="1:47" ht="12.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row>
    <row r="284" spans="1:47" ht="12.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row>
    <row r="285" spans="1:47" ht="12.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row>
    <row r="286" spans="1:47" ht="12.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row>
    <row r="287" spans="1:47" ht="12.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row>
    <row r="288" spans="1:47" ht="12.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row>
    <row r="289" spans="1:47" ht="12.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row>
    <row r="290" spans="1:47" ht="12.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row>
    <row r="291" spans="1:47" ht="12.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row>
    <row r="292" spans="1:47" ht="12.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row>
    <row r="293" spans="1:47" ht="12.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row>
    <row r="294" spans="1:47" ht="12.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row>
    <row r="295" spans="1:47" ht="12.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row>
    <row r="296" spans="1:47" ht="12.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row>
    <row r="297" spans="1:47" ht="12.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row>
    <row r="298" spans="1:47" ht="12.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row>
    <row r="299" spans="1:47" ht="12.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row>
    <row r="300" spans="1:47" ht="12.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row>
    <row r="301" spans="1:47" ht="12.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row>
    <row r="302" spans="1:47" ht="12.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row>
    <row r="303" spans="1:47" ht="12.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row>
    <row r="304" spans="1:47" ht="12.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row>
    <row r="305" spans="1:47" ht="12.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row>
    <row r="306" spans="1:47" ht="12.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row>
    <row r="307" spans="1:47" ht="12.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row>
    <row r="308" spans="1:47" ht="12.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row>
    <row r="309" spans="1:47" ht="12.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row>
    <row r="310" spans="1:47" ht="12.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row>
    <row r="311" spans="1:47" ht="12.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row>
    <row r="312" spans="1:47" ht="12.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row>
    <row r="313" spans="1:47" ht="12.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row>
    <row r="314" spans="1:47" ht="12.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row>
    <row r="315" spans="1:47" ht="12.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row>
    <row r="316" spans="1:47" ht="12.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row>
    <row r="317" spans="1:47" ht="12.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row>
    <row r="318" spans="1:47" ht="12.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row>
    <row r="319" spans="1:47" ht="12.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row>
    <row r="320" spans="1:47" ht="12.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row>
    <row r="321" spans="1:47" ht="12.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row>
    <row r="322" spans="1:47" ht="12.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row>
    <row r="323" spans="1:47" ht="12.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row>
    <row r="324" spans="1:47" ht="12.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row>
    <row r="325" spans="1:47" ht="12.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row>
    <row r="326" spans="1:47" ht="12.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row>
    <row r="327" spans="1:47" ht="12.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row>
    <row r="328" spans="1:47" ht="12.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row>
    <row r="329" spans="1:47" ht="12.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row>
    <row r="330" spans="1:47" ht="12.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row>
    <row r="331" spans="1:47" ht="12.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row>
    <row r="332" spans="1:47" ht="12.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row>
    <row r="333" spans="1:47" ht="12.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row>
    <row r="334" spans="1:47" ht="12.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row>
    <row r="335" spans="1:47" ht="12.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row>
    <row r="336" spans="1:47" ht="12.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row>
    <row r="337" spans="1:47" ht="12.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row>
    <row r="338" spans="1:47" ht="12.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row>
    <row r="339" spans="1:47" ht="12.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row>
    <row r="340" spans="1:47" ht="12.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row>
    <row r="341" spans="1:47" ht="12.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row>
    <row r="342" spans="1:47" ht="12.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row>
    <row r="343" spans="1:47" ht="12.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row>
    <row r="344" spans="1:47" ht="12.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row>
    <row r="345" spans="1:47" ht="12.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row>
    <row r="346" spans="1:47" ht="12.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row>
    <row r="347" spans="1:47" ht="12.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row>
    <row r="348" spans="1:47" ht="12.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row>
    <row r="349" spans="1:47" ht="12.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row>
    <row r="350" spans="1:47" ht="12.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row>
    <row r="351" spans="1:47" ht="12.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row>
    <row r="352" spans="1:47" ht="12.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row>
    <row r="353" spans="1:47" ht="12.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row>
    <row r="354" spans="1:47" ht="12.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row>
    <row r="355" spans="1:47" ht="12.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row>
    <row r="356" spans="1:47" ht="12.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row>
    <row r="357" spans="1:47" ht="12.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row>
    <row r="358" spans="1:47" ht="12.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row>
    <row r="359" spans="1:47" ht="12.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row>
    <row r="360" spans="1:47" ht="12.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row>
    <row r="361" spans="1:47" ht="12.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row>
    <row r="362" spans="1:47" ht="12.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row>
    <row r="363" spans="1:47" ht="12.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row>
    <row r="364" spans="1:47" ht="12.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row>
    <row r="365" spans="1:47" ht="12.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row>
    <row r="366" spans="1:47" ht="12.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row>
    <row r="367" spans="1:47" ht="12.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row>
    <row r="368" spans="1:47" ht="12.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row>
    <row r="369" spans="1:47" ht="12.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row>
    <row r="370" spans="1:47" ht="12.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row>
    <row r="371" spans="1:47" ht="12.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row>
    <row r="372" spans="1:47" ht="12.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row>
    <row r="373" spans="1:47" ht="12.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row>
    <row r="374" spans="1:47" ht="12.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row>
    <row r="375" spans="1:47" ht="12.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row>
    <row r="376" spans="1:47" ht="12.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row>
    <row r="377" spans="1:47" ht="12.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row>
    <row r="378" spans="1:47" ht="12.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row>
    <row r="379" spans="1:47" ht="12.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row>
    <row r="380" spans="1:47" ht="12.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row>
    <row r="381" spans="1:47" ht="12.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row>
    <row r="382" spans="1:47" ht="12.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row>
    <row r="383" spans="1:47" ht="12.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row>
    <row r="384" spans="1:47" ht="12.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row>
    <row r="385" spans="1:47" ht="12.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row>
    <row r="386" spans="1:47" ht="12.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row>
    <row r="387" spans="1:47" ht="12.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row>
    <row r="388" spans="1:47" ht="12.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row>
    <row r="389" spans="1:47" ht="12.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row>
    <row r="390" spans="1:47" ht="12.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row>
    <row r="391" spans="1:47" ht="12.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row>
    <row r="392" spans="1:47" ht="12.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row>
    <row r="393" spans="1:47" ht="12.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row>
    <row r="394" spans="1:47" ht="12.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row>
    <row r="395" spans="1:47" ht="12.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row>
    <row r="396" spans="1:47" ht="12.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row>
    <row r="397" spans="1:47" ht="12.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row>
    <row r="398" spans="1:47" ht="12.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row>
    <row r="399" spans="1:47" ht="12.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row>
    <row r="400" spans="1:47" ht="12.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row>
    <row r="401" spans="1:47" ht="12.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row>
    <row r="402" spans="1:47" ht="12.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row>
    <row r="403" spans="1:47" ht="12.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row>
    <row r="404" spans="1:47" ht="12.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row>
    <row r="405" spans="1:47" ht="12.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row>
    <row r="406" spans="1:47" ht="12.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row>
    <row r="407" spans="1:47" ht="12.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row>
    <row r="408" spans="1:47" ht="12.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row>
    <row r="409" spans="1:47" ht="12.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row>
    <row r="410" spans="1:47" ht="12.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row>
    <row r="411" spans="1:47" ht="12.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row>
    <row r="412" spans="1:47" ht="12.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row>
    <row r="413" spans="1:47" ht="12.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row>
    <row r="414" spans="1:47" ht="12.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row>
    <row r="415" spans="1:47" ht="12.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row>
    <row r="416" spans="1:47" ht="12.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row>
    <row r="417" spans="1:47" ht="12.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row>
    <row r="418" spans="1:47" ht="12.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row>
    <row r="419" spans="1:47" ht="12.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row>
    <row r="420" spans="1:47" ht="12.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row>
    <row r="421" spans="1:47" ht="12.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row>
    <row r="422" spans="1:47" ht="12.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row>
    <row r="423" spans="1:47" ht="12.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row>
    <row r="424" spans="1:47" ht="12.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row>
    <row r="425" spans="1:47" ht="12.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row>
    <row r="426" spans="1:47" ht="12.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row>
    <row r="427" spans="1:47" ht="12.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row>
    <row r="428" spans="1:47" ht="12.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row>
    <row r="429" spans="1:47" ht="12.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row>
    <row r="430" spans="1:47" ht="12.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row>
    <row r="431" spans="1:47" ht="12.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row>
    <row r="432" spans="1:47" ht="12.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row>
    <row r="433" spans="1:47" ht="12.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row>
    <row r="434" spans="1:47" ht="12.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row>
    <row r="435" spans="1:47" ht="12.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row>
    <row r="436" spans="1:47" ht="12.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row>
    <row r="437" spans="1:47" ht="12.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row>
    <row r="438" spans="1:47" ht="12.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row>
    <row r="439" spans="1:47" ht="12.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row>
    <row r="440" spans="1:47" ht="12.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row>
    <row r="441" spans="1:47" ht="12.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row>
    <row r="442" spans="1:47" ht="12.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row>
    <row r="443" spans="1:47" ht="12.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row>
    <row r="444" spans="1:47" ht="12.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row>
    <row r="445" spans="1:47" ht="12.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row>
    <row r="446" spans="1:47" ht="12.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row>
    <row r="447" spans="1:47" ht="12.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row>
    <row r="448" spans="1:47" ht="12.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row>
    <row r="449" spans="1:47" ht="12.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row>
    <row r="450" spans="1:47" ht="12.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row>
    <row r="451" spans="1:47" ht="12.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row>
    <row r="452" spans="1:47" ht="12.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row>
    <row r="453" spans="1:47" ht="12.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row>
    <row r="454" spans="1:47" ht="12.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row>
    <row r="455" spans="1:47" ht="12.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row>
    <row r="456" spans="1:47" ht="12.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row>
    <row r="457" spans="1:47" ht="12.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row>
    <row r="458" spans="1:47" ht="12.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row>
    <row r="459" spans="1:47" ht="12.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row>
    <row r="460" spans="1:47" ht="12.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row>
    <row r="461" spans="1:47" ht="12.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row>
    <row r="462" spans="1:47" ht="12.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row>
    <row r="463" spans="1:47" ht="12.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row>
    <row r="464" spans="1:47" ht="12.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row>
    <row r="465" spans="1:47" ht="12.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row>
    <row r="466" spans="1:47" ht="12.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row>
    <row r="467" spans="1:47" ht="12.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row>
    <row r="468" spans="1:47" ht="12.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row>
    <row r="469" spans="1:47" ht="12.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row>
    <row r="470" spans="1:47" ht="12.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row>
    <row r="471" spans="1:47" ht="12.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row>
    <row r="472" spans="1:47" ht="12.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row>
    <row r="473" spans="1:47" ht="12.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row>
    <row r="474" spans="1:47" ht="12.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row>
    <row r="475" spans="1:47" ht="12.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row>
    <row r="476" spans="1:47" ht="12.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row>
    <row r="477" spans="1:47" ht="12.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row>
    <row r="478" spans="1:47" ht="12.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row>
    <row r="479" spans="1:47" ht="12.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row>
    <row r="480" spans="1:47" ht="12.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row>
    <row r="481" spans="1:47" ht="12.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row>
    <row r="482" spans="1:47" ht="12.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row>
    <row r="483" spans="1:47" ht="12.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row>
    <row r="484" spans="1:47" ht="12.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row>
    <row r="485" spans="1:47" ht="12.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row>
    <row r="486" spans="1:47" ht="12.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row>
    <row r="487" spans="1:47" ht="12.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row>
    <row r="488" spans="1:47" ht="12.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row>
    <row r="489" spans="1:47" ht="12.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row>
    <row r="490" spans="1:47" ht="12.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row>
    <row r="491" spans="1:47" ht="12.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row>
    <row r="492" spans="1:47" ht="12.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row>
    <row r="493" spans="1:47" ht="12.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row>
    <row r="494" spans="1:47" ht="12.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row>
    <row r="495" spans="1:47" ht="12.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row>
    <row r="496" spans="1:47" ht="12.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row>
    <row r="497" spans="1:47" ht="12.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row>
    <row r="498" spans="1:47" ht="12.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row>
    <row r="499" spans="1:47" ht="12.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row>
    <row r="500" spans="1:47" ht="12.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row>
    <row r="501" spans="1:47" ht="12.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row>
    <row r="502" spans="1:47" ht="12.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row>
    <row r="503" spans="1:47" ht="12.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row>
    <row r="504" spans="1:47" ht="12.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row>
    <row r="505" spans="1:47" ht="12.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row>
    <row r="506" spans="1:47" ht="12.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row>
    <row r="507" spans="1:47" ht="12.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row>
    <row r="508" spans="1:47" ht="12.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row>
    <row r="509" spans="1:47" ht="12.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row>
    <row r="510" spans="1:47" ht="12.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row>
    <row r="511" spans="1:47" ht="12.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row>
    <row r="512" spans="1:47" ht="12.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row>
    <row r="513" spans="1:47" ht="12.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row>
    <row r="514" spans="1:47" ht="12.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row>
    <row r="515" spans="1:47" ht="12.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row>
    <row r="516" spans="1:47" ht="12.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row>
    <row r="517" spans="1:47" ht="12.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row>
    <row r="518" spans="1:47" ht="12.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row>
    <row r="519" spans="1:47" ht="12.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row>
    <row r="520" spans="1:47" ht="12.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row>
    <row r="521" spans="1:47" ht="12.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row>
    <row r="522" spans="1:47" ht="12.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row>
    <row r="523" spans="1:47" ht="12.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row>
    <row r="524" spans="1:47" ht="12.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row>
    <row r="525" spans="1:47" ht="12.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row>
    <row r="526" spans="1:47" ht="12.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row>
    <row r="527" spans="1:47" ht="12.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row>
    <row r="528" spans="1:47" ht="12.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row>
    <row r="529" spans="1:47" ht="12.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row>
    <row r="530" spans="1:47" ht="12.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row>
    <row r="531" spans="1:47" ht="12.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row>
    <row r="532" spans="1:47" ht="12.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row>
    <row r="533" spans="1:47" ht="12.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row>
    <row r="534" spans="1:47" ht="12.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row>
    <row r="535" spans="1:47" ht="12.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row>
    <row r="536" spans="1:47" ht="12.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row>
    <row r="537" spans="1:47" ht="12.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row>
    <row r="538" spans="1:47" ht="12.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row>
    <row r="539" spans="1:47" ht="12.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row>
    <row r="540" spans="1:47" ht="12.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row>
    <row r="541" spans="1:47" ht="12.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row>
    <row r="542" spans="1:47" ht="12.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row>
    <row r="543" spans="1:47" ht="12.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row>
    <row r="544" spans="1:47" ht="12.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row>
    <row r="545" spans="1:47" ht="12.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row>
    <row r="546" spans="1:47" ht="12.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row>
    <row r="547" spans="1:47" ht="12.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row>
    <row r="548" spans="1:47" ht="12.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row>
    <row r="549" spans="1:47" ht="12.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row>
    <row r="550" spans="1:47" ht="12.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row>
    <row r="551" spans="1:47" ht="12.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row>
    <row r="552" spans="1:47" ht="12.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row>
    <row r="553" spans="1:47" ht="12.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row>
    <row r="554" spans="1:47" ht="12.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row>
    <row r="555" spans="1:47" ht="12.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row>
    <row r="556" spans="1:47" ht="12.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row>
    <row r="557" spans="1:47" ht="12.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row>
    <row r="558" spans="1:47" ht="12.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row>
    <row r="559" spans="1:47" ht="12.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row>
    <row r="560" spans="1:47" ht="12.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row>
    <row r="561" spans="1:47" ht="12.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row>
    <row r="562" spans="1:47" ht="12.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row>
    <row r="563" spans="1:47" ht="12.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row>
    <row r="564" spans="1:47" ht="12.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row>
    <row r="565" spans="1:47" ht="12.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row>
    <row r="566" spans="1:47" ht="12.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row>
    <row r="567" spans="1:47" ht="12.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row>
    <row r="568" spans="1:47" ht="12.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row>
    <row r="569" spans="1:47" ht="12.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row>
    <row r="570" spans="1:47" ht="12.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row>
    <row r="571" spans="1:47" ht="12.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row>
    <row r="572" spans="1:47" ht="12.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row>
    <row r="573" spans="1:47" ht="12.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row>
    <row r="574" spans="1:47" ht="12.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row>
    <row r="575" spans="1:47" ht="12.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row>
    <row r="576" spans="1:47" ht="12.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row>
    <row r="577" spans="1:47" ht="12.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row>
    <row r="578" spans="1:47" ht="12.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row>
    <row r="579" spans="1:47" ht="12.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row>
    <row r="580" spans="1:47" ht="12.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row>
    <row r="581" spans="1:47" ht="12.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row>
    <row r="582" spans="1:47" ht="12.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row>
    <row r="583" spans="1:47" ht="12.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row>
    <row r="584" spans="1:47" ht="12.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row>
    <row r="585" spans="1:47" ht="12.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row>
    <row r="586" spans="1:47" ht="12.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row>
    <row r="587" spans="1:47" ht="12.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row>
    <row r="588" spans="1:47" ht="12.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row>
    <row r="589" spans="1:47" ht="12.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row>
    <row r="590" spans="1:47" ht="12.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row>
    <row r="591" spans="1:47" ht="12.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row>
    <row r="592" spans="1:47" ht="12.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row>
    <row r="593" spans="1:47" ht="12.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row>
    <row r="594" spans="1:47" ht="12.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row>
    <row r="595" spans="1:47" ht="12.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row>
    <row r="596" spans="1:47" ht="12.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row>
    <row r="597" spans="1:47" ht="12.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row>
    <row r="598" spans="1:47" ht="12.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row>
    <row r="599" spans="1:47" ht="12.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row>
    <row r="600" spans="1:47" ht="12.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row>
    <row r="601" spans="1:47" ht="12.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row>
    <row r="602" spans="1:47" ht="12.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row>
    <row r="603" spans="1:47" ht="12.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row>
    <row r="604" spans="1:47" ht="12.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row>
    <row r="605" spans="1:47" ht="12.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row>
    <row r="606" spans="1:47" ht="12.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row>
    <row r="607" spans="1:47" ht="12.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row>
    <row r="608" spans="1:47" ht="12.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row>
    <row r="609" spans="1:47" ht="12.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row>
    <row r="610" spans="1:47" ht="12.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row>
    <row r="611" spans="1:47" ht="12.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row>
    <row r="612" spans="1:47" ht="12.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row>
    <row r="613" spans="1:47" ht="12.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row>
    <row r="614" spans="1:47" ht="12.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row>
    <row r="615" spans="1:47" ht="12.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row>
    <row r="616" spans="1:47" ht="12.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row>
    <row r="617" spans="1:47" ht="12.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row>
    <row r="618" spans="1:47" ht="12.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row>
    <row r="619" spans="1:47" ht="12.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row>
    <row r="620" spans="1:47" ht="12.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row>
    <row r="621" spans="1:47" ht="12.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row>
    <row r="622" spans="1:47" ht="12.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row>
    <row r="623" spans="1:47" ht="12.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row>
    <row r="624" spans="1:47" ht="12.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row>
    <row r="625" spans="1:47" ht="12.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row>
    <row r="626" spans="1:47" ht="12.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row>
    <row r="627" spans="1:47" ht="12.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row>
    <row r="628" spans="1:47" ht="12.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row>
    <row r="629" spans="1:47" ht="12.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row>
    <row r="630" spans="1:47" ht="12.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row>
    <row r="631" spans="1:47" ht="12.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row>
    <row r="632" spans="1:47" ht="12.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row>
    <row r="633" spans="1:47" ht="12.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row>
    <row r="634" spans="1:47" ht="12.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row>
    <row r="635" spans="1:47" ht="12.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row>
    <row r="636" spans="1:47" ht="12.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row>
    <row r="637" spans="1:47" ht="12.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row>
    <row r="638" spans="1:47" ht="12.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row>
    <row r="639" spans="1:47" ht="12.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row>
    <row r="640" spans="1:47" ht="12.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row>
    <row r="641" spans="1:47" ht="12.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row>
    <row r="642" spans="1:47" ht="12.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row>
    <row r="643" spans="1:47" ht="12.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row>
    <row r="644" spans="1:47" ht="12.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row>
    <row r="645" spans="1:47" ht="12.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row>
    <row r="646" spans="1:47" ht="12.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row>
    <row r="647" spans="1:47" ht="12.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row>
    <row r="648" spans="1:47" ht="12.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row>
    <row r="649" spans="1:47" ht="12.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row>
    <row r="650" spans="1:47" ht="12.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row>
    <row r="651" spans="1:47" ht="12.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row>
    <row r="652" spans="1:47" ht="12.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row>
    <row r="653" spans="1:47" ht="12.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row>
    <row r="654" spans="1:47" ht="12.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row>
    <row r="655" spans="1:47" ht="12.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row>
    <row r="656" spans="1:47" ht="12.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row>
    <row r="657" spans="1:47" ht="12.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row>
    <row r="658" spans="1:47" ht="12.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row>
    <row r="659" spans="1:47" ht="12.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row>
    <row r="660" spans="1:47" ht="12.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row>
    <row r="661" spans="1:47" ht="12.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row>
    <row r="662" spans="1:47" ht="12.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row>
    <row r="663" spans="1:47" ht="12.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row>
    <row r="664" spans="1:47" ht="12.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row>
    <row r="665" spans="1:47" ht="12.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row>
    <row r="666" spans="1:47" ht="12.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row>
    <row r="667" spans="1:47" ht="12.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row>
    <row r="668" spans="1:47" ht="12.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row>
    <row r="669" spans="1:47" ht="12.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row>
    <row r="670" spans="1:47" ht="12.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row>
    <row r="671" spans="1:47" ht="12.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row>
    <row r="672" spans="1:47" ht="12.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row>
    <row r="673" spans="1:47" ht="12.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row>
    <row r="674" spans="1:47" ht="12.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row>
    <row r="675" spans="1:47" ht="12.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row>
    <row r="676" spans="1:47" ht="12.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row>
    <row r="677" spans="1:47" ht="12.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row>
    <row r="678" spans="1:47" ht="12.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row>
    <row r="679" spans="1:47" ht="12.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row>
    <row r="680" spans="1:47" ht="12.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row>
    <row r="681" spans="1:47" ht="12.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row>
    <row r="682" spans="1:47" ht="12.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row>
    <row r="683" spans="1:47" ht="12.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row>
    <row r="684" spans="1:47" ht="12.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row>
    <row r="685" spans="1:47" ht="12.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row>
    <row r="686" spans="1:47" ht="12.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row>
    <row r="687" spans="1:47" ht="12.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row>
    <row r="688" spans="1:47" ht="12.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row>
    <row r="689" spans="1:47" ht="12.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row>
    <row r="690" spans="1:47" ht="12.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row>
    <row r="691" spans="1:47" ht="12.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row>
    <row r="692" spans="1:47" ht="12.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row>
    <row r="693" spans="1:47" ht="12.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row>
    <row r="694" spans="1:47" ht="12.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row>
    <row r="695" spans="1:47" ht="12.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row>
    <row r="696" spans="1:47" ht="12.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row>
    <row r="697" spans="1:47" ht="12.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row>
    <row r="698" spans="1:47" ht="12.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row>
    <row r="699" spans="1:47" ht="12.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row>
    <row r="700" spans="1:47" ht="12.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row>
    <row r="701" spans="1:47" ht="12.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row>
    <row r="702" spans="1:47" ht="12.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row>
    <row r="703" spans="1:47" ht="12.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row>
    <row r="704" spans="1:47" ht="12.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row>
    <row r="705" spans="1:47" ht="12.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row>
    <row r="706" spans="1:47" ht="12.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row>
    <row r="707" spans="1:47" ht="12.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row>
    <row r="708" spans="1:47" ht="12.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row>
    <row r="709" spans="1:47" ht="12.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row>
    <row r="710" spans="1:47" ht="12.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row>
    <row r="711" spans="1:47" ht="12.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row>
    <row r="712" spans="1:47" ht="12.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row>
    <row r="713" spans="1:47" ht="12.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row>
    <row r="714" spans="1:47" ht="12.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row>
    <row r="715" spans="1:47" ht="12.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row>
    <row r="716" spans="1:47" ht="12.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row>
    <row r="717" spans="1:47" ht="12.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row>
    <row r="718" spans="1:47" ht="12.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row>
    <row r="719" spans="1:47" ht="12.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row>
    <row r="720" spans="1:47" ht="12.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row>
    <row r="721" spans="1:47" ht="12.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row>
    <row r="722" spans="1:47" ht="12.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row>
    <row r="723" spans="1:47" ht="12.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row>
    <row r="724" spans="1:47" ht="12.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row>
    <row r="725" spans="1:47" ht="12.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row>
    <row r="726" spans="1:47" ht="12.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row>
    <row r="727" spans="1:47" ht="12.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row>
    <row r="728" spans="1:47" ht="12.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row>
    <row r="729" spans="1:47" ht="12.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row>
    <row r="730" spans="1:47" ht="12.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row>
    <row r="731" spans="1:47" ht="12.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row>
    <row r="732" spans="1:47" ht="12.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row>
    <row r="733" spans="1:47" ht="12.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row>
    <row r="734" spans="1:47" ht="12.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row>
    <row r="735" spans="1:47" ht="12.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row>
    <row r="736" spans="1:47" ht="12.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row>
    <row r="737" spans="1:47" ht="12.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row>
    <row r="738" spans="1:47" ht="12.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row>
    <row r="739" spans="1:47" ht="12.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row>
    <row r="740" spans="1:47" ht="12.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row>
    <row r="741" spans="1:47" ht="12.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row>
    <row r="742" spans="1:47" ht="12.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row>
    <row r="743" spans="1:47" ht="12.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row>
    <row r="744" spans="1:47" ht="12.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row>
    <row r="745" spans="1:47" ht="12.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row>
    <row r="746" spans="1:47" ht="12.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row>
    <row r="747" spans="1:47" ht="12.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row>
    <row r="748" spans="1:47" ht="12.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row>
    <row r="749" spans="1:47" ht="12.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row>
    <row r="750" spans="1:47" ht="12.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row>
    <row r="751" spans="1:47" ht="12.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row>
    <row r="752" spans="1:47" ht="12.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row>
    <row r="753" spans="1:47" ht="12.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row>
    <row r="754" spans="1:47" ht="12.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row>
    <row r="755" spans="1:47" ht="12.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row>
    <row r="756" spans="1:47" ht="12.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row>
    <row r="757" spans="1:47" ht="12.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row>
    <row r="758" spans="1:47" ht="12.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row>
    <row r="759" spans="1:47" ht="12.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row>
    <row r="760" spans="1:47" ht="12.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row>
    <row r="761" spans="1:47" ht="12.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row>
    <row r="762" spans="1:47" ht="12.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row>
    <row r="763" spans="1:47" ht="12.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row>
    <row r="764" spans="1:47" ht="12.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row>
    <row r="765" spans="1:47" ht="12.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row>
    <row r="766" spans="1:47" ht="12.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row>
    <row r="767" spans="1:47" ht="12.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row>
    <row r="768" spans="1:47" ht="12.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row>
    <row r="769" spans="1:47" ht="12.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row>
    <row r="770" spans="1:47" ht="12.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row>
    <row r="771" spans="1:47" ht="12.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row>
    <row r="772" spans="1:47" ht="12.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row>
    <row r="773" spans="1:47" ht="12.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row>
    <row r="774" spans="1:47" ht="12.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row>
    <row r="775" spans="1:47" ht="12.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row>
    <row r="776" spans="1:47" ht="12.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row>
    <row r="777" spans="1:47" ht="12.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row>
    <row r="778" spans="1:47" ht="12.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row>
    <row r="779" spans="1:47" ht="12.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row>
    <row r="780" spans="1:47" ht="12.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row>
    <row r="781" spans="1:47" ht="12.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row>
    <row r="782" spans="1:47" ht="12.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row>
    <row r="783" spans="1:47" ht="12.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row>
    <row r="784" spans="1:47" ht="12.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row>
    <row r="785" spans="1:47" ht="12.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row>
    <row r="786" spans="1:47" ht="12.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row>
    <row r="787" spans="1:47" ht="12.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row>
    <row r="788" spans="1:47" ht="12.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row>
    <row r="789" spans="1:47" ht="12.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row>
    <row r="790" spans="1:47" ht="12.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row>
    <row r="791" spans="1:47" ht="12.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row>
    <row r="792" spans="1:47" ht="12.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row>
    <row r="793" spans="1:47" ht="12.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row>
    <row r="794" spans="1:47" ht="12.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row>
    <row r="795" spans="1:47" ht="12.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row>
    <row r="796" spans="1:47" ht="12.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row>
    <row r="797" spans="1:47" ht="12.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row>
    <row r="798" spans="1:47" ht="12.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row>
    <row r="799" spans="1:47" ht="12.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row>
    <row r="800" spans="1:47" ht="12.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row>
    <row r="801" spans="1:47" ht="12.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row>
    <row r="802" spans="1:47" ht="12.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row>
    <row r="803" spans="1:47" ht="12.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row>
    <row r="804" spans="1:47" ht="12.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row>
    <row r="805" spans="1:47" ht="12.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row>
    <row r="806" spans="1:47" ht="12.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row>
    <row r="807" spans="1:47" ht="12.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row>
    <row r="808" spans="1:47" ht="12.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row>
    <row r="809" spans="1:47" ht="12.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row>
    <row r="810" spans="1:47" ht="12.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row>
    <row r="811" spans="1:47" ht="12.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row>
    <row r="812" spans="1:47" ht="12.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row>
    <row r="813" spans="1:47" ht="12.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row>
    <row r="814" spans="1:47" ht="12.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row>
    <row r="815" spans="1:47" ht="12.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row>
    <row r="816" spans="1:47" ht="12.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row>
    <row r="817" spans="1:47" ht="12.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row>
    <row r="818" spans="1:47" ht="12.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row>
    <row r="819" spans="1:47" ht="12.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row>
    <row r="820" spans="1:47" ht="12.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row>
    <row r="821" spans="1:47" ht="12.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row>
    <row r="822" spans="1:47" ht="12.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row>
    <row r="823" spans="1:47" ht="12.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row>
    <row r="824" spans="1:47" ht="12.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row>
    <row r="825" spans="1:47" ht="12.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row>
    <row r="826" spans="1:47" ht="12.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row>
    <row r="827" spans="1:47" ht="12.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row>
    <row r="828" spans="1:47" ht="12.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row>
    <row r="829" spans="1:47" ht="12.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row>
    <row r="830" spans="1:47" ht="12.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row>
    <row r="831" spans="1:47" ht="12.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row>
    <row r="832" spans="1:47" ht="12.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row>
    <row r="833" spans="1:47" ht="12.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row>
    <row r="834" spans="1:47" ht="12.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row>
    <row r="835" spans="1:47" ht="12.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row>
    <row r="836" spans="1:47" ht="12.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row>
    <row r="837" spans="1:47" ht="12.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row>
    <row r="838" spans="1:47" ht="12.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row>
    <row r="839" spans="1:47" ht="12.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row>
    <row r="840" spans="1:47" ht="12.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row>
    <row r="841" spans="1:47" ht="12.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row>
    <row r="842" spans="1:47" ht="12.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row>
    <row r="843" spans="1:47" ht="12.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row>
    <row r="844" spans="1:47" ht="12.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row>
    <row r="845" spans="1:47" ht="12.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row>
    <row r="846" spans="1:47" ht="12.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row>
    <row r="847" spans="1:47" ht="12.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row>
    <row r="848" spans="1:47" ht="12.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row>
    <row r="849" spans="1:47" ht="12.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row>
    <row r="850" spans="1:47" ht="12.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row>
    <row r="851" spans="1:47" ht="12.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row>
    <row r="852" spans="1:47" ht="12.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row>
    <row r="853" spans="1:47" ht="12.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row>
    <row r="854" spans="1:47" ht="12.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row>
    <row r="855" spans="1:47" ht="12.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row>
    <row r="856" spans="1:47" ht="12.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row>
    <row r="857" spans="1:47" ht="12.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row>
    <row r="858" spans="1:47" ht="12.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row>
    <row r="859" spans="1:47" ht="12.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row>
    <row r="860" spans="1:47" ht="12.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row>
    <row r="861" spans="1:47" ht="12.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row>
    <row r="862" spans="1:47" ht="12.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row>
    <row r="863" spans="1:47" ht="12.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row>
    <row r="864" spans="1:47" ht="12.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row>
    <row r="865" spans="1:47" ht="12.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row>
    <row r="866" spans="1:47" ht="12.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row>
    <row r="867" spans="1:47" ht="12.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row>
    <row r="868" spans="1:47" ht="12.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row>
    <row r="869" spans="1:47" ht="12.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row>
    <row r="870" spans="1:47" ht="12.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row>
    <row r="871" spans="1:47" ht="12.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row>
    <row r="872" spans="1:47" ht="12.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row>
    <row r="873" spans="1:47" ht="12.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row>
    <row r="874" spans="1:47" ht="12.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row>
    <row r="875" spans="1:47" ht="12.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row>
    <row r="876" spans="1:47" ht="12.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row>
    <row r="877" spans="1:47" ht="12.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row>
    <row r="878" spans="1:47" ht="12.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row>
    <row r="879" spans="1:47" ht="12.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row>
    <row r="880" spans="1:47" ht="12.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row>
    <row r="881" spans="1:47" ht="12.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row>
    <row r="882" spans="1:47" ht="12.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row>
    <row r="883" spans="1:47" ht="12.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row>
    <row r="884" spans="1:47" ht="12.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row>
    <row r="885" spans="1:47" ht="12.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row>
    <row r="886" spans="1:47" ht="12.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row>
    <row r="887" spans="1:47" ht="12.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row>
    <row r="888" spans="1:47" ht="12.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row>
    <row r="889" spans="1:47" ht="12.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row>
    <row r="890" spans="1:47" ht="12.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row>
    <row r="891" spans="1:47" ht="12.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row>
    <row r="892" spans="1:47" ht="12.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row>
    <row r="893" spans="1:47" ht="12.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row>
    <row r="894" spans="1:47" ht="12.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row>
    <row r="895" spans="1:47" ht="12.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row>
    <row r="896" spans="1:47" ht="12.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row>
    <row r="897" spans="1:47" ht="12.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row>
    <row r="898" spans="1:47" ht="12.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row>
    <row r="899" spans="1:47" ht="12.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row>
    <row r="900" spans="1:47" ht="12.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row>
    <row r="901" spans="1:47" ht="12.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row>
    <row r="902" spans="1:47" ht="12.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row>
    <row r="903" spans="1:47" ht="12.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row>
    <row r="904" spans="1:47" ht="12.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row>
    <row r="905" spans="1:47" ht="12.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row>
    <row r="906" spans="1:47" ht="12.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row>
    <row r="907" spans="1:47" ht="12.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row>
    <row r="908" spans="1:47" ht="12.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row>
    <row r="909" spans="1:47" ht="12.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row>
    <row r="910" spans="1:47" ht="12.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row>
    <row r="911" spans="1:47" ht="12.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row>
    <row r="912" spans="1:47" ht="12.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row>
    <row r="913" spans="1:47" ht="12.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row>
    <row r="914" spans="1:47" ht="12.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row>
    <row r="915" spans="1:47" ht="12.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row>
    <row r="916" spans="1:47" ht="12.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row>
    <row r="917" spans="1:47" ht="12.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row>
    <row r="918" spans="1:47" ht="12.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row>
    <row r="919" spans="1:47" ht="12.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row>
    <row r="920" spans="1:47" ht="12.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row>
    <row r="921" spans="1:47" ht="12.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row>
    <row r="922" spans="1:47" ht="12.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row>
    <row r="923" spans="1:47" ht="12.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row>
    <row r="924" spans="1:47" ht="12.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row>
    <row r="925" spans="1:47" ht="12.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row>
    <row r="926" spans="1:47" ht="12.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row>
    <row r="927" spans="1:47" ht="12.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row>
    <row r="928" spans="1:47" ht="12.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row>
    <row r="929" spans="1:47" ht="12.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row>
    <row r="930" spans="1:47" ht="12.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row>
    <row r="931" spans="1:47" ht="12.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row>
    <row r="932" spans="1:47" ht="12.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row>
    <row r="933" spans="1:47" ht="12.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row>
    <row r="934" spans="1:47" ht="12.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row>
    <row r="935" spans="1:47" ht="12.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row>
    <row r="936" spans="1:47" ht="12.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row>
    <row r="937" spans="1:47" ht="12.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row>
    <row r="938" spans="1:47" ht="12.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row>
    <row r="939" spans="1:47" ht="12.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row>
    <row r="940" spans="1:47" ht="12.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row>
    <row r="941" spans="1:47" ht="12.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row>
    <row r="942" spans="1:47" ht="12.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row>
    <row r="943" spans="1:47" ht="12.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row>
    <row r="944" spans="1:47" ht="12.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row>
    <row r="945" spans="1:47" ht="12.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row>
    <row r="946" spans="1:47" ht="12.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row>
    <row r="947" spans="1:47" ht="12.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row>
    <row r="948" spans="1:47" ht="12.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row>
    <row r="949" spans="1:47" ht="12.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row>
    <row r="950" spans="1:47" ht="12.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row>
    <row r="951" spans="1:47" ht="12.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row>
    <row r="952" spans="1:47" ht="12.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row>
    <row r="953" spans="1:47" ht="12.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row>
    <row r="954" spans="1:47" ht="12.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row>
    <row r="955" spans="1:47" ht="12.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row>
    <row r="956" spans="1:47" ht="12.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row>
    <row r="957" spans="1:47" ht="12.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row>
    <row r="958" spans="1:47" ht="12.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row>
    <row r="959" spans="1:47" ht="12.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row>
    <row r="960" spans="1:47" ht="12.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row>
    <row r="961" spans="1:47" ht="12.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row>
    <row r="962" spans="1:47" ht="12.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row>
    <row r="963" spans="1:47" ht="12.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row>
    <row r="964" spans="1:47" ht="12.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row>
    <row r="965" spans="1:47" ht="12.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row>
    <row r="966" spans="1:47" ht="12.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row>
    <row r="967" spans="1:47" ht="12.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row>
    <row r="968" spans="1:47" ht="12.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row>
    <row r="969" spans="1:47" ht="12.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row>
    <row r="970" spans="1:47" ht="12.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row>
    <row r="971" spans="1:47" ht="12.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row>
    <row r="972" spans="1:47" ht="12.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row>
    <row r="973" spans="1:47" ht="12.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row>
    <row r="974" spans="1:47" ht="12.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row>
    <row r="975" spans="1:47" ht="12.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row>
    <row r="976" spans="1:47" ht="12.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row>
    <row r="977" spans="1:47" ht="12.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row>
    <row r="978" spans="1:47" ht="12.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row>
    <row r="979" spans="1:47" ht="12.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row>
    <row r="980" spans="1:47" ht="12.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row>
    <row r="981" spans="1:47" ht="12.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row>
    <row r="982" spans="1:47" ht="12.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row>
    <row r="983" spans="1:47" ht="12.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row>
    <row r="984" spans="1:47" ht="12.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row>
    <row r="985" spans="1:47" ht="12.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row>
    <row r="986" spans="1:47" ht="12.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row>
    <row r="987" spans="1:47" ht="12.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row>
    <row r="988" spans="1:47" ht="12.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row>
    <row r="989" spans="1:47" ht="12.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row>
    <row r="990" spans="1:47" ht="12.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row>
    <row r="991" spans="1:47" ht="12.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row>
    <row r="992" spans="1:47" ht="12.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row>
    <row r="993" spans="1:47" ht="12.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row>
    <row r="994" spans="1:47" ht="12.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row>
    <row r="995" spans="1:47" ht="12.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row>
    <row r="996" spans="1:47" ht="12.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row>
    <row r="997" spans="1:47" ht="12.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row>
    <row r="998" spans="1:47" ht="12.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row>
    <row r="999" spans="1:47" ht="12.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row>
  </sheetData>
  <autoFilter ref="A1:AU1" xr:uid="{95FA99B6-81BF-8845-B866-AABA33EA0342}">
    <sortState xmlns:xlrd2="http://schemas.microsoft.com/office/spreadsheetml/2017/richdata2" ref="A2:AU45">
      <sortCondition ref="A1:A45"/>
    </sortState>
  </autoFilter>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86ECD-64FE-FD43-B529-B75C6562B5B2}">
  <dimension ref="A1:AU198"/>
  <sheetViews>
    <sheetView topLeftCell="A36" workbookViewId="0">
      <selection activeCell="B141" sqref="B141"/>
    </sheetView>
  </sheetViews>
  <sheetFormatPr baseColWidth="10" defaultRowHeight="14" x14ac:dyDescent="0.15"/>
  <cols>
    <col min="16" max="16" width="15.33203125" customWidth="1"/>
  </cols>
  <sheetData>
    <row r="1" spans="1:46" x14ac:dyDescent="0.15">
      <c r="A1" s="26" t="s">
        <v>13</v>
      </c>
      <c r="B1" s="5" t="s">
        <v>15</v>
      </c>
    </row>
    <row r="2" spans="1:46" x14ac:dyDescent="0.15">
      <c r="A2" s="27"/>
      <c r="B2" s="5" t="s">
        <v>16</v>
      </c>
    </row>
    <row r="3" spans="1:46" x14ac:dyDescent="0.15">
      <c r="A3" s="27"/>
      <c r="B3" s="5" t="s">
        <v>17</v>
      </c>
    </row>
    <row r="5" spans="1:46" x14ac:dyDescent="0.15">
      <c r="A5" s="34" t="s">
        <v>60</v>
      </c>
    </row>
    <row r="6" spans="1:46" ht="28" x14ac:dyDescent="0.15">
      <c r="B6" s="13" t="s">
        <v>37</v>
      </c>
    </row>
    <row r="7" spans="1:46" ht="28" x14ac:dyDescent="0.15">
      <c r="A7" s="15" t="s">
        <v>1</v>
      </c>
      <c r="B7" s="11">
        <v>0</v>
      </c>
      <c r="C7" s="12">
        <v>1</v>
      </c>
      <c r="D7" s="12">
        <v>2</v>
      </c>
      <c r="E7" s="12">
        <v>3</v>
      </c>
      <c r="F7" s="12">
        <v>4</v>
      </c>
      <c r="G7" s="12">
        <v>5</v>
      </c>
      <c r="H7" s="12">
        <v>6</v>
      </c>
      <c r="I7" s="12">
        <v>7</v>
      </c>
      <c r="J7" s="12">
        <v>8</v>
      </c>
      <c r="K7" s="12">
        <v>9</v>
      </c>
      <c r="L7" s="12">
        <v>10</v>
      </c>
      <c r="M7" s="12">
        <v>11</v>
      </c>
      <c r="N7" s="12">
        <v>12</v>
      </c>
      <c r="O7" s="12">
        <v>13</v>
      </c>
      <c r="P7" s="12">
        <v>14</v>
      </c>
      <c r="Q7" s="12">
        <v>15</v>
      </c>
      <c r="R7" s="12">
        <v>16</v>
      </c>
      <c r="S7" s="12">
        <v>17</v>
      </c>
      <c r="T7" s="12">
        <v>18</v>
      </c>
      <c r="U7" s="12">
        <v>19</v>
      </c>
      <c r="V7" s="12">
        <v>20</v>
      </c>
      <c r="W7" s="12">
        <v>21</v>
      </c>
      <c r="X7" s="12">
        <v>22</v>
      </c>
      <c r="Y7" s="12">
        <v>23</v>
      </c>
      <c r="Z7" s="12">
        <v>24</v>
      </c>
      <c r="AA7" s="12">
        <v>25</v>
      </c>
      <c r="AB7" s="12">
        <v>26</v>
      </c>
      <c r="AC7" s="12">
        <v>27</v>
      </c>
      <c r="AD7" s="12">
        <v>28</v>
      </c>
      <c r="AE7" s="12">
        <v>29</v>
      </c>
      <c r="AF7" s="12">
        <v>30</v>
      </c>
      <c r="AG7" s="12">
        <v>31</v>
      </c>
      <c r="AH7" s="12">
        <v>32</v>
      </c>
      <c r="AI7" s="12">
        <v>33</v>
      </c>
      <c r="AJ7" s="12">
        <v>34</v>
      </c>
      <c r="AK7" s="12">
        <v>35</v>
      </c>
      <c r="AL7" s="12">
        <v>36</v>
      </c>
      <c r="AM7" s="12">
        <v>37</v>
      </c>
      <c r="AN7" s="12">
        <v>38</v>
      </c>
      <c r="AO7" s="12">
        <v>39</v>
      </c>
      <c r="AP7" s="12">
        <v>40</v>
      </c>
      <c r="AQ7" s="12">
        <v>41</v>
      </c>
      <c r="AR7" s="12">
        <v>42</v>
      </c>
      <c r="AS7" s="12">
        <v>43</v>
      </c>
      <c r="AT7" s="12">
        <v>44</v>
      </c>
    </row>
    <row r="8" spans="1:46" x14ac:dyDescent="0.15">
      <c r="A8" s="8">
        <v>1</v>
      </c>
      <c r="B8" s="33">
        <f>IF('Part 2. Revenue Cohort_Solution'!C2 / VLOOKUP('Part 2. q1'!$A8,'Part 2. Installs'!$A$2:$B$45,2)=0,"",'Part 2. Revenue Cohort_Solution'!C2 / VLOOKUP('Part 2. q1'!$A8,'Part 2. Installs'!$A$2:$B$45,2))</f>
        <v>0.18708306570137717</v>
      </c>
      <c r="C8" s="33">
        <f>IF('Part 2. Revenue Cohort_Solution'!D2 / VLOOKUP('Part 2. q1'!$A8,'Part 2. Installs'!$A$2:$B$45,2)=0,"",'Part 2. Revenue Cohort_Solution'!D2 / VLOOKUP('Part 2. q1'!$A8,'Part 2. Installs'!$A$2:$B$45,2))</f>
        <v>4.5071598352475817E-2</v>
      </c>
      <c r="D8" s="33">
        <f>IF('Part 2. Revenue Cohort_Solution'!E2 / VLOOKUP('Part 2. q1'!$A8,'Part 2. Installs'!$A$2:$B$45,2)=0,"",'Part 2. Revenue Cohort_Solution'!E2 / VLOOKUP('Part 2. q1'!$A8,'Part 2. Installs'!$A$2:$B$45,2))</f>
        <v>3.1087057500045361E-2</v>
      </c>
      <c r="E8" s="33">
        <f>IF('Part 2. Revenue Cohort_Solution'!F2 / VLOOKUP('Part 2. q1'!$A8,'Part 2. Installs'!$A$2:$B$45,2)=0,"",'Part 2. Revenue Cohort_Solution'!F2 / VLOOKUP('Part 2. q1'!$A8,'Part 2. Installs'!$A$2:$B$45,2))</f>
        <v>2.7086585742020938E-2</v>
      </c>
      <c r="F8" s="33">
        <f>IF('Part 2. Revenue Cohort_Solution'!G2 / VLOOKUP('Part 2. q1'!$A8,'Part 2. Installs'!$A$2:$B$45,2)=0,"",'Part 2. Revenue Cohort_Solution'!G2 / VLOOKUP('Part 2. q1'!$A8,'Part 2. Installs'!$A$2:$B$45,2))</f>
        <v>3.0018543719267689E-2</v>
      </c>
      <c r="G8" s="33">
        <f>IF('Part 2. Revenue Cohort_Solution'!H2 / VLOOKUP('Part 2. q1'!$A8,'Part 2. Installs'!$A$2:$B$45,2)=0,"",'Part 2. Revenue Cohort_Solution'!H2 / VLOOKUP('Part 2. q1'!$A8,'Part 2. Installs'!$A$2:$B$45,2))</f>
        <v>3.0049353147170357E-2</v>
      </c>
      <c r="H8" s="33">
        <f>IF('Part 2. Revenue Cohort_Solution'!I2 / VLOOKUP('Part 2. q1'!$A8,'Part 2. Installs'!$A$2:$B$45,2)=0,"",'Part 2. Revenue Cohort_Solution'!I2 / VLOOKUP('Part 2. q1'!$A8,'Part 2. Installs'!$A$2:$B$45,2))</f>
        <v>1.918017527625061E-2</v>
      </c>
      <c r="I8" s="33">
        <f>IF('Part 2. Revenue Cohort_Solution'!J2 / VLOOKUP('Part 2. q1'!$A8,'Part 2. Installs'!$A$2:$B$45,2)=0,"",'Part 2. Revenue Cohort_Solution'!J2 / VLOOKUP('Part 2. q1'!$A8,'Part 2. Installs'!$A$2:$B$45,2))</f>
        <v>2.0046885489811841E-2</v>
      </c>
      <c r="J8" s="33">
        <f>IF('Part 2. Revenue Cohort_Solution'!K2 / VLOOKUP('Part 2. q1'!$A8,'Part 2. Installs'!$A$2:$B$45,2)=0,"",'Part 2. Revenue Cohort_Solution'!K2 / VLOOKUP('Part 2. q1'!$A8,'Part 2. Installs'!$A$2:$B$45,2))</f>
        <v>1.8134233302487618E-2</v>
      </c>
      <c r="K8" s="33">
        <f>IF('Part 2. Revenue Cohort_Solution'!L2 / VLOOKUP('Part 2. q1'!$A8,'Part 2. Installs'!$A$2:$B$45,2)=0,"",'Part 2. Revenue Cohort_Solution'!L2 / VLOOKUP('Part 2. q1'!$A8,'Part 2. Installs'!$A$2:$B$45,2))</f>
        <v>1.7103750476294161E-2</v>
      </c>
      <c r="L8" s="33">
        <f>IF('Part 2. Revenue Cohort_Solution'!M2 / VLOOKUP('Part 2. q1'!$A8,'Part 2. Installs'!$A$2:$B$45,2)=0,"",'Part 2. Revenue Cohort_Solution'!M2 / VLOOKUP('Part 2. q1'!$A8,'Part 2. Installs'!$A$2:$B$45,2))</f>
        <v>2.1028668372253367E-2</v>
      </c>
      <c r="M8" s="33">
        <f>IF('Part 2. Revenue Cohort_Solution'!N2 / VLOOKUP('Part 2. q1'!$A8,'Part 2. Installs'!$A$2:$B$45,2)=0,"",'Part 2. Revenue Cohort_Solution'!N2 / VLOOKUP('Part 2. q1'!$A8,'Part 2. Installs'!$A$2:$B$45,2))</f>
        <v>2.0057989947925174E-2</v>
      </c>
      <c r="N8" s="33">
        <f>IF('Part 2. Revenue Cohort_Solution'!O2 / VLOOKUP('Part 2. q1'!$A8,'Part 2. Installs'!$A$2:$B$45,2)=0,"",'Part 2. Revenue Cohort_Solution'!O2 / VLOOKUP('Part 2. q1'!$A8,'Part 2. Installs'!$A$2:$B$45,2))</f>
        <v>1.5040026853918314E-2</v>
      </c>
      <c r="O8" s="33">
        <f>IF('Part 2. Revenue Cohort_Solution'!P2 / VLOOKUP('Part 2. q1'!$A8,'Part 2. Installs'!$A$2:$B$45,2)=0,"",'Part 2. Revenue Cohort_Solution'!P2 / VLOOKUP('Part 2. q1'!$A8,'Part 2. Installs'!$A$2:$B$45,2))</f>
        <v>1.5168308747482444E-2</v>
      </c>
      <c r="P8" s="33">
        <f>IF('Part 2. Revenue Cohort_Solution'!Q2 / VLOOKUP('Part 2. q1'!$A8,'Part 2. Installs'!$A$2:$B$45,2)=0,"",'Part 2. Revenue Cohort_Solution'!Q2 / VLOOKUP('Part 2. q1'!$A8,'Part 2. Installs'!$A$2:$B$45,2))</f>
        <v>1.2076860268902074E-2</v>
      </c>
      <c r="Q8" s="33">
        <f>IF('Part 2. Revenue Cohort_Solution'!R2 / VLOOKUP('Part 2. q1'!$A8,'Part 2. Installs'!$A$2:$B$45,2)=0,"",'Part 2. Revenue Cohort_Solution'!R2 / VLOOKUP('Part 2. q1'!$A8,'Part 2. Installs'!$A$2:$B$45,2))</f>
        <v>1.3173498085751092E-2</v>
      </c>
      <c r="R8" s="33">
        <f>IF('Part 2. Revenue Cohort_Solution'!S2 / VLOOKUP('Part 2. q1'!$A8,'Part 2. Installs'!$A$2:$B$45,2)=0,"",'Part 2. Revenue Cohort_Solution'!S2 / VLOOKUP('Part 2. q1'!$A8,'Part 2. Installs'!$A$2:$B$45,2))</f>
        <v>1.3073594251809918E-2</v>
      </c>
      <c r="S8" s="33">
        <f>IF('Part 2. Revenue Cohort_Solution'!T2 / VLOOKUP('Part 2. q1'!$A8,'Part 2. Installs'!$A$2:$B$45,2)=0,"",'Part 2. Revenue Cohort_Solution'!T2 / VLOOKUP('Part 2. q1'!$A8,'Part 2. Installs'!$A$2:$B$45,2))</f>
        <v>1.2076642534429263E-2</v>
      </c>
      <c r="T8" s="33">
        <f>IF('Part 2. Revenue Cohort_Solution'!U2 / VLOOKUP('Part 2. q1'!$A8,'Part 2. Installs'!$A$2:$B$45,2)=0,"",'Part 2. Revenue Cohort_Solution'!U2 / VLOOKUP('Part 2. q1'!$A8,'Part 2. Installs'!$A$2:$B$45,2))</f>
        <v>1.2037305173008184E-2</v>
      </c>
      <c r="U8" s="33">
        <f>IF('Part 2. Revenue Cohort_Solution'!V2 / VLOOKUP('Part 2. q1'!$A8,'Part 2. Installs'!$A$2:$B$45,2)=0,"",'Part 2. Revenue Cohort_Solution'!V2 / VLOOKUP('Part 2. q1'!$A8,'Part 2. Installs'!$A$2:$B$45,2))</f>
        <v>1.302112024386261E-2</v>
      </c>
      <c r="V8" s="33">
        <f>IF('Part 2. Revenue Cohort_Solution'!W2 / VLOOKUP('Part 2. q1'!$A8,'Part 2. Installs'!$A$2:$B$45,2)=0,"",'Part 2. Revenue Cohort_Solution'!W2 / VLOOKUP('Part 2. q1'!$A8,'Part 2. Installs'!$A$2:$B$45,2))</f>
        <v>1.0020793642153395E-2</v>
      </c>
      <c r="W8" s="33">
        <f>IF('Part 2. Revenue Cohort_Solution'!X2 / VLOOKUP('Part 2. q1'!$A8,'Part 2. Installs'!$A$2:$B$45,2)=0,"",'Part 2. Revenue Cohort_Solution'!X2 / VLOOKUP('Part 2. q1'!$A8,'Part 2. Installs'!$A$2:$B$45,2))</f>
        <v>1.2109701885217643E-2</v>
      </c>
      <c r="X8" s="33">
        <f>IF('Part 2. Revenue Cohort_Solution'!Y2 / VLOOKUP('Part 2. q1'!$A8,'Part 2. Installs'!$A$2:$B$45,2)=0,"",'Part 2. Revenue Cohort_Solution'!Y2 / VLOOKUP('Part 2. q1'!$A8,'Part 2. Installs'!$A$2:$B$45,2))</f>
        <v>8.1319470905231069E-3</v>
      </c>
      <c r="Y8" s="33">
        <f>IF('Part 2. Revenue Cohort_Solution'!Z2 / VLOOKUP('Part 2. q1'!$A8,'Part 2. Installs'!$A$2:$B$45,2)=0,"",'Part 2. Revenue Cohort_Solution'!Z2 / VLOOKUP('Part 2. q1'!$A8,'Part 2. Installs'!$A$2:$B$45,2))</f>
        <v>8.1468256128318182E-3</v>
      </c>
      <c r="Z8" s="33">
        <f>IF('Part 2. Revenue Cohort_Solution'!AA2 / VLOOKUP('Part 2. q1'!$A8,'Part 2. Installs'!$A$2:$B$45,2)=0,"",'Part 2. Revenue Cohort_Solution'!AA2 / VLOOKUP('Part 2. q1'!$A8,'Part 2. Installs'!$A$2:$B$45,2))</f>
        <v>7.054107016493387E-3</v>
      </c>
      <c r="AA8" s="45">
        <f>IF('Part 2. Revenue Cohort_Solution'!AB2 / VLOOKUP('Part 2. q1'!$A8,'Part 2. Installs'!$A$2:$B$45,2)=0,"",'Part 2. Revenue Cohort_Solution'!AB2 / VLOOKUP('Part 2. q1'!$A8,'Part 2. Installs'!$A$2:$B$45,2))</f>
        <v>7.1316204888138921E-3</v>
      </c>
      <c r="AB8" s="45">
        <f>IF('Part 2. Revenue Cohort_Solution'!AC2 / VLOOKUP('Part 2. q1'!$A8,'Part 2. Installs'!$A$2:$B$45,2)=0,"",'Part 2. Revenue Cohort_Solution'!AC2 / VLOOKUP('Part 2. q1'!$A8,'Part 2. Installs'!$A$2:$B$45,2))</f>
        <v>8.0082739099667944E-3</v>
      </c>
      <c r="AC8" s="45">
        <f>IF('Part 2. Revenue Cohort_Solution'!AD2 / VLOOKUP('Part 2. q1'!$A8,'Part 2. Installs'!$A$2:$B$45,2)=0,"",'Part 2. Revenue Cohort_Solution'!AD2 / VLOOKUP('Part 2. q1'!$A8,'Part 2. Installs'!$A$2:$B$45,2))</f>
        <v>8.0477564277030809E-3</v>
      </c>
      <c r="AD8" s="45">
        <f>IF('Part 2. Revenue Cohort_Solution'!AE2 / VLOOKUP('Part 2. q1'!$A8,'Part 2. Installs'!$A$2:$B$45,2)=0,"",'Part 2. Revenue Cohort_Solution'!AE2 / VLOOKUP('Part 2. q1'!$A8,'Part 2. Installs'!$A$2:$B$45,2))</f>
        <v>7.0012338286792606E-3</v>
      </c>
      <c r="AE8" s="45">
        <f>IF('Part 2. Revenue Cohort_Solution'!AF2 / VLOOKUP('Part 2. q1'!$A8,'Part 2. Installs'!$A$2:$B$45,2)=0,"",'Part 2. Revenue Cohort_Solution'!AF2 / VLOOKUP('Part 2. q1'!$A8,'Part 2. Installs'!$A$2:$B$45,2))</f>
        <v>7.130495527371038E-3</v>
      </c>
      <c r="AF8" s="45">
        <f>IF('Part 2. Revenue Cohort_Solution'!AG2 / VLOOKUP('Part 2. q1'!$A8,'Part 2. Installs'!$A$2:$B$45,2)=0,"",'Part 2. Revenue Cohort_Solution'!AG2 / VLOOKUP('Part 2. q1'!$A8,'Part 2. Installs'!$A$2:$B$45,2))</f>
        <v>8.0633970206666298E-3</v>
      </c>
      <c r="AG8" s="45">
        <f>IF('Part 2. Revenue Cohort_Solution'!AH2 / VLOOKUP('Part 2. q1'!$A8,'Part 2. Installs'!$A$2:$B$45,2)=0,"",'Part 2. Revenue Cohort_Solution'!AH2 / VLOOKUP('Part 2. q1'!$A8,'Part 2. Installs'!$A$2:$B$45,2))</f>
        <v>6.0472483805998579E-3</v>
      </c>
      <c r="AH8" s="45">
        <f>IF('Part 2. Revenue Cohort_Solution'!AI2 / VLOOKUP('Part 2. q1'!$A8,'Part 2. Installs'!$A$2:$B$45,2)=0,"",'Part 2. Revenue Cohort_Solution'!AI2 / VLOOKUP('Part 2. q1'!$A8,'Part 2. Installs'!$A$2:$B$45,2))</f>
        <v>5.108177743907971E-3</v>
      </c>
      <c r="AI8" s="45">
        <f>IF('Part 2. Revenue Cohort_Solution'!AJ2 / VLOOKUP('Part 2. q1'!$A8,'Part 2. Installs'!$A$2:$B$45,2)=0,"",'Part 2. Revenue Cohort_Solution'!AJ2 / VLOOKUP('Part 2. q1'!$A8,'Part 2. Installs'!$A$2:$B$45,2))</f>
        <v>5.1356848656396855E-3</v>
      </c>
      <c r="AJ8" s="45">
        <f>IF('Part 2. Revenue Cohort_Solution'!AK2 / VLOOKUP('Part 2. q1'!$A8,'Part 2. Installs'!$A$2:$B$45,2)=0,"",'Part 2. Revenue Cohort_Solution'!AK2 / VLOOKUP('Part 2. q1'!$A8,'Part 2. Installs'!$A$2:$B$45,2))</f>
        <v>5.0552319779362401E-3</v>
      </c>
      <c r="AK8" s="45">
        <f>IF('Part 2. Revenue Cohort_Solution'!AL2 / VLOOKUP('Part 2. q1'!$A8,'Part 2. Installs'!$A$2:$B$45,2)=0,"",'Part 2. Revenue Cohort_Solution'!AL2 / VLOOKUP('Part 2. q1'!$A8,'Part 2. Installs'!$A$2:$B$45,2))</f>
        <v>5.0034474624861651E-3</v>
      </c>
      <c r="AL8" s="45">
        <f>IF('Part 2. Revenue Cohort_Solution'!AM2 / VLOOKUP('Part 2. q1'!$A8,'Part 2. Installs'!$A$2:$B$45,2)=0,"",'Part 2. Revenue Cohort_Solution'!AM2 / VLOOKUP('Part 2. q1'!$A8,'Part 2. Installs'!$A$2:$B$45,2))</f>
        <v>5.1310035744742619E-3</v>
      </c>
      <c r="AM8" s="45">
        <f>IF('Part 2. Revenue Cohort_Solution'!AN2 / VLOOKUP('Part 2. q1'!$A8,'Part 2. Installs'!$A$2:$B$45,2)=0,"",'Part 2. Revenue Cohort_Solution'!AN2 / VLOOKUP('Part 2. q1'!$A8,'Part 2. Installs'!$A$2:$B$45,2))</f>
        <v>5.034547203019251E-3</v>
      </c>
      <c r="AN8" s="45">
        <f>IF('Part 2. Revenue Cohort_Solution'!AO2 / VLOOKUP('Part 2. q1'!$A8,'Part 2. Installs'!$A$2:$B$45,2)=0,"",'Part 2. Revenue Cohort_Solution'!AO2 / VLOOKUP('Part 2. q1'!$A8,'Part 2. Installs'!$A$2:$B$45,2))</f>
        <v>5.0459056846841946E-3</v>
      </c>
      <c r="AO8" s="45">
        <f>IF('Part 2. Revenue Cohort_Solution'!AP2 / VLOOKUP('Part 2. q1'!$A8,'Part 2. Installs'!$A$2:$B$45,2)=0,"",'Part 2. Revenue Cohort_Solution'!AP2 / VLOOKUP('Part 2. q1'!$A8,'Part 2. Installs'!$A$2:$B$45,2))</f>
        <v>4.1294431440857867E-3</v>
      </c>
      <c r="AP8" s="45">
        <f>IF('Part 2. Revenue Cohort_Solution'!AQ2 / VLOOKUP('Part 2. q1'!$A8,'Part 2. Installs'!$A$2:$B$45,2)=0,"",'Part 2. Revenue Cohort_Solution'!AQ2 / VLOOKUP('Part 2. q1'!$A8,'Part 2. Installs'!$A$2:$B$45,2))</f>
        <v>4.0989240288135283E-3</v>
      </c>
      <c r="AQ8" s="45">
        <f>IF('Part 2. Revenue Cohort_Solution'!AR2 / VLOOKUP('Part 2. q1'!$A8,'Part 2. Installs'!$A$2:$B$45,2)=0,"",'Part 2. Revenue Cohort_Solution'!AR2 / VLOOKUP('Part 2. q1'!$A8,'Part 2. Installs'!$A$2:$B$45,2))</f>
        <v>4.032696460000363E-3</v>
      </c>
      <c r="AR8" s="45">
        <f>IF('Part 2. Revenue Cohort_Solution'!AS2 / VLOOKUP('Part 2. q1'!$A8,'Part 2. Installs'!$A$2:$B$45,2)=0,"",'Part 2. Revenue Cohort_Solution'!AS2 / VLOOKUP('Part 2. q1'!$A8,'Part 2. Installs'!$A$2:$B$45,2))</f>
        <v>4.149148113875129E-3</v>
      </c>
      <c r="AS8" s="45">
        <f>IF('Part 2. Revenue Cohort_Solution'!AT2 / VLOOKUP('Part 2. q1'!$A8,'Part 2. Installs'!$A$2:$B$45,2)=0,"",'Part 2. Revenue Cohort_Solution'!AT2 / VLOOKUP('Part 2. q1'!$A8,'Part 2. Installs'!$A$2:$B$45,2))</f>
        <v>4.0328779053943713E-3</v>
      </c>
      <c r="AT8" s="45">
        <f>IF('Part 2. Revenue Cohort_Solution'!AU2 / VLOOKUP('Part 2. q1'!$A8,'Part 2. Installs'!$A$2:$B$45,2)=0,"",'Part 2. Revenue Cohort_Solution'!AU2 / VLOOKUP('Part 2. q1'!$A8,'Part 2. Installs'!$A$2:$B$45,2))</f>
        <v>3.1577849146299419E-3</v>
      </c>
    </row>
    <row r="9" spans="1:46" x14ac:dyDescent="0.15">
      <c r="A9" s="8">
        <v>2</v>
      </c>
      <c r="B9" s="33">
        <f>IF('Part 2. Revenue Cohort_Solution'!C3 / VLOOKUP('Part 2. q1'!$A9,'Part 2. Installs'!$A$2:$B$45,2)=0,"",'Part 2. Revenue Cohort_Solution'!C3 / VLOOKUP('Part 2. q1'!$A9,'Part 2. Installs'!$A$2:$B$45,2))</f>
        <v>0.1540254401482605</v>
      </c>
      <c r="C9" s="33">
        <f>IF('Part 2. Revenue Cohort_Solution'!D3 / VLOOKUP('Part 2. q1'!$A9,'Part 2. Installs'!$A$2:$B$45,2)=0,"",'Part 2. Revenue Cohort_Solution'!D3 / VLOOKUP('Part 2. q1'!$A9,'Part 2. Installs'!$A$2:$B$45,2))</f>
        <v>5.4159211523881728E-2</v>
      </c>
      <c r="D9" s="33">
        <f>IF('Part 2. Revenue Cohort_Solution'!E3 / VLOOKUP('Part 2. q1'!$A9,'Part 2. Installs'!$A$2:$B$45,2)=0,"",'Part 2. Revenue Cohort_Solution'!E3 / VLOOKUP('Part 2. q1'!$A9,'Part 2. Installs'!$A$2:$B$45,2))</f>
        <v>3.2062210428776008E-2</v>
      </c>
      <c r="E9" s="33">
        <f>IF('Part 2. Revenue Cohort_Solution'!F3 / VLOOKUP('Part 2. q1'!$A9,'Part 2. Installs'!$A$2:$B$45,2)=0,"",'Part 2. Revenue Cohort_Solution'!F3 / VLOOKUP('Part 2. q1'!$A9,'Part 2. Installs'!$A$2:$B$45,2))</f>
        <v>3.313629854266701E-2</v>
      </c>
      <c r="F9" s="33">
        <f>IF('Part 2. Revenue Cohort_Solution'!G3 / VLOOKUP('Part 2. q1'!$A9,'Part 2. Installs'!$A$2:$B$45,2)=0,"",'Part 2. Revenue Cohort_Solution'!G3 / VLOOKUP('Part 2. q1'!$A9,'Part 2. Installs'!$A$2:$B$45,2))</f>
        <v>2.8162159885435096E-2</v>
      </c>
      <c r="G9" s="33">
        <f>IF('Part 2. Revenue Cohort_Solution'!H3 / VLOOKUP('Part 2. q1'!$A9,'Part 2. Installs'!$A$2:$B$45,2)=0,"",'Part 2. Revenue Cohort_Solution'!H3 / VLOOKUP('Part 2. q1'!$A9,'Part 2. Installs'!$A$2:$B$45,2))</f>
        <v>2.3076825878190547E-2</v>
      </c>
      <c r="H9" s="33">
        <f>IF('Part 2. Revenue Cohort_Solution'!I3 / VLOOKUP('Part 2. q1'!$A9,'Part 2. Installs'!$A$2:$B$45,2)=0,"",'Part 2. Revenue Cohort_Solution'!I3 / VLOOKUP('Part 2. q1'!$A9,'Part 2. Installs'!$A$2:$B$45,2))</f>
        <v>2.2083901945918624E-2</v>
      </c>
      <c r="I9" s="33">
        <f>IF('Part 2. Revenue Cohort_Solution'!J3 / VLOOKUP('Part 2. q1'!$A9,'Part 2. Installs'!$A$2:$B$45,2)=0,"",'Part 2. Revenue Cohort_Solution'!J3 / VLOOKUP('Part 2. q1'!$A9,'Part 2. Installs'!$A$2:$B$45,2))</f>
        <v>2.119269648723781E-2</v>
      </c>
      <c r="J9" s="33">
        <f>IF('Part 2. Revenue Cohort_Solution'!K3 / VLOOKUP('Part 2. q1'!$A9,'Part 2. Installs'!$A$2:$B$45,2)=0,"",'Part 2. Revenue Cohort_Solution'!K3 / VLOOKUP('Part 2. q1'!$A9,'Part 2. Installs'!$A$2:$B$45,2))</f>
        <v>1.805972538118103E-2</v>
      </c>
      <c r="K9" s="33">
        <f>IF('Part 2. Revenue Cohort_Solution'!L3 / VLOOKUP('Part 2. q1'!$A9,'Part 2. Installs'!$A$2:$B$45,2)=0,"",'Part 2. Revenue Cohort_Solution'!L3 / VLOOKUP('Part 2. q1'!$A9,'Part 2. Installs'!$A$2:$B$45,2))</f>
        <v>2.1178544351781656E-2</v>
      </c>
      <c r="L9" s="33">
        <f>IF('Part 2. Revenue Cohort_Solution'!M3 / VLOOKUP('Part 2. q1'!$A9,'Part 2. Installs'!$A$2:$B$45,2)=0,"",'Part 2. Revenue Cohort_Solution'!M3 / VLOOKUP('Part 2. q1'!$A9,'Part 2. Installs'!$A$2:$B$45,2))</f>
        <v>1.6129896386151126E-2</v>
      </c>
      <c r="M9" s="33">
        <f>IF('Part 2. Revenue Cohort_Solution'!N3 / VLOOKUP('Part 2. q1'!$A9,'Part 2. Installs'!$A$2:$B$45,2)=0,"",'Part 2. Revenue Cohort_Solution'!N3 / VLOOKUP('Part 2. q1'!$A9,'Part 2. Installs'!$A$2:$B$45,2))</f>
        <v>1.6001137225170586E-2</v>
      </c>
      <c r="N9" s="33">
        <f>IF('Part 2. Revenue Cohort_Solution'!O3 / VLOOKUP('Part 2. q1'!$A9,'Part 2. Installs'!$A$2:$B$45,2)=0,"",'Part 2. Revenue Cohort_Solution'!O3 / VLOOKUP('Part 2. q1'!$A9,'Part 2. Installs'!$A$2:$B$45,2))</f>
        <v>1.8022323308904051E-2</v>
      </c>
      <c r="O9" s="33">
        <f>IF('Part 2. Revenue Cohort_Solution'!P3 / VLOOKUP('Part 2. q1'!$A9,'Part 2. Installs'!$A$2:$B$45,2)=0,"",'Part 2. Revenue Cohort_Solution'!P3 / VLOOKUP('Part 2. q1'!$A9,'Part 2. Installs'!$A$2:$B$45,2))</f>
        <v>1.6181029399376632E-2</v>
      </c>
      <c r="P9" s="33">
        <f>IF('Part 2. Revenue Cohort_Solution'!Q3 / VLOOKUP('Part 2. q1'!$A9,'Part 2. Installs'!$A$2:$B$45,2)=0,"",'Part 2. Revenue Cohort_Solution'!Q3 / VLOOKUP('Part 2. q1'!$A9,'Part 2. Installs'!$A$2:$B$45,2))</f>
        <v>1.5134655884087271E-2</v>
      </c>
      <c r="Q9" s="33">
        <f>IF('Part 2. Revenue Cohort_Solution'!R3 / VLOOKUP('Part 2. q1'!$A9,'Part 2. Installs'!$A$2:$B$45,2)=0,"",'Part 2. Revenue Cohort_Solution'!R3 / VLOOKUP('Part 2. q1'!$A9,'Part 2. Installs'!$A$2:$B$45,2))</f>
        <v>1.4042835481425323E-2</v>
      </c>
      <c r="R9" s="33">
        <f>IF('Part 2. Revenue Cohort_Solution'!S3 / VLOOKUP('Part 2. q1'!$A9,'Part 2. Installs'!$A$2:$B$45,2)=0,"",'Part 2. Revenue Cohort_Solution'!S3 / VLOOKUP('Part 2. q1'!$A9,'Part 2. Installs'!$A$2:$B$45,2))</f>
        <v>1.4045320529020302E-2</v>
      </c>
      <c r="S9" s="33">
        <f>IF('Part 2. Revenue Cohort_Solution'!T3 / VLOOKUP('Part 2. q1'!$A9,'Part 2. Installs'!$A$2:$B$45,2)=0,"",'Part 2. Revenue Cohort_Solution'!T3 / VLOOKUP('Part 2. q1'!$A9,'Part 2. Installs'!$A$2:$B$45,2))</f>
        <v>1.306528514868166E-2</v>
      </c>
      <c r="T9" s="33">
        <f>IF('Part 2. Revenue Cohort_Solution'!U3 / VLOOKUP('Part 2. q1'!$A9,'Part 2. Installs'!$A$2:$B$45,2)=0,"",'Part 2. Revenue Cohort_Solution'!U3 / VLOOKUP('Part 2. q1'!$A9,'Part 2. Installs'!$A$2:$B$45,2))</f>
        <v>1.1082722601297279E-2</v>
      </c>
      <c r="U9" s="33">
        <f>IF('Part 2. Revenue Cohort_Solution'!V3 / VLOOKUP('Part 2. q1'!$A9,'Part 2. Installs'!$A$2:$B$45,2)=0,"",'Part 2. Revenue Cohort_Solution'!V3 / VLOOKUP('Part 2. q1'!$A9,'Part 2. Installs'!$A$2:$B$45,2))</f>
        <v>1.2047258023755371E-2</v>
      </c>
      <c r="V9" s="33">
        <f>IF('Part 2. Revenue Cohort_Solution'!W3 / VLOOKUP('Part 2. q1'!$A9,'Part 2. Installs'!$A$2:$B$45,2)=0,"",'Part 2. Revenue Cohort_Solution'!W3 / VLOOKUP('Part 2. q1'!$A9,'Part 2. Installs'!$A$2:$B$45,2))</f>
        <v>1.0111953500126359E-2</v>
      </c>
      <c r="W9" s="33">
        <f>IF('Part 2. Revenue Cohort_Solution'!X3 / VLOOKUP('Part 2. q1'!$A9,'Part 2. Installs'!$A$2:$B$45,2)=0,"",'Part 2. Revenue Cohort_Solution'!X3 / VLOOKUP('Part 2. q1'!$A9,'Part 2. Installs'!$A$2:$B$45,2))</f>
        <v>1.1004380422879287E-2</v>
      </c>
      <c r="X9" s="33">
        <f>IF('Part 2. Revenue Cohort_Solution'!Y3 / VLOOKUP('Part 2. q1'!$A9,'Part 2. Installs'!$A$2:$B$45,2)=0,"",'Part 2. Revenue Cohort_Solution'!Y3 / VLOOKUP('Part 2. q1'!$A9,'Part 2. Installs'!$A$2:$B$45,2))</f>
        <v>8.1220200488585637E-3</v>
      </c>
      <c r="Y9" s="33">
        <f>IF('Part 2. Revenue Cohort_Solution'!Z3 / VLOOKUP('Part 2. q1'!$A9,'Part 2. Installs'!$A$2:$B$45,2)=0,"",'Part 2. Revenue Cohort_Solution'!Z3 / VLOOKUP('Part 2. q1'!$A9,'Part 2. Installs'!$A$2:$B$45,2))</f>
        <v>9.2063853087355745E-3</v>
      </c>
      <c r="Z9" s="33">
        <f>IF('Part 2. Revenue Cohort_Solution'!AA3 / VLOOKUP('Part 2. q1'!$A9,'Part 2. Installs'!$A$2:$B$45,2)=0,"",'Part 2. Revenue Cohort_Solution'!AA3 / VLOOKUP('Part 2. q1'!$A9,'Part 2. Installs'!$A$2:$B$45,2))</f>
        <v>9.1354982731025186E-3</v>
      </c>
      <c r="AA9" s="45">
        <f>IF('Part 2. Revenue Cohort_Solution'!AB3 / VLOOKUP('Part 2. q1'!$A9,'Part 2. Installs'!$A$2:$B$45,2)=0,"",'Part 2. Revenue Cohort_Solution'!AB3 / VLOOKUP('Part 2. q1'!$A9,'Part 2. Installs'!$A$2:$B$45,2))</f>
        <v>7.0577457669951989E-3</v>
      </c>
      <c r="AB9" s="45">
        <f>IF('Part 2. Revenue Cohort_Solution'!AC3 / VLOOKUP('Part 2. q1'!$A9,'Part 2. Installs'!$A$2:$B$45,2)=0,"",'Part 2. Revenue Cohort_Solution'!AC3 / VLOOKUP('Part 2. q1'!$A9,'Part 2. Installs'!$A$2:$B$45,2))</f>
        <v>8.1479235110774161E-3</v>
      </c>
      <c r="AC9" s="45">
        <f>IF('Part 2. Revenue Cohort_Solution'!AD3 / VLOOKUP('Part 2. q1'!$A9,'Part 2. Installs'!$A$2:$B$45,2)=0,"",'Part 2. Revenue Cohort_Solution'!AD3 / VLOOKUP('Part 2. q1'!$A9,'Part 2. Installs'!$A$2:$B$45,2))</f>
        <v>7.1889057366691942E-3</v>
      </c>
      <c r="AD9" s="45">
        <f>IF('Part 2. Revenue Cohort_Solution'!AE3 / VLOOKUP('Part 2. q1'!$A9,'Part 2. Installs'!$A$2:$B$45,2)=0,"",'Part 2. Revenue Cohort_Solution'!AE3 / VLOOKUP('Part 2. q1'!$A9,'Part 2. Installs'!$A$2:$B$45,2))</f>
        <v>8.0278830764046842E-3</v>
      </c>
      <c r="AE9" s="45">
        <f>IF('Part 2. Revenue Cohort_Solution'!AF3 / VLOOKUP('Part 2. q1'!$A9,'Part 2. Installs'!$A$2:$B$45,2)=0,"",'Part 2. Revenue Cohort_Solution'!AF3 / VLOOKUP('Part 2. q1'!$A9,'Part 2. Installs'!$A$2:$B$45,2))</f>
        <v>7.0355488164434345E-3</v>
      </c>
      <c r="AF9" s="45">
        <f>IF('Part 2. Revenue Cohort_Solution'!AG3 / VLOOKUP('Part 2. q1'!$A9,'Part 2. Installs'!$A$2:$B$45,2)=0,"",'Part 2. Revenue Cohort_Solution'!AG3 / VLOOKUP('Part 2. q1'!$A9,'Part 2. Installs'!$A$2:$B$45,2))</f>
        <v>8.1078257939516465E-3</v>
      </c>
      <c r="AG9" s="45">
        <f>IF('Part 2. Revenue Cohort_Solution'!AH3 / VLOOKUP('Part 2. q1'!$A9,'Part 2. Installs'!$A$2:$B$45,2)=0,"",'Part 2. Revenue Cohort_Solution'!AH3 / VLOOKUP('Part 2. q1'!$A9,'Part 2. Installs'!$A$2:$B$45,2))</f>
        <v>7.2002779883750317E-3</v>
      </c>
      <c r="AH9" s="45">
        <f>IF('Part 2. Revenue Cohort_Solution'!AI3 / VLOOKUP('Part 2. q1'!$A9,'Part 2. Installs'!$A$2:$B$45,2)=0,"",'Part 2. Revenue Cohort_Solution'!AI3 / VLOOKUP('Part 2. q1'!$A9,'Part 2. Installs'!$A$2:$B$45,2))</f>
        <v>5.2026366776177242E-3</v>
      </c>
      <c r="AI9" s="45">
        <f>IF('Part 2. Revenue Cohort_Solution'!AJ3 / VLOOKUP('Part 2. q1'!$A9,'Part 2. Installs'!$A$2:$B$45,2)=0,"",'Part 2. Revenue Cohort_Solution'!AJ3 / VLOOKUP('Part 2. q1'!$A9,'Part 2. Installs'!$A$2:$B$45,2))</f>
        <v>5.1728161064779716E-3</v>
      </c>
      <c r="AJ9" s="45">
        <f>IF('Part 2. Revenue Cohort_Solution'!AK3 / VLOOKUP('Part 2. q1'!$A9,'Part 2. Installs'!$A$2:$B$45,2)=0,"",'Part 2. Revenue Cohort_Solution'!AK3 / VLOOKUP('Part 2. q1'!$A9,'Part 2. Installs'!$A$2:$B$45,2))</f>
        <v>5.0921994777188102E-3</v>
      </c>
      <c r="AK9" s="45">
        <f>IF('Part 2. Revenue Cohort_Solution'!AL3 / VLOOKUP('Part 2. q1'!$A9,'Part 2. Installs'!$A$2:$B$45,2)=0,"",'Part 2. Revenue Cohort_Solution'!AL3 / VLOOKUP('Part 2. q1'!$A9,'Part 2. Installs'!$A$2:$B$45,2))</f>
        <v>4.0345800690758998E-3</v>
      </c>
      <c r="AL9" s="45">
        <f>IF('Part 2. Revenue Cohort_Solution'!AM3 / VLOOKUP('Part 2. q1'!$A9,'Part 2. Installs'!$A$2:$B$45,2)=0,"",'Part 2. Revenue Cohort_Solution'!AM3 / VLOOKUP('Part 2. q1'!$A9,'Part 2. Installs'!$A$2:$B$45,2))</f>
        <v>4.1237048268890578E-3</v>
      </c>
      <c r="AM9" s="45">
        <f>IF('Part 2. Revenue Cohort_Solution'!AN3 / VLOOKUP('Part 2. q1'!$A9,'Part 2. Installs'!$A$2:$B$45,2)=0,"",'Part 2. Revenue Cohort_Solution'!AN3 / VLOOKUP('Part 2. q1'!$A9,'Part 2. Installs'!$A$2:$B$45,2))</f>
        <v>4.0675595990228297E-3</v>
      </c>
      <c r="AN9" s="45">
        <f>IF('Part 2. Revenue Cohort_Solution'!AO3 / VLOOKUP('Part 2. q1'!$A9,'Part 2. Installs'!$A$2:$B$45,2)=0,"",'Part 2. Revenue Cohort_Solution'!AO3 / VLOOKUP('Part 2. q1'!$A9,'Part 2. Installs'!$A$2:$B$45,2))</f>
        <v>5.077836745008845E-3</v>
      </c>
      <c r="AO9" s="45">
        <f>IF('Part 2. Revenue Cohort_Solution'!AP3 / VLOOKUP('Part 2. q1'!$A9,'Part 2. Installs'!$A$2:$B$45,2)=0,"",'Part 2. Revenue Cohort_Solution'!AP3 / VLOOKUP('Part 2. q1'!$A9,'Part 2. Installs'!$A$2:$B$45,2))</f>
        <v>4.0320107825793953E-3</v>
      </c>
      <c r="AP9" s="45">
        <f>IF('Part 2. Revenue Cohort_Solution'!AQ3 / VLOOKUP('Part 2. q1'!$A9,'Part 2. Installs'!$A$2:$B$45,2)=0,"",'Part 2. Revenue Cohort_Solution'!AQ3 / VLOOKUP('Part 2. q1'!$A9,'Part 2. Installs'!$A$2:$B$45,2))</f>
        <v>4.0693286159548484E-3</v>
      </c>
      <c r="AQ9" s="45">
        <f>IF('Part 2. Revenue Cohort_Solution'!AR3 / VLOOKUP('Part 2. q1'!$A9,'Part 2. Installs'!$A$2:$B$45,2)=0,"",'Part 2. Revenue Cohort_Solution'!AR3 / VLOOKUP('Part 2. q1'!$A9,'Part 2. Installs'!$A$2:$B$45,2))</f>
        <v>4.1450172689748129E-3</v>
      </c>
      <c r="AR9" s="45">
        <f>IF('Part 2. Revenue Cohort_Solution'!AS3 / VLOOKUP('Part 2. q1'!$A9,'Part 2. Installs'!$A$2:$B$45,2)=0,"",'Part 2. Revenue Cohort_Solution'!AS3 / VLOOKUP('Part 2. q1'!$A9,'Part 2. Installs'!$A$2:$B$45,2))</f>
        <v>4.1423216241260217E-3</v>
      </c>
      <c r="AS9" s="45">
        <f>IF('Part 2. Revenue Cohort_Solution'!AT3 / VLOOKUP('Part 2. q1'!$A9,'Part 2. Installs'!$A$2:$B$45,2)=0,"",'Part 2. Revenue Cohort_Solution'!AT3 / VLOOKUP('Part 2. q1'!$A9,'Part 2. Installs'!$A$2:$B$45,2))</f>
        <v>4.012888551933283E-3</v>
      </c>
      <c r="AT9" s="45" t="str">
        <f>IF('Part 2. Revenue Cohort_Solution'!AU3 / VLOOKUP('Part 2. q1'!$A9,'Part 2. Installs'!$A$2:$B$45,2)=0,"",'Part 2. Revenue Cohort_Solution'!AU3 / VLOOKUP('Part 2. q1'!$A9,'Part 2. Installs'!$A$2:$B$45,2))</f>
        <v/>
      </c>
    </row>
    <row r="10" spans="1:46" x14ac:dyDescent="0.15">
      <c r="A10" s="8">
        <v>3</v>
      </c>
      <c r="B10" s="33">
        <f>IF('Part 2. Revenue Cohort_Solution'!C4 / VLOOKUP('Part 2. q1'!$A10,'Part 2. Installs'!$A$2:$B$45,2)=0,"",'Part 2. Revenue Cohort_Solution'!C4 / VLOOKUP('Part 2. q1'!$A10,'Part 2. Installs'!$A$2:$B$45,2))</f>
        <v>0.17404278869658746</v>
      </c>
      <c r="C10" s="33">
        <f>IF('Part 2. Revenue Cohort_Solution'!D4 / VLOOKUP('Part 2. q1'!$A10,'Part 2. Installs'!$A$2:$B$45,2)=0,"",'Part 2. Revenue Cohort_Solution'!D4 / VLOOKUP('Part 2. q1'!$A10,'Part 2. Installs'!$A$2:$B$45,2))</f>
        <v>4.9131925295785667E-2</v>
      </c>
      <c r="D10" s="33">
        <f>IF('Part 2. Revenue Cohort_Solution'!E4 / VLOOKUP('Part 2. q1'!$A10,'Part 2. Installs'!$A$2:$B$45,2)=0,"",'Part 2. Revenue Cohort_Solution'!E4 / VLOOKUP('Part 2. q1'!$A10,'Part 2. Installs'!$A$2:$B$45,2))</f>
        <v>2.8093634496919918E-2</v>
      </c>
      <c r="E10" s="33">
        <f>IF('Part 2. Revenue Cohort_Solution'!F4 / VLOOKUP('Part 2. q1'!$A10,'Part 2. Installs'!$A$2:$B$45,2)=0,"",'Part 2. Revenue Cohort_Solution'!F4 / VLOOKUP('Part 2. q1'!$A10,'Part 2. Installs'!$A$2:$B$45,2))</f>
        <v>3.1194230957269968E-2</v>
      </c>
      <c r="F10" s="33">
        <f>IF('Part 2. Revenue Cohort_Solution'!G4 / VLOOKUP('Part 2. q1'!$A10,'Part 2. Installs'!$A$2:$B$45,2)=0,"",'Part 2. Revenue Cohort_Solution'!G4 / VLOOKUP('Part 2. q1'!$A10,'Part 2. Installs'!$A$2:$B$45,2))</f>
        <v>2.9126566930673708E-2</v>
      </c>
      <c r="G10" s="33">
        <f>IF('Part 2. Revenue Cohort_Solution'!H4 / VLOOKUP('Part 2. q1'!$A10,'Part 2. Installs'!$A$2:$B$45,2)=0,"",'Part 2. Revenue Cohort_Solution'!H4 / VLOOKUP('Part 2. q1'!$A10,'Part 2. Installs'!$A$2:$B$45,2))</f>
        <v>2.3107558423780188E-2</v>
      </c>
      <c r="H10" s="33">
        <f>IF('Part 2. Revenue Cohort_Solution'!I4 / VLOOKUP('Part 2. q1'!$A10,'Part 2. Installs'!$A$2:$B$45,2)=0,"",'Part 2. Revenue Cohort_Solution'!I4 / VLOOKUP('Part 2. q1'!$A10,'Part 2. Installs'!$A$2:$B$45,2))</f>
        <v>2.4099853329422116E-2</v>
      </c>
      <c r="I10" s="33">
        <f>IF('Part 2. Revenue Cohort_Solution'!J4 / VLOOKUP('Part 2. q1'!$A10,'Part 2. Installs'!$A$2:$B$45,2)=0,"",'Part 2. Revenue Cohort_Solution'!J4 / VLOOKUP('Part 2. q1'!$A10,'Part 2. Installs'!$A$2:$B$45,2))</f>
        <v>2.30269873863303E-2</v>
      </c>
      <c r="J10" s="33">
        <f>IF('Part 2. Revenue Cohort_Solution'!K4 / VLOOKUP('Part 2. q1'!$A10,'Part 2. Installs'!$A$2:$B$45,2)=0,"",'Part 2. Revenue Cohort_Solution'!K4 / VLOOKUP('Part 2. q1'!$A10,'Part 2. Installs'!$A$2:$B$45,2))</f>
        <v>1.9000312897232818E-2</v>
      </c>
      <c r="K10" s="33">
        <f>IF('Part 2. Revenue Cohort_Solution'!L4 / VLOOKUP('Part 2. q1'!$A10,'Part 2. Installs'!$A$2:$B$45,2)=0,"",'Part 2. Revenue Cohort_Solution'!L4 / VLOOKUP('Part 2. q1'!$A10,'Part 2. Installs'!$A$2:$B$45,2))</f>
        <v>1.9022802385841402E-2</v>
      </c>
      <c r="L10" s="33">
        <f>IF('Part 2. Revenue Cohort_Solution'!M4 / VLOOKUP('Part 2. q1'!$A10,'Part 2. Installs'!$A$2:$B$45,2)=0,"",'Part 2. Revenue Cohort_Solution'!M4 / VLOOKUP('Part 2. q1'!$A10,'Part 2. Installs'!$A$2:$B$45,2))</f>
        <v>2.1041810892734922E-2</v>
      </c>
      <c r="M10" s="33">
        <f>IF('Part 2. Revenue Cohort_Solution'!N4 / VLOOKUP('Part 2. q1'!$A10,'Part 2. Installs'!$A$2:$B$45,2)=0,"",'Part 2. Revenue Cohort_Solution'!N4 / VLOOKUP('Part 2. q1'!$A10,'Part 2. Installs'!$A$2:$B$45,2))</f>
        <v>2.0167869365405301E-2</v>
      </c>
      <c r="N10" s="33">
        <f>IF('Part 2. Revenue Cohort_Solution'!O4 / VLOOKUP('Part 2. q1'!$A10,'Part 2. Installs'!$A$2:$B$45,2)=0,"",'Part 2. Revenue Cohort_Solution'!O4 / VLOOKUP('Part 2. q1'!$A10,'Part 2. Installs'!$A$2:$B$45,2))</f>
        <v>1.9083700009778042E-2</v>
      </c>
      <c r="O10" s="33">
        <f>IF('Part 2. Revenue Cohort_Solution'!P4 / VLOOKUP('Part 2. q1'!$A10,'Part 2. Installs'!$A$2:$B$45,2)=0,"",'Part 2. Revenue Cohort_Solution'!P4 / VLOOKUP('Part 2. q1'!$A10,'Part 2. Installs'!$A$2:$B$45,2))</f>
        <v>1.7108458003324535E-2</v>
      </c>
      <c r="P10" s="33">
        <f>IF('Part 2. Revenue Cohort_Solution'!Q4 / VLOOKUP('Part 2. q1'!$A10,'Part 2. Installs'!$A$2:$B$45,2)=0,"",'Part 2. Revenue Cohort_Solution'!Q4 / VLOOKUP('Part 2. q1'!$A10,'Part 2. Installs'!$A$2:$B$45,2))</f>
        <v>1.4045761220299208E-2</v>
      </c>
      <c r="Q10" s="33">
        <f>IF('Part 2. Revenue Cohort_Solution'!R4 / VLOOKUP('Part 2. q1'!$A10,'Part 2. Installs'!$A$2:$B$45,2)=0,"",'Part 2. Revenue Cohort_Solution'!R4 / VLOOKUP('Part 2. q1'!$A10,'Part 2. Installs'!$A$2:$B$45,2))</f>
        <v>1.2139943287376552E-2</v>
      </c>
      <c r="R10" s="33">
        <f>IF('Part 2. Revenue Cohort_Solution'!S4 / VLOOKUP('Part 2. q1'!$A10,'Part 2. Installs'!$A$2:$B$45,2)=0,"",'Part 2. Revenue Cohort_Solution'!S4 / VLOOKUP('Part 2. q1'!$A10,'Part 2. Installs'!$A$2:$B$45,2))</f>
        <v>1.3132942211792313E-2</v>
      </c>
      <c r="S10" s="33">
        <f>IF('Part 2. Revenue Cohort_Solution'!T4 / VLOOKUP('Part 2. q1'!$A10,'Part 2. Installs'!$A$2:$B$45,2)=0,"",'Part 2. Revenue Cohort_Solution'!T4 / VLOOKUP('Part 2. q1'!$A10,'Part 2. Installs'!$A$2:$B$45,2))</f>
        <v>1.1165327075388677E-2</v>
      </c>
      <c r="T10" s="33">
        <f>IF('Part 2. Revenue Cohort_Solution'!U4 / VLOOKUP('Part 2. q1'!$A10,'Part 2. Installs'!$A$2:$B$45,2)=0,"",'Part 2. Revenue Cohort_Solution'!U4 / VLOOKUP('Part 2. q1'!$A10,'Part 2. Installs'!$A$2:$B$45,2))</f>
        <v>1.1159538476581597E-2</v>
      </c>
      <c r="U10" s="33">
        <f>IF('Part 2. Revenue Cohort_Solution'!V4 / VLOOKUP('Part 2. q1'!$A10,'Part 2. Installs'!$A$2:$B$45,2)=0,"",'Part 2. Revenue Cohort_Solution'!V4 / VLOOKUP('Part 2. q1'!$A10,'Part 2. Installs'!$A$2:$B$45,2))</f>
        <v>1.0084247579935467E-2</v>
      </c>
      <c r="V10" s="33">
        <f>IF('Part 2. Revenue Cohort_Solution'!W4 / VLOOKUP('Part 2. q1'!$A10,'Part 2. Installs'!$A$2:$B$45,2)=0,"",'Part 2. Revenue Cohort_Solution'!W4 / VLOOKUP('Part 2. q1'!$A10,'Part 2. Installs'!$A$2:$B$45,2))</f>
        <v>1.209801505817933E-2</v>
      </c>
      <c r="W10" s="33">
        <f>IF('Part 2. Revenue Cohort_Solution'!X4 / VLOOKUP('Part 2. q1'!$A10,'Part 2. Installs'!$A$2:$B$45,2)=0,"",'Part 2. Revenue Cohort_Solution'!X4 / VLOOKUP('Part 2. q1'!$A10,'Part 2. Installs'!$A$2:$B$45,2))</f>
        <v>1.0082604869463186E-2</v>
      </c>
      <c r="X10" s="33">
        <f>IF('Part 2. Revenue Cohort_Solution'!Y4 / VLOOKUP('Part 2. q1'!$A10,'Part 2. Installs'!$A$2:$B$45,2)=0,"",'Part 2. Revenue Cohort_Solution'!Y4 / VLOOKUP('Part 2. q1'!$A10,'Part 2. Installs'!$A$2:$B$45,2))</f>
        <v>9.0885890290407743E-3</v>
      </c>
      <c r="Y10" s="33">
        <f>IF('Part 2. Revenue Cohort_Solution'!Z4 / VLOOKUP('Part 2. q1'!$A10,'Part 2. Installs'!$A$2:$B$45,2)=0,"",'Part 2. Revenue Cohort_Solution'!Z4 / VLOOKUP('Part 2. q1'!$A10,'Part 2. Installs'!$A$2:$B$45,2))</f>
        <v>9.048538183240442E-3</v>
      </c>
      <c r="Z10" s="33">
        <f>IF('Part 2. Revenue Cohort_Solution'!AA4 / VLOOKUP('Part 2. q1'!$A10,'Part 2. Installs'!$A$2:$B$45,2)=0,"",'Part 2. Revenue Cohort_Solution'!AA4 / VLOOKUP('Part 2. q1'!$A10,'Part 2. Installs'!$A$2:$B$45,2))</f>
        <v>9.0343013591473557E-3</v>
      </c>
      <c r="AA10" s="45">
        <f>IF('Part 2. Revenue Cohort_Solution'!AB4 / VLOOKUP('Part 2. q1'!$A10,'Part 2. Installs'!$A$2:$B$45,2)=0,"",'Part 2. Revenue Cohort_Solution'!AB4 / VLOOKUP('Part 2. q1'!$A10,'Part 2. Installs'!$A$2:$B$45,2))</f>
        <v>7.0518627163391025E-3</v>
      </c>
      <c r="AB10" s="45">
        <f>IF('Part 2. Revenue Cohort_Solution'!AC4 / VLOOKUP('Part 2. q1'!$A10,'Part 2. Installs'!$A$2:$B$45,2)=0,"",'Part 2. Revenue Cohort_Solution'!AC4 / VLOOKUP('Part 2. q1'!$A10,'Part 2. Installs'!$A$2:$B$45,2))</f>
        <v>7.0213943482937318E-3</v>
      </c>
      <c r="AC10" s="45">
        <f>IF('Part 2. Revenue Cohort_Solution'!AD4 / VLOOKUP('Part 2. q1'!$A10,'Part 2. Installs'!$A$2:$B$45,2)=0,"",'Part 2. Revenue Cohort_Solution'!AD4 / VLOOKUP('Part 2. q1'!$A10,'Part 2. Installs'!$A$2:$B$45,2))</f>
        <v>7.1147941722890387E-3</v>
      </c>
      <c r="AD10" s="45">
        <f>IF('Part 2. Revenue Cohort_Solution'!AE4 / VLOOKUP('Part 2. q1'!$A10,'Part 2. Installs'!$A$2:$B$45,2)=0,"",'Part 2. Revenue Cohort_Solution'!AE4 / VLOOKUP('Part 2. q1'!$A10,'Part 2. Installs'!$A$2:$B$45,2))</f>
        <v>7.1600469345849214E-3</v>
      </c>
      <c r="AE10" s="45">
        <f>IF('Part 2. Revenue Cohort_Solution'!AF4 / VLOOKUP('Part 2. q1'!$A10,'Part 2. Installs'!$A$2:$B$45,2)=0,"",'Part 2. Revenue Cohort_Solution'!AF4 / VLOOKUP('Part 2. q1'!$A10,'Part 2. Installs'!$A$2:$B$45,2))</f>
        <v>7.0824484208467783E-3</v>
      </c>
      <c r="AF10" s="45">
        <f>IF('Part 2. Revenue Cohort_Solution'!AG4 / VLOOKUP('Part 2. q1'!$A10,'Part 2. Installs'!$A$2:$B$45,2)=0,"",'Part 2. Revenue Cohort_Solution'!AG4 / VLOOKUP('Part 2. q1'!$A10,'Part 2. Installs'!$A$2:$B$45,2))</f>
        <v>7.0458003324533093E-3</v>
      </c>
      <c r="AG10" s="45">
        <f>IF('Part 2. Revenue Cohort_Solution'!AH4 / VLOOKUP('Part 2. q1'!$A10,'Part 2. Installs'!$A$2:$B$45,2)=0,"",'Part 2. Revenue Cohort_Solution'!AH4 / VLOOKUP('Part 2. q1'!$A10,'Part 2. Installs'!$A$2:$B$45,2))</f>
        <v>6.0481079495453205E-3</v>
      </c>
      <c r="AH10" s="45">
        <f>IF('Part 2. Revenue Cohort_Solution'!AI4 / VLOOKUP('Part 2. q1'!$A10,'Part 2. Installs'!$A$2:$B$45,2)=0,"",'Part 2. Revenue Cohort_Solution'!AI4 / VLOOKUP('Part 2. q1'!$A10,'Part 2. Installs'!$A$2:$B$45,2))</f>
        <v>5.0619536520973892E-3</v>
      </c>
      <c r="AI10" s="45">
        <f>IF('Part 2. Revenue Cohort_Solution'!AJ4 / VLOOKUP('Part 2. q1'!$A10,'Part 2. Installs'!$A$2:$B$45,2)=0,"",'Part 2. Revenue Cohort_Solution'!AJ4 / VLOOKUP('Part 2. q1'!$A10,'Part 2. Installs'!$A$2:$B$45,2))</f>
        <v>5.1871516573775301E-3</v>
      </c>
      <c r="AJ10" s="45">
        <f>IF('Part 2. Revenue Cohort_Solution'!AK4 / VLOOKUP('Part 2. q1'!$A10,'Part 2. Installs'!$A$2:$B$45,2)=0,"",'Part 2. Revenue Cohort_Solution'!AK4 / VLOOKUP('Part 2. q1'!$A10,'Part 2. Installs'!$A$2:$B$45,2))</f>
        <v>5.0580033245330985E-3</v>
      </c>
      <c r="AK10" s="45">
        <f>IF('Part 2. Revenue Cohort_Solution'!AL4 / VLOOKUP('Part 2. q1'!$A10,'Part 2. Installs'!$A$2:$B$45,2)=0,"",'Part 2. Revenue Cohort_Solution'!AL4 / VLOOKUP('Part 2. q1'!$A10,'Part 2. Installs'!$A$2:$B$45,2))</f>
        <v>4.1809719370294318E-3</v>
      </c>
      <c r="AL10" s="45">
        <f>IF('Part 2. Revenue Cohort_Solution'!AM4 / VLOOKUP('Part 2. q1'!$A10,'Part 2. Installs'!$A$2:$B$45,2)=0,"",'Part 2. Revenue Cohort_Solution'!AM4 / VLOOKUP('Part 2. q1'!$A10,'Part 2. Installs'!$A$2:$B$45,2))</f>
        <v>5.0704801016916018E-3</v>
      </c>
      <c r="AM10" s="45">
        <f>IF('Part 2. Revenue Cohort_Solution'!AN4 / VLOOKUP('Part 2. q1'!$A10,'Part 2. Installs'!$A$2:$B$45,2)=0,"",'Part 2. Revenue Cohort_Solution'!AN4 / VLOOKUP('Part 2. q1'!$A10,'Part 2. Installs'!$A$2:$B$45,2))</f>
        <v>4.1236335191160659E-3</v>
      </c>
      <c r="AN10" s="45">
        <f>IF('Part 2. Revenue Cohort_Solution'!AO4 / VLOOKUP('Part 2. q1'!$A10,'Part 2. Installs'!$A$2:$B$45,2)=0,"",'Part 2. Revenue Cohort_Solution'!AO4 / VLOOKUP('Part 2. q1'!$A10,'Part 2. Installs'!$A$2:$B$45,2))</f>
        <v>4.1120954336560092E-3</v>
      </c>
      <c r="AO10" s="45">
        <f>IF('Part 2. Revenue Cohort_Solution'!AP4 / VLOOKUP('Part 2. q1'!$A10,'Part 2. Installs'!$A$2:$B$45,2)=0,"",'Part 2. Revenue Cohort_Solution'!AP4 / VLOOKUP('Part 2. q1'!$A10,'Part 2. Installs'!$A$2:$B$45,2))</f>
        <v>4.087611225188228E-3</v>
      </c>
      <c r="AP10" s="45">
        <f>IF('Part 2. Revenue Cohort_Solution'!AQ4 / VLOOKUP('Part 2. q1'!$A10,'Part 2. Installs'!$A$2:$B$45,2)=0,"",'Part 2. Revenue Cohort_Solution'!AQ4 / VLOOKUP('Part 2. q1'!$A10,'Part 2. Installs'!$A$2:$B$45,2))</f>
        <v>4.139786838760145E-3</v>
      </c>
      <c r="AQ10" s="45">
        <f>IF('Part 2. Revenue Cohort_Solution'!AR4 / VLOOKUP('Part 2. q1'!$A10,'Part 2. Installs'!$A$2:$B$45,2)=0,"",'Part 2. Revenue Cohort_Solution'!AR4 / VLOOKUP('Part 2. q1'!$A10,'Part 2. Installs'!$A$2:$B$45,2))</f>
        <v>4.1011049183533781E-3</v>
      </c>
      <c r="AR10" s="45">
        <f>IF('Part 2. Revenue Cohort_Solution'!AS4 / VLOOKUP('Part 2. q1'!$A10,'Part 2. Installs'!$A$2:$B$45,2)=0,"",'Part 2. Revenue Cohort_Solution'!AS4 / VLOOKUP('Part 2. q1'!$A10,'Part 2. Installs'!$A$2:$B$45,2))</f>
        <v>4.0671164564388389E-3</v>
      </c>
      <c r="AS10" s="45" t="str">
        <f>IF('Part 2. Revenue Cohort_Solution'!AT4 / VLOOKUP('Part 2. q1'!$A10,'Part 2. Installs'!$A$2:$B$45,2)=0,"",'Part 2. Revenue Cohort_Solution'!AT4 / VLOOKUP('Part 2. q1'!$A10,'Part 2. Installs'!$A$2:$B$45,2))</f>
        <v/>
      </c>
      <c r="AT10" s="45" t="str">
        <f>IF('Part 2. Revenue Cohort_Solution'!AU4 / VLOOKUP('Part 2. q1'!$A10,'Part 2. Installs'!$A$2:$B$45,2)=0,"",'Part 2. Revenue Cohort_Solution'!AU4 / VLOOKUP('Part 2. q1'!$A10,'Part 2. Installs'!$A$2:$B$45,2))</f>
        <v/>
      </c>
    </row>
    <row r="11" spans="1:46" x14ac:dyDescent="0.15">
      <c r="A11" s="8">
        <v>4</v>
      </c>
      <c r="B11" s="33">
        <f>IF('Part 2. Revenue Cohort_Solution'!C5 / VLOOKUP('Part 2. q1'!$A11,'Part 2. Installs'!$A$2:$B$45,2)=0,"",'Part 2. Revenue Cohort_Solution'!C5 / VLOOKUP('Part 2. q1'!$A11,'Part 2. Installs'!$A$2:$B$45,2))</f>
        <v>0.17012049934059581</v>
      </c>
      <c r="C11" s="33">
        <f>IF('Part 2. Revenue Cohort_Solution'!D5 / VLOOKUP('Part 2. q1'!$A11,'Part 2. Installs'!$A$2:$B$45,2)=0,"",'Part 2. Revenue Cohort_Solution'!D5 / VLOOKUP('Part 2. q1'!$A11,'Part 2. Installs'!$A$2:$B$45,2))</f>
        <v>4.8010731125684242E-2</v>
      </c>
      <c r="D11" s="33">
        <f>IF('Part 2. Revenue Cohort_Solution'!E5 / VLOOKUP('Part 2. q1'!$A11,'Part 2. Installs'!$A$2:$B$45,2)=0,"",'Part 2. Revenue Cohort_Solution'!E5 / VLOOKUP('Part 2. q1'!$A11,'Part 2. Installs'!$A$2:$B$45,2))</f>
        <v>3.2038408035698157E-2</v>
      </c>
      <c r="E11" s="33">
        <f>IF('Part 2. Revenue Cohort_Solution'!F5 / VLOOKUP('Part 2. q1'!$A11,'Part 2. Installs'!$A$2:$B$45,2)=0,"",'Part 2. Revenue Cohort_Solution'!F5 / VLOOKUP('Part 2. q1'!$A11,'Part 2. Installs'!$A$2:$B$45,2))</f>
        <v>2.8003107329322711E-2</v>
      </c>
      <c r="F11" s="33">
        <f>IF('Part 2. Revenue Cohort_Solution'!G5 / VLOOKUP('Part 2. q1'!$A11,'Part 2. Installs'!$A$2:$B$45,2)=0,"",'Part 2. Revenue Cohort_Solution'!G5 / VLOOKUP('Part 2. q1'!$A11,'Part 2. Installs'!$A$2:$B$45,2))</f>
        <v>2.6118078514263003E-2</v>
      </c>
      <c r="G11" s="33">
        <f>IF('Part 2. Revenue Cohort_Solution'!H5 / VLOOKUP('Part 2. q1'!$A11,'Part 2. Installs'!$A$2:$B$45,2)=0,"",'Part 2. Revenue Cohort_Solution'!H5 / VLOOKUP('Part 2. q1'!$A11,'Part 2. Installs'!$A$2:$B$45,2))</f>
        <v>2.8000469712572036E-2</v>
      </c>
      <c r="H11" s="33">
        <f>IF('Part 2. Revenue Cohort_Solution'!I5 / VLOOKUP('Part 2. q1'!$A11,'Part 2. Installs'!$A$2:$B$45,2)=0,"",'Part 2. Revenue Cohort_Solution'!I5 / VLOOKUP('Part 2. q1'!$A11,'Part 2. Installs'!$A$2:$B$45,2))</f>
        <v>2.1086643903672792E-2</v>
      </c>
      <c r="I11" s="33">
        <f>IF('Part 2. Revenue Cohort_Solution'!J5 / VLOOKUP('Part 2. q1'!$A11,'Part 2. Installs'!$A$2:$B$45,2)=0,"",'Part 2. Revenue Cohort_Solution'!J5 / VLOOKUP('Part 2. q1'!$A11,'Part 2. Installs'!$A$2:$B$45,2))</f>
        <v>2.1100012646107707E-2</v>
      </c>
      <c r="J11" s="33">
        <f>IF('Part 2. Revenue Cohort_Solution'!K5 / VLOOKUP('Part 2. q1'!$A11,'Part 2. Installs'!$A$2:$B$45,2)=0,"",'Part 2. Revenue Cohort_Solution'!K5 / VLOOKUP('Part 2. q1'!$A11,'Part 2. Installs'!$A$2:$B$45,2))</f>
        <v>2.0156269759543294E-2</v>
      </c>
      <c r="K11" s="33">
        <f>IF('Part 2. Revenue Cohort_Solution'!L5 / VLOOKUP('Part 2. q1'!$A11,'Part 2. Installs'!$A$2:$B$45,2)=0,"",'Part 2. Revenue Cohort_Solution'!L5 / VLOOKUP('Part 2. q1'!$A11,'Part 2. Installs'!$A$2:$B$45,2))</f>
        <v>1.7103445161057215E-2</v>
      </c>
      <c r="L11" s="33">
        <f>IF('Part 2. Revenue Cohort_Solution'!M5 / VLOOKUP('Part 2. q1'!$A11,'Part 2. Installs'!$A$2:$B$45,2)=0,"",'Part 2. Revenue Cohort_Solution'!M5 / VLOOKUP('Part 2. q1'!$A11,'Part 2. Installs'!$A$2:$B$45,2))</f>
        <v>2.0001987245497083E-2</v>
      </c>
      <c r="M11" s="33">
        <f>IF('Part 2. Revenue Cohort_Solution'!N5 / VLOOKUP('Part 2. q1'!$A11,'Part 2. Installs'!$A$2:$B$45,2)=0,"",'Part 2. Revenue Cohort_Solution'!N5 / VLOOKUP('Part 2. q1'!$A11,'Part 2. Installs'!$A$2:$B$45,2))</f>
        <v>2.0111610933463406E-2</v>
      </c>
      <c r="N11" s="33">
        <f>IF('Part 2. Revenue Cohort_Solution'!O5 / VLOOKUP('Part 2. q1'!$A11,'Part 2. Installs'!$A$2:$B$45,2)=0,"",'Part 2. Revenue Cohort_Solution'!O5 / VLOOKUP('Part 2. q1'!$A11,'Part 2. Installs'!$A$2:$B$45,2))</f>
        <v>1.6057377197261215E-2</v>
      </c>
      <c r="O11" s="33">
        <f>IF('Part 2. Revenue Cohort_Solution'!P5 / VLOOKUP('Part 2. q1'!$A11,'Part 2. Installs'!$A$2:$B$45,2)=0,"",'Part 2. Revenue Cohort_Solution'!P5 / VLOOKUP('Part 2. q1'!$A11,'Part 2. Installs'!$A$2:$B$45,2))</f>
        <v>1.8085270897692986E-2</v>
      </c>
      <c r="P11" s="33">
        <f>IF('Part 2. Revenue Cohort_Solution'!Q5 / VLOOKUP('Part 2. q1'!$A11,'Part 2. Installs'!$A$2:$B$45,2)=0,"",'Part 2. Revenue Cohort_Solution'!Q5 / VLOOKUP('Part 2. q1'!$A11,'Part 2. Installs'!$A$2:$B$45,2))</f>
        <v>1.212888190341987E-2</v>
      </c>
      <c r="Q11" s="33">
        <f>IF('Part 2. Revenue Cohort_Solution'!R5 / VLOOKUP('Part 2. q1'!$A11,'Part 2. Installs'!$A$2:$B$45,2)=0,"",'Part 2. Revenue Cohort_Solution'!R5 / VLOOKUP('Part 2. q1'!$A11,'Part 2. Installs'!$A$2:$B$45,2))</f>
        <v>1.2138818130905281E-2</v>
      </c>
      <c r="R11" s="33">
        <f>IF('Part 2. Revenue Cohort_Solution'!S5 / VLOOKUP('Part 2. q1'!$A11,'Part 2. Installs'!$A$2:$B$45,2)=0,"",'Part 2. Revenue Cohort_Solution'!S5 / VLOOKUP('Part 2. q1'!$A11,'Part 2. Installs'!$A$2:$B$45,2))</f>
        <v>1.2091268765920546E-2</v>
      </c>
      <c r="S11" s="33">
        <f>IF('Part 2. Revenue Cohort_Solution'!T5 / VLOOKUP('Part 2. q1'!$A11,'Part 2. Installs'!$A$2:$B$45,2)=0,"",'Part 2. Revenue Cohort_Solution'!T5 / VLOOKUP('Part 2. q1'!$A11,'Part 2. Installs'!$A$2:$B$45,2))</f>
        <v>1.2090076418622298E-2</v>
      </c>
      <c r="T11" s="33">
        <f>IF('Part 2. Revenue Cohort_Solution'!U5 / VLOOKUP('Part 2. q1'!$A11,'Part 2. Installs'!$A$2:$B$45,2)=0,"",'Part 2. Revenue Cohort_Solution'!U5 / VLOOKUP('Part 2. q1'!$A11,'Part 2. Installs'!$A$2:$B$45,2))</f>
        <v>1.2089606706050259E-2</v>
      </c>
      <c r="U11" s="33">
        <f>IF('Part 2. Revenue Cohort_Solution'!V5 / VLOOKUP('Part 2. q1'!$A11,'Part 2. Installs'!$A$2:$B$45,2)=0,"",'Part 2. Revenue Cohort_Solution'!V5 / VLOOKUP('Part 2. q1'!$A11,'Part 2. Installs'!$A$2:$B$45,2))</f>
        <v>1.3022437808248875E-2</v>
      </c>
      <c r="V11" s="33">
        <f>IF('Part 2. Revenue Cohort_Solution'!W5 / VLOOKUP('Part 2. q1'!$A11,'Part 2. Installs'!$A$2:$B$45,2)=0,"",'Part 2. Revenue Cohort_Solution'!W5 / VLOOKUP('Part 2. q1'!$A11,'Part 2. Installs'!$A$2:$B$45,2))</f>
        <v>1.0041226311130382E-2</v>
      </c>
      <c r="W11" s="33">
        <f>IF('Part 2. Revenue Cohort_Solution'!X5 / VLOOKUP('Part 2. q1'!$A11,'Part 2. Installs'!$A$2:$B$45,2)=0,"",'Part 2. Revenue Cohort_Solution'!X5 / VLOOKUP('Part 2. q1'!$A11,'Part 2. Installs'!$A$2:$B$45,2))</f>
        <v>1.1138673603960036E-2</v>
      </c>
      <c r="X11" s="33">
        <f>IF('Part 2. Revenue Cohort_Solution'!Y5 / VLOOKUP('Part 2. q1'!$A11,'Part 2. Installs'!$A$2:$B$45,2)=0,"",'Part 2. Revenue Cohort_Solution'!Y5 / VLOOKUP('Part 2. q1'!$A11,'Part 2. Installs'!$A$2:$B$45,2))</f>
        <v>9.1497299152710782E-3</v>
      </c>
      <c r="Y11" s="33">
        <f>IF('Part 2. Revenue Cohort_Solution'!Z5 / VLOOKUP('Part 2. q1'!$A11,'Part 2. Installs'!$A$2:$B$45,2)=0,"",'Part 2. Revenue Cohort_Solution'!Z5 / VLOOKUP('Part 2. q1'!$A11,'Part 2. Installs'!$A$2:$B$45,2))</f>
        <v>9.1635322385417231E-3</v>
      </c>
      <c r="Z11" s="33">
        <f>IF('Part 2. Revenue Cohort_Solution'!AA5 / VLOOKUP('Part 2. q1'!$A11,'Part 2. Installs'!$A$2:$B$45,2)=0,"",'Part 2. Revenue Cohort_Solution'!AA5 / VLOOKUP('Part 2. q1'!$A11,'Part 2. Installs'!$A$2:$B$45,2))</f>
        <v>8.0238830777012993E-3</v>
      </c>
      <c r="AA11" s="45">
        <f>IF('Part 2. Revenue Cohort_Solution'!AB5 / VLOOKUP('Part 2. q1'!$A11,'Part 2. Installs'!$A$2:$B$45,2)=0,"",'Part 2. Revenue Cohort_Solution'!AB5 / VLOOKUP('Part 2. q1'!$A11,'Part 2. Installs'!$A$2:$B$45,2))</f>
        <v>7.1244376998536663E-3</v>
      </c>
      <c r="AB11" s="45">
        <f>IF('Part 2. Revenue Cohort_Solution'!AC5 / VLOOKUP('Part 2. q1'!$A11,'Part 2. Installs'!$A$2:$B$45,2)=0,"",'Part 2. Revenue Cohort_Solution'!AC5 / VLOOKUP('Part 2. q1'!$A11,'Part 2. Installs'!$A$2:$B$45,2))</f>
        <v>7.146947771575163E-3</v>
      </c>
      <c r="AC11" s="45">
        <f>IF('Part 2. Revenue Cohort_Solution'!AD5 / VLOOKUP('Part 2. q1'!$A11,'Part 2. Installs'!$A$2:$B$45,2)=0,"",'Part 2. Revenue Cohort_Solution'!AD5 / VLOOKUP('Part 2. q1'!$A11,'Part 2. Installs'!$A$2:$B$45,2))</f>
        <v>7.0844759994941556E-3</v>
      </c>
      <c r="AD11" s="45">
        <f>IF('Part 2. Revenue Cohort_Solution'!AE5 / VLOOKUP('Part 2. q1'!$A11,'Part 2. Installs'!$A$2:$B$45,2)=0,"",'Part 2. Revenue Cohort_Solution'!AE5 / VLOOKUP('Part 2. q1'!$A11,'Part 2. Installs'!$A$2:$B$45,2))</f>
        <v>8.0841508138673607E-3</v>
      </c>
      <c r="AE11" s="45">
        <f>IF('Part 2. Revenue Cohort_Solution'!AF5 / VLOOKUP('Part 2. q1'!$A11,'Part 2. Installs'!$A$2:$B$45,2)=0,"",'Part 2. Revenue Cohort_Solution'!AF5 / VLOOKUP('Part 2. q1'!$A11,'Part 2. Installs'!$A$2:$B$45,2))</f>
        <v>7.0237385507560569E-3</v>
      </c>
      <c r="AF11" s="45">
        <f>IF('Part 2. Revenue Cohort_Solution'!AG5 / VLOOKUP('Part 2. q1'!$A11,'Part 2. Installs'!$A$2:$B$45,2)=0,"",'Part 2. Revenue Cohort_Solution'!AG5 / VLOOKUP('Part 2. q1'!$A11,'Part 2. Installs'!$A$2:$B$45,2))</f>
        <v>7.0353729698480671E-3</v>
      </c>
      <c r="AG11" s="45">
        <f>IF('Part 2. Revenue Cohort_Solution'!AH5 / VLOOKUP('Part 2. q1'!$A11,'Part 2. Installs'!$A$2:$B$45,2)=0,"",'Part 2. Revenue Cohort_Solution'!AH5 / VLOOKUP('Part 2. q1'!$A11,'Part 2. Installs'!$A$2:$B$45,2))</f>
        <v>6.0897873647318126E-3</v>
      </c>
      <c r="AH11" s="45">
        <f>IF('Part 2. Revenue Cohort_Solution'!AI5 / VLOOKUP('Part 2. q1'!$A11,'Part 2. Installs'!$A$2:$B$45,2)=0,"",'Part 2. Revenue Cohort_Solution'!AI5 / VLOOKUP('Part 2. q1'!$A11,'Part 2. Installs'!$A$2:$B$45,2))</f>
        <v>5.0218235687315947E-3</v>
      </c>
      <c r="AI11" s="45">
        <f>IF('Part 2. Revenue Cohort_Solution'!AJ5 / VLOOKUP('Part 2. q1'!$A11,'Part 2. Installs'!$A$2:$B$45,2)=0,"",'Part 2. Revenue Cohort_Solution'!AJ5 / VLOOKUP('Part 2. q1'!$A11,'Part 2. Installs'!$A$2:$B$45,2))</f>
        <v>5.0032157245316422E-3</v>
      </c>
      <c r="AJ11" s="45">
        <f>IF('Part 2. Revenue Cohort_Solution'!AK5 / VLOOKUP('Part 2. q1'!$A11,'Part 2. Installs'!$A$2:$B$45,2)=0,"",'Part 2. Revenue Cohort_Solution'!AK5 / VLOOKUP('Part 2. q1'!$A11,'Part 2. Installs'!$A$2:$B$45,2))</f>
        <v>5.0756959875706822E-3</v>
      </c>
      <c r="AK11" s="45">
        <f>IF('Part 2. Revenue Cohort_Solution'!AL5 / VLOOKUP('Part 2. q1'!$A11,'Part 2. Installs'!$A$2:$B$45,2)=0,"",'Part 2. Revenue Cohort_Solution'!AL5 / VLOOKUP('Part 2. q1'!$A11,'Part 2. Installs'!$A$2:$B$45,2))</f>
        <v>5.1234621429732804E-3</v>
      </c>
      <c r="AL11" s="45">
        <f>IF('Part 2. Revenue Cohort_Solution'!AM5 / VLOOKUP('Part 2. q1'!$A11,'Part 2. Installs'!$A$2:$B$45,2)=0,"",'Part 2. Revenue Cohort_Solution'!AM5 / VLOOKUP('Part 2. q1'!$A11,'Part 2. Installs'!$A$2:$B$45,2))</f>
        <v>5.124835148953082E-3</v>
      </c>
      <c r="AM11" s="45">
        <f>IF('Part 2. Revenue Cohort_Solution'!AN5 / VLOOKUP('Part 2. q1'!$A11,'Part 2. Installs'!$A$2:$B$45,2)=0,"",'Part 2. Revenue Cohort_Solution'!AN5 / VLOOKUP('Part 2. q1'!$A11,'Part 2. Installs'!$A$2:$B$45,2))</f>
        <v>5.019872454970823E-3</v>
      </c>
      <c r="AN11" s="45">
        <f>IF('Part 2. Revenue Cohort_Solution'!AO5 / VLOOKUP('Part 2. q1'!$A11,'Part 2. Installs'!$A$2:$B$45,2)=0,"",'Part 2. Revenue Cohort_Solution'!AO5 / VLOOKUP('Part 2. q1'!$A11,'Part 2. Installs'!$A$2:$B$45,2))</f>
        <v>4.0522464907051109E-3</v>
      </c>
      <c r="AO11" s="45">
        <f>IF('Part 2. Revenue Cohort_Solution'!AP5 / VLOOKUP('Part 2. q1'!$A11,'Part 2. Installs'!$A$2:$B$45,2)=0,"",'Part 2. Revenue Cohort_Solution'!AP5 / VLOOKUP('Part 2. q1'!$A11,'Part 2. Installs'!$A$2:$B$45,2))</f>
        <v>4.0932198796813177E-3</v>
      </c>
      <c r="AP11" s="45">
        <f>IF('Part 2. Revenue Cohort_Solution'!AQ5 / VLOOKUP('Part 2. q1'!$A11,'Part 2. Installs'!$A$2:$B$45,2)=0,"",'Part 2. Revenue Cohort_Solution'!AQ5 / VLOOKUP('Part 2. q1'!$A11,'Part 2. Installs'!$A$2:$B$45,2))</f>
        <v>4.1079254963597277E-3</v>
      </c>
      <c r="AQ11" s="45">
        <f>IF('Part 2. Revenue Cohort_Solution'!AR5 / VLOOKUP('Part 2. q1'!$A11,'Part 2. Installs'!$A$2:$B$45,2)=0,"",'Part 2. Revenue Cohort_Solution'!AR5 / VLOOKUP('Part 2. q1'!$A11,'Part 2. Installs'!$A$2:$B$45,2))</f>
        <v>4.0410456524488285E-3</v>
      </c>
      <c r="AR11" s="45" t="str">
        <f>IF('Part 2. Revenue Cohort_Solution'!AS5 / VLOOKUP('Part 2. q1'!$A11,'Part 2. Installs'!$A$2:$B$45,2)=0,"",'Part 2. Revenue Cohort_Solution'!AS5 / VLOOKUP('Part 2. q1'!$A11,'Part 2. Installs'!$A$2:$B$45,2))</f>
        <v/>
      </c>
      <c r="AS11" s="45" t="str">
        <f>IF('Part 2. Revenue Cohort_Solution'!AT5 / VLOOKUP('Part 2. q1'!$A11,'Part 2. Installs'!$A$2:$B$45,2)=0,"",'Part 2. Revenue Cohort_Solution'!AT5 / VLOOKUP('Part 2. q1'!$A11,'Part 2. Installs'!$A$2:$B$45,2))</f>
        <v/>
      </c>
      <c r="AT11" s="45" t="str">
        <f>IF('Part 2. Revenue Cohort_Solution'!AU5 / VLOOKUP('Part 2. q1'!$A11,'Part 2. Installs'!$A$2:$B$45,2)=0,"",'Part 2. Revenue Cohort_Solution'!AU5 / VLOOKUP('Part 2. q1'!$A11,'Part 2. Installs'!$A$2:$B$45,2))</f>
        <v/>
      </c>
    </row>
    <row r="12" spans="1:46" x14ac:dyDescent="0.15">
      <c r="A12" s="8">
        <v>5</v>
      </c>
      <c r="B12" s="33">
        <f>IF('Part 2. Revenue Cohort_Solution'!C6 / VLOOKUP('Part 2. q1'!$A12,'Part 2. Installs'!$A$2:$B$45,2)=0,"",'Part 2. Revenue Cohort_Solution'!C6 / VLOOKUP('Part 2. q1'!$A12,'Part 2. Installs'!$A$2:$B$45,2))</f>
        <v>0.18614408929477425</v>
      </c>
      <c r="C12" s="33">
        <f>IF('Part 2. Revenue Cohort_Solution'!D6 / VLOOKUP('Part 2. q1'!$A12,'Part 2. Installs'!$A$2:$B$45,2)=0,"",'Part 2. Revenue Cohort_Solution'!D6 / VLOOKUP('Part 2. q1'!$A12,'Part 2. Installs'!$A$2:$B$45,2))</f>
        <v>4.4117368510062573E-2</v>
      </c>
      <c r="D12" s="33">
        <f>IF('Part 2. Revenue Cohort_Solution'!E6 / VLOOKUP('Part 2. q1'!$A12,'Part 2. Installs'!$A$2:$B$45,2)=0,"",'Part 2. Revenue Cohort_Solution'!E6 / VLOOKUP('Part 2. q1'!$A12,'Part 2. Installs'!$A$2:$B$45,2))</f>
        <v>3.5072796286900805E-2</v>
      </c>
      <c r="E12" s="33">
        <f>IF('Part 2. Revenue Cohort_Solution'!F6 / VLOOKUP('Part 2. q1'!$A12,'Part 2. Installs'!$A$2:$B$45,2)=0,"",'Part 2. Revenue Cohort_Solution'!F6 / VLOOKUP('Part 2. q1'!$A12,'Part 2. Installs'!$A$2:$B$45,2))</f>
        <v>2.6091775184621455E-2</v>
      </c>
      <c r="F12" s="33">
        <f>IF('Part 2. Revenue Cohort_Solution'!G6 / VLOOKUP('Part 2. q1'!$A12,'Part 2. Installs'!$A$2:$B$45,2)=0,"",'Part 2. Revenue Cohort_Solution'!G6 / VLOOKUP('Part 2. q1'!$A12,'Part 2. Installs'!$A$2:$B$45,2))</f>
        <v>2.9067083826596771E-2</v>
      </c>
      <c r="G12" s="33">
        <f>IF('Part 2. Revenue Cohort_Solution'!H6 / VLOOKUP('Part 2. q1'!$A12,'Part 2. Installs'!$A$2:$B$45,2)=0,"",'Part 2. Revenue Cohort_Solution'!H6 / VLOOKUP('Part 2. q1'!$A12,'Part 2. Installs'!$A$2:$B$45,2))</f>
        <v>2.6037920213465623E-2</v>
      </c>
      <c r="H12" s="33">
        <f>IF('Part 2. Revenue Cohort_Solution'!I6 / VLOOKUP('Part 2. q1'!$A12,'Part 2. Installs'!$A$2:$B$45,2)=0,"",'Part 2. Revenue Cohort_Solution'!I6 / VLOOKUP('Part 2. q1'!$A12,'Part 2. Installs'!$A$2:$B$45,2))</f>
        <v>2.1016911889058007E-2</v>
      </c>
      <c r="I12" s="33">
        <f>IF('Part 2. Revenue Cohort_Solution'!J6 / VLOOKUP('Part 2. q1'!$A12,'Part 2. Installs'!$A$2:$B$45,2)=0,"",'Part 2. Revenue Cohort_Solution'!J6 / VLOOKUP('Part 2. q1'!$A12,'Part 2. Installs'!$A$2:$B$45,2))</f>
        <v>2.1173027416051263E-2</v>
      </c>
      <c r="J12" s="33">
        <f>IF('Part 2. Revenue Cohort_Solution'!K6 / VLOOKUP('Part 2. q1'!$A12,'Part 2. Installs'!$A$2:$B$45,2)=0,"",'Part 2. Revenue Cohort_Solution'!K6 / VLOOKUP('Part 2. q1'!$A12,'Part 2. Installs'!$A$2:$B$45,2))</f>
        <v>1.7108837401582203E-2</v>
      </c>
      <c r="K12" s="33">
        <f>IF('Part 2. Revenue Cohort_Solution'!L6 / VLOOKUP('Part 2. q1'!$A12,'Part 2. Installs'!$A$2:$B$45,2)=0,"",'Part 2. Revenue Cohort_Solution'!L6 / VLOOKUP('Part 2. q1'!$A12,'Part 2. Installs'!$A$2:$B$45,2))</f>
        <v>1.8056899111186273E-2</v>
      </c>
      <c r="L12" s="33">
        <f>IF('Part 2. Revenue Cohort_Solution'!M6 / VLOOKUP('Part 2. q1'!$A12,'Part 2. Installs'!$A$2:$B$45,2)=0,"",'Part 2. Revenue Cohort_Solution'!M6 / VLOOKUP('Part 2. q1'!$A12,'Part 2. Installs'!$A$2:$B$45,2))</f>
        <v>1.713845199842156E-2</v>
      </c>
      <c r="M12" s="33">
        <f>IF('Part 2. Revenue Cohort_Solution'!N6 / VLOOKUP('Part 2. q1'!$A12,'Part 2. Installs'!$A$2:$B$45,2)=0,"",'Part 2. Revenue Cohort_Solution'!N6 / VLOOKUP('Part 2. q1'!$A12,'Part 2. Installs'!$A$2:$B$45,2))</f>
        <v>1.9018565495988123E-2</v>
      </c>
      <c r="N12" s="33">
        <f>IF('Part 2. Revenue Cohort_Solution'!O6 / VLOOKUP('Part 2. q1'!$A12,'Part 2. Installs'!$A$2:$B$45,2)=0,"",'Part 2. Revenue Cohort_Solution'!O6 / VLOOKUP('Part 2. q1'!$A12,'Part 2. Installs'!$A$2:$B$45,2))</f>
        <v>1.5009282747994061E-2</v>
      </c>
      <c r="O12" s="33">
        <f>IF('Part 2. Revenue Cohort_Solution'!P6 / VLOOKUP('Part 2. q1'!$A12,'Part 2. Installs'!$A$2:$B$45,2)=0,"",'Part 2. Revenue Cohort_Solution'!P6 / VLOOKUP('Part 2. q1'!$A12,'Part 2. Installs'!$A$2:$B$45,2))</f>
        <v>1.7051600052614767E-2</v>
      </c>
      <c r="P12" s="33">
        <f>IF('Part 2. Revenue Cohort_Solution'!Q6 / VLOOKUP('Part 2. q1'!$A12,'Part 2. Installs'!$A$2:$B$45,2)=0,"",'Part 2. Revenue Cohort_Solution'!Q6 / VLOOKUP('Part 2. q1'!$A12,'Part 2. Installs'!$A$2:$B$45,2))</f>
        <v>1.5057763496627017E-2</v>
      </c>
      <c r="Q12" s="33">
        <f>IF('Part 2. Revenue Cohort_Solution'!R6 / VLOOKUP('Part 2. q1'!$A12,'Part 2. Installs'!$A$2:$B$45,2)=0,"",'Part 2. Revenue Cohort_Solution'!R6 / VLOOKUP('Part 2. q1'!$A12,'Part 2. Installs'!$A$2:$B$45,2))</f>
        <v>1.408110190352707E-2</v>
      </c>
      <c r="R12" s="33">
        <f>IF('Part 2. Revenue Cohort_Solution'!S6 / VLOOKUP('Part 2. q1'!$A12,'Part 2. Installs'!$A$2:$B$45,2)=0,"",'Part 2. Revenue Cohort_Solution'!S6 / VLOOKUP('Part 2. q1'!$A12,'Part 2. Installs'!$A$2:$B$45,2))</f>
        <v>1.307681755829904E-2</v>
      </c>
      <c r="S12" s="33">
        <f>IF('Part 2. Revenue Cohort_Solution'!T6 / VLOOKUP('Part 2. q1'!$A12,'Part 2. Installs'!$A$2:$B$45,2)=0,"",'Part 2. Revenue Cohort_Solution'!T6 / VLOOKUP('Part 2. q1'!$A12,'Part 2. Installs'!$A$2:$B$45,2))</f>
        <v>1.3138752654227032E-2</v>
      </c>
      <c r="T12" s="33">
        <f>IF('Part 2. Revenue Cohort_Solution'!U6 / VLOOKUP('Part 2. q1'!$A12,'Part 2. Installs'!$A$2:$B$45,2)=0,"",'Part 2. Revenue Cohort_Solution'!U6 / VLOOKUP('Part 2. q1'!$A12,'Part 2. Installs'!$A$2:$B$45,2))</f>
        <v>1.3100043219272037E-2</v>
      </c>
      <c r="U12" s="33">
        <f>IF('Part 2. Revenue Cohort_Solution'!V6 / VLOOKUP('Part 2. q1'!$A12,'Part 2. Installs'!$A$2:$B$45,2)=0,"",'Part 2. Revenue Cohort_Solution'!V6 / VLOOKUP('Part 2. q1'!$A12,'Part 2. Installs'!$A$2:$B$45,2))</f>
        <v>1.003983689422553E-2</v>
      </c>
      <c r="V12" s="33">
        <f>IF('Part 2. Revenue Cohort_Solution'!W6 / VLOOKUP('Part 2. q1'!$A12,'Part 2. Installs'!$A$2:$B$45,2)=0,"",'Part 2. Revenue Cohort_Solution'!W6 / VLOOKUP('Part 2. q1'!$A12,'Part 2. Installs'!$A$2:$B$45,2))</f>
        <v>1.1077569197812729E-2</v>
      </c>
      <c r="W12" s="33">
        <f>IF('Part 2. Revenue Cohort_Solution'!X6 / VLOOKUP('Part 2. q1'!$A12,'Part 2. Installs'!$A$2:$B$45,2)=0,"",'Part 2. Revenue Cohort_Solution'!X6 / VLOOKUP('Part 2. q1'!$A12,'Part 2. Installs'!$A$2:$B$45,2))</f>
        <v>1.1140519007084203E-2</v>
      </c>
      <c r="X12" s="33">
        <f>IF('Part 2. Revenue Cohort_Solution'!Y6 / VLOOKUP('Part 2. q1'!$A12,'Part 2. Installs'!$A$2:$B$45,2)=0,"",'Part 2. Revenue Cohort_Solution'!Y6 / VLOOKUP('Part 2. q1'!$A12,'Part 2. Installs'!$A$2:$B$45,2))</f>
        <v>8.0435199278426073E-3</v>
      </c>
      <c r="Y12" s="33">
        <f>IF('Part 2. Revenue Cohort_Solution'!Z6 / VLOOKUP('Part 2. q1'!$A12,'Part 2. Installs'!$A$2:$B$45,2)=0,"",'Part 2. Revenue Cohort_Solution'!Z6 / VLOOKUP('Part 2. q1'!$A12,'Part 2. Installs'!$A$2:$B$45,2))</f>
        <v>8.0050735667174036E-3</v>
      </c>
      <c r="Z12" s="33">
        <f>IF('Part 2. Revenue Cohort_Solution'!AA6 / VLOOKUP('Part 2. q1'!$A12,'Part 2. Installs'!$A$2:$B$45,2)=0,"",'Part 2. Revenue Cohort_Solution'!AA6 / VLOOKUP('Part 2. q1'!$A12,'Part 2. Installs'!$A$2:$B$45,2))</f>
        <v>9.1549129037713489E-3</v>
      </c>
      <c r="AA12" s="45">
        <f>IF('Part 2. Revenue Cohort_Solution'!AB6 / VLOOKUP('Part 2. q1'!$A12,'Part 2. Installs'!$A$2:$B$45,2)=0,"",'Part 2. Revenue Cohort_Solution'!AB6 / VLOOKUP('Part 2. q1'!$A12,'Part 2. Installs'!$A$2:$B$45,2))</f>
        <v>8.0235263167784746E-3</v>
      </c>
      <c r="AB12" s="45">
        <f>IF('Part 2. Revenue Cohort_Solution'!AC6 / VLOOKUP('Part 2. q1'!$A12,'Part 2. Installs'!$A$2:$B$45,2)=0,"",'Part 2. Revenue Cohort_Solution'!AC6 / VLOOKUP('Part 2. q1'!$A12,'Part 2. Installs'!$A$2:$B$45,2))</f>
        <v>8.0512993968092899E-3</v>
      </c>
      <c r="AC12" s="45">
        <f>IF('Part 2. Revenue Cohort_Solution'!AD6 / VLOOKUP('Part 2. q1'!$A12,'Part 2. Installs'!$A$2:$B$45,2)=0,"",'Part 2. Revenue Cohort_Solution'!AD6 / VLOOKUP('Part 2. q1'!$A12,'Part 2. Installs'!$A$2:$B$45,2))</f>
        <v>7.0868519458067913E-3</v>
      </c>
      <c r="AD12" s="45">
        <f>IF('Part 2. Revenue Cohort_Solution'!AE6 / VLOOKUP('Part 2. q1'!$A12,'Part 2. Installs'!$A$2:$B$45,2)=0,"",'Part 2. Revenue Cohort_Solution'!AE6 / VLOOKUP('Part 2. q1'!$A12,'Part 2. Installs'!$A$2:$B$45,2))</f>
        <v>8.0966232594847521E-3</v>
      </c>
      <c r="AE12" s="45">
        <f>IF('Part 2. Revenue Cohort_Solution'!AF6 / VLOOKUP('Part 2. q1'!$A12,'Part 2. Installs'!$A$2:$B$45,2)=0,"",'Part 2. Revenue Cohort_Solution'!AF6 / VLOOKUP('Part 2. q1'!$A12,'Part 2. Installs'!$A$2:$B$45,2))</f>
        <v>7.1810323768720522E-3</v>
      </c>
      <c r="AF12" s="45">
        <f>IF('Part 2. Revenue Cohort_Solution'!AG6 / VLOOKUP('Part 2. q1'!$A12,'Part 2. Installs'!$A$2:$B$45,2)=0,"",'Part 2. Revenue Cohort_Solution'!AG6 / VLOOKUP('Part 2. q1'!$A12,'Part 2. Installs'!$A$2:$B$45,2))</f>
        <v>7.178777458330985E-3</v>
      </c>
      <c r="AG12" s="45">
        <f>IF('Part 2. Revenue Cohort_Solution'!AH6 / VLOOKUP('Part 2. q1'!$A12,'Part 2. Installs'!$A$2:$B$45,2)=0,"",'Part 2. Revenue Cohort_Solution'!AH6 / VLOOKUP('Part 2. q1'!$A12,'Part 2. Installs'!$A$2:$B$45,2))</f>
        <v>7.0169494710336927E-3</v>
      </c>
      <c r="AH12" s="45">
        <f>IF('Part 2. Revenue Cohort_Solution'!AI6 / VLOOKUP('Part 2. q1'!$A12,'Part 2. Installs'!$A$2:$B$45,2)=0,"",'Part 2. Revenue Cohort_Solution'!AI6 / VLOOKUP('Part 2. q1'!$A12,'Part 2. Installs'!$A$2:$B$45,2))</f>
        <v>5.012665125805664E-3</v>
      </c>
      <c r="AI12" s="45">
        <f>IF('Part 2. Revenue Cohort_Solution'!AJ6 / VLOOKUP('Part 2. q1'!$A12,'Part 2. Installs'!$A$2:$B$45,2)=0,"",'Part 2. Revenue Cohort_Solution'!AJ6 / VLOOKUP('Part 2. q1'!$A12,'Part 2. Installs'!$A$2:$B$45,2))</f>
        <v>5.1368735554428099E-3</v>
      </c>
      <c r="AJ12" s="45">
        <f>IF('Part 2. Revenue Cohort_Solution'!AK6 / VLOOKUP('Part 2. q1'!$A12,'Part 2. Installs'!$A$2:$B$45,2)=0,"",'Part 2. Revenue Cohort_Solution'!AK6 / VLOOKUP('Part 2. q1'!$A12,'Part 2. Installs'!$A$2:$B$45,2))</f>
        <v>5.0857620685119415E-3</v>
      </c>
      <c r="AK12" s="45">
        <f>IF('Part 2. Revenue Cohort_Solution'!AL6 / VLOOKUP('Part 2. q1'!$A12,'Part 2. Installs'!$A$2:$B$45,2)=0,"",'Part 2. Revenue Cohort_Solution'!AL6 / VLOOKUP('Part 2. q1'!$A12,'Part 2. Installs'!$A$2:$B$45,2))</f>
        <v>5.1157149031324581E-3</v>
      </c>
      <c r="AL12" s="45">
        <f>IF('Part 2. Revenue Cohort_Solution'!AM6 / VLOOKUP('Part 2. q1'!$A12,'Part 2. Installs'!$A$2:$B$45,2)=0,"",'Part 2. Revenue Cohort_Solution'!AM6 / VLOOKUP('Part 2. q1'!$A12,'Part 2. Installs'!$A$2:$B$45,2))</f>
        <v>5.0916624386944031E-3</v>
      </c>
      <c r="AM12" s="45">
        <f>IF('Part 2. Revenue Cohort_Solution'!AN6 / VLOOKUP('Part 2. q1'!$A12,'Part 2. Installs'!$A$2:$B$45,2)=0,"",'Part 2. Revenue Cohort_Solution'!AN6 / VLOOKUP('Part 2. q1'!$A12,'Part 2. Installs'!$A$2:$B$45,2))</f>
        <v>4.0763289926151417E-3</v>
      </c>
      <c r="AN12" s="45">
        <f>IF('Part 2. Revenue Cohort_Solution'!AO6 / VLOOKUP('Part 2. q1'!$A12,'Part 2. Installs'!$A$2:$B$45,2)=0,"",'Part 2. Revenue Cohort_Solution'!AO6 / VLOOKUP('Part 2. q1'!$A12,'Part 2. Installs'!$A$2:$B$45,2))</f>
        <v>5.1218783471447104E-3</v>
      </c>
      <c r="AO12" s="45">
        <f>IF('Part 2. Revenue Cohort_Solution'!AP6 / VLOOKUP('Part 2. q1'!$A12,'Part 2. Installs'!$A$2:$B$45,2)=0,"",'Part 2. Revenue Cohort_Solution'!AP6 / VLOOKUP('Part 2. q1'!$A12,'Part 2. Installs'!$A$2:$B$45,2))</f>
        <v>4.0794858785726364E-3</v>
      </c>
      <c r="AP12" s="45">
        <f>IF('Part 2. Revenue Cohort_Solution'!AQ6 / VLOOKUP('Part 2. q1'!$A12,'Part 2. Installs'!$A$2:$B$45,2)=0,"",'Part 2. Revenue Cohort_Solution'!AQ6 / VLOOKUP('Part 2. q1'!$A12,'Part 2. Installs'!$A$2:$B$45,2))</f>
        <v>4.1178194937707881E-3</v>
      </c>
      <c r="AQ12" s="45" t="str">
        <f>IF('Part 2. Revenue Cohort_Solution'!AR6 / VLOOKUP('Part 2. q1'!$A12,'Part 2. Installs'!$A$2:$B$45,2)=0,"",'Part 2. Revenue Cohort_Solution'!AR6 / VLOOKUP('Part 2. q1'!$A12,'Part 2. Installs'!$A$2:$B$45,2))</f>
        <v/>
      </c>
      <c r="AR12" s="45" t="str">
        <f>IF('Part 2. Revenue Cohort_Solution'!AS6 / VLOOKUP('Part 2. q1'!$A12,'Part 2. Installs'!$A$2:$B$45,2)=0,"",'Part 2. Revenue Cohort_Solution'!AS6 / VLOOKUP('Part 2. q1'!$A12,'Part 2. Installs'!$A$2:$B$45,2))</f>
        <v/>
      </c>
      <c r="AS12" s="45" t="str">
        <f>IF('Part 2. Revenue Cohort_Solution'!AT6 / VLOOKUP('Part 2. q1'!$A12,'Part 2. Installs'!$A$2:$B$45,2)=0,"",'Part 2. Revenue Cohort_Solution'!AT6 / VLOOKUP('Part 2. q1'!$A12,'Part 2. Installs'!$A$2:$B$45,2))</f>
        <v/>
      </c>
      <c r="AT12" s="45" t="str">
        <f>IF('Part 2. Revenue Cohort_Solution'!AU6 / VLOOKUP('Part 2. q1'!$A12,'Part 2. Installs'!$A$2:$B$45,2)=0,"",'Part 2. Revenue Cohort_Solution'!AU6 / VLOOKUP('Part 2. q1'!$A12,'Part 2. Installs'!$A$2:$B$45,2))</f>
        <v/>
      </c>
    </row>
    <row r="13" spans="1:46" x14ac:dyDescent="0.15">
      <c r="A13" s="8">
        <v>6</v>
      </c>
      <c r="B13" s="33">
        <f>IF('Part 2. Revenue Cohort_Solution'!C7 / VLOOKUP('Part 2. q1'!$A13,'Part 2. Installs'!$A$2:$B$45,2)=0,"",'Part 2. Revenue Cohort_Solution'!C7 / VLOOKUP('Part 2. q1'!$A13,'Part 2. Installs'!$A$2:$B$45,2))</f>
        <v>0.19813484212274332</v>
      </c>
      <c r="C13" s="33">
        <f>IF('Part 2. Revenue Cohort_Solution'!D7 / VLOOKUP('Part 2. q1'!$A13,'Part 2. Installs'!$A$2:$B$45,2)=0,"",'Part 2. Revenue Cohort_Solution'!D7 / VLOOKUP('Part 2. q1'!$A13,'Part 2. Installs'!$A$2:$B$45,2))</f>
        <v>5.4107275875975615E-2</v>
      </c>
      <c r="D13" s="33">
        <f>IF('Part 2. Revenue Cohort_Solution'!E7 / VLOOKUP('Part 2. q1'!$A13,'Part 2. Installs'!$A$2:$B$45,2)=0,"",'Part 2. Revenue Cohort_Solution'!E7 / VLOOKUP('Part 2. q1'!$A13,'Part 2. Installs'!$A$2:$B$45,2))</f>
        <v>2.7042132232581312E-2</v>
      </c>
      <c r="E13" s="33">
        <f>IF('Part 2. Revenue Cohort_Solution'!F7 / VLOOKUP('Part 2. q1'!$A13,'Part 2. Installs'!$A$2:$B$45,2)=0,"",'Part 2. Revenue Cohort_Solution'!F7 / VLOOKUP('Part 2. q1'!$A13,'Part 2. Installs'!$A$2:$B$45,2))</f>
        <v>3.3152871681730846E-2</v>
      </c>
      <c r="F13" s="33">
        <f>IF('Part 2. Revenue Cohort_Solution'!G7 / VLOOKUP('Part 2. q1'!$A13,'Part 2. Installs'!$A$2:$B$45,2)=0,"",'Part 2. Revenue Cohort_Solution'!G7 / VLOOKUP('Part 2. q1'!$A13,'Part 2. Installs'!$A$2:$B$45,2))</f>
        <v>2.8158660119089983E-2</v>
      </c>
      <c r="G13" s="33">
        <f>IF('Part 2. Revenue Cohort_Solution'!H7 / VLOOKUP('Part 2. q1'!$A13,'Part 2. Installs'!$A$2:$B$45,2)=0,"",'Part 2. Revenue Cohort_Solution'!H7 / VLOOKUP('Part 2. q1'!$A13,'Part 2. Installs'!$A$2:$B$45,2))</f>
        <v>2.5144094133276403E-2</v>
      </c>
      <c r="H13" s="33">
        <f>IF('Part 2. Revenue Cohort_Solution'!I7 / VLOOKUP('Part 2. q1'!$A13,'Part 2. Installs'!$A$2:$B$45,2)=0,"",'Part 2. Revenue Cohort_Solution'!I7 / VLOOKUP('Part 2. q1'!$A13,'Part 2. Installs'!$A$2:$B$45,2))</f>
        <v>2.02154532299006E-2</v>
      </c>
      <c r="I13" s="33">
        <f>IF('Part 2. Revenue Cohort_Solution'!J7 / VLOOKUP('Part 2. q1'!$A13,'Part 2. Installs'!$A$2:$B$45,2)=0,"",'Part 2. Revenue Cohort_Solution'!J7 / VLOOKUP('Part 2. q1'!$A13,'Part 2. Installs'!$A$2:$B$45,2))</f>
        <v>2.3158802457713568E-2</v>
      </c>
      <c r="J13" s="33">
        <f>IF('Part 2. Revenue Cohort_Solution'!K7 / VLOOKUP('Part 2. q1'!$A13,'Part 2. Installs'!$A$2:$B$45,2)=0,"",'Part 2. Revenue Cohort_Solution'!K7 / VLOOKUP('Part 2. q1'!$A13,'Part 2. Installs'!$A$2:$B$45,2))</f>
        <v>2.0039665029772495E-2</v>
      </c>
      <c r="K13" s="33">
        <f>IF('Part 2. Revenue Cohort_Solution'!L7 / VLOOKUP('Part 2. q1'!$A13,'Part 2. Installs'!$A$2:$B$45,2)=0,"",'Part 2. Revenue Cohort_Solution'!L7 / VLOOKUP('Part 2. q1'!$A13,'Part 2. Installs'!$A$2:$B$45,2))</f>
        <v>2.019998576613764E-2</v>
      </c>
      <c r="L13" s="33">
        <f>IF('Part 2. Revenue Cohort_Solution'!M7 / VLOOKUP('Part 2. q1'!$A13,'Part 2. Installs'!$A$2:$B$45,2)=0,"",'Part 2. Revenue Cohort_Solution'!M7 / VLOOKUP('Part 2. q1'!$A13,'Part 2. Installs'!$A$2:$B$45,2))</f>
        <v>1.7044789220221575E-2</v>
      </c>
      <c r="M13" s="33">
        <f>IF('Part 2. Revenue Cohort_Solution'!N7 / VLOOKUP('Part 2. q1'!$A13,'Part 2. Installs'!$A$2:$B$45,2)=0,"",'Part 2. Revenue Cohort_Solution'!N7 / VLOOKUP('Part 2. q1'!$A13,'Part 2. Installs'!$A$2:$B$45,2))</f>
        <v>1.9050387872749271E-2</v>
      </c>
      <c r="N13" s="33">
        <f>IF('Part 2. Revenue Cohort_Solution'!O7 / VLOOKUP('Part 2. q1'!$A13,'Part 2. Installs'!$A$2:$B$45,2)=0,"",'Part 2. Revenue Cohort_Solution'!O7 / VLOOKUP('Part 2. q1'!$A13,'Part 2. Installs'!$A$2:$B$45,2))</f>
        <v>1.5007591393257892E-2</v>
      </c>
      <c r="O13" s="33">
        <f>IF('Part 2. Revenue Cohort_Solution'!P7 / VLOOKUP('Part 2. q1'!$A13,'Part 2. Installs'!$A$2:$B$45,2)=0,"",'Part 2. Revenue Cohort_Solution'!P7 / VLOOKUP('Part 2. q1'!$A13,'Part 2. Installs'!$A$2:$B$45,2))</f>
        <v>1.7173985244229358E-2</v>
      </c>
      <c r="P13" s="33">
        <f>IF('Part 2. Revenue Cohort_Solution'!Q7 / VLOOKUP('Part 2. q1'!$A13,'Part 2. Installs'!$A$2:$B$45,2)=0,"",'Part 2. Revenue Cohort_Solution'!Q7 / VLOOKUP('Part 2. q1'!$A13,'Part 2. Installs'!$A$2:$B$45,2))</f>
        <v>1.2035679548312099E-2</v>
      </c>
      <c r="Q13" s="33">
        <f>IF('Part 2. Revenue Cohort_Solution'!R7 / VLOOKUP('Part 2. q1'!$A13,'Part 2. Installs'!$A$2:$B$45,2)=0,"",'Part 2. Revenue Cohort_Solution'!R7 / VLOOKUP('Part 2. q1'!$A13,'Part 2. Installs'!$A$2:$B$45,2))</f>
        <v>1.2182810238891657E-2</v>
      </c>
      <c r="R13" s="33">
        <f>IF('Part 2. Revenue Cohort_Solution'!S7 / VLOOKUP('Part 2. q1'!$A13,'Part 2. Installs'!$A$2:$B$45,2)=0,"",'Part 2. Revenue Cohort_Solution'!S7 / VLOOKUP('Part 2. q1'!$A13,'Part 2. Installs'!$A$2:$B$45,2))</f>
        <v>1.219557326880649E-2</v>
      </c>
      <c r="S13" s="33">
        <f>IF('Part 2. Revenue Cohort_Solution'!T7 / VLOOKUP('Part 2. q1'!$A13,'Part 2. Installs'!$A$2:$B$45,2)=0,"",'Part 2. Revenue Cohort_Solution'!T7 / VLOOKUP('Part 2. q1'!$A13,'Part 2. Installs'!$A$2:$B$45,2))</f>
        <v>1.2200839797879155E-2</v>
      </c>
      <c r="T13" s="33">
        <f>IF('Part 2. Revenue Cohort_Solution'!U7 / VLOOKUP('Part 2. q1'!$A13,'Part 2. Installs'!$A$2:$B$45,2)=0,"",'Part 2. Revenue Cohort_Solution'!U7 / VLOOKUP('Part 2. q1'!$A13,'Part 2. Installs'!$A$2:$B$45,2))</f>
        <v>1.2089910563898179E-2</v>
      </c>
      <c r="U13" s="33">
        <f>IF('Part 2. Revenue Cohort_Solution'!V7 / VLOOKUP('Part 2. q1'!$A13,'Part 2. Installs'!$A$2:$B$45,2)=0,"",'Part 2. Revenue Cohort_Solution'!V7 / VLOOKUP('Part 2. q1'!$A13,'Part 2. Installs'!$A$2:$B$45,2))</f>
        <v>1.015111617203995E-2</v>
      </c>
      <c r="V13" s="33">
        <f>IF('Part 2. Revenue Cohort_Solution'!W7 / VLOOKUP('Part 2. q1'!$A13,'Part 2. Installs'!$A$2:$B$45,2)=0,"",'Part 2. Revenue Cohort_Solution'!W7 / VLOOKUP('Part 2. q1'!$A13,'Part 2. Installs'!$A$2:$B$45,2))</f>
        <v>1.2201551490997081E-2</v>
      </c>
      <c r="W13" s="33">
        <f>IF('Part 2. Revenue Cohort_Solution'!X7 / VLOOKUP('Part 2. q1'!$A13,'Part 2. Installs'!$A$2:$B$45,2)=0,"",'Part 2. Revenue Cohort_Solution'!X7 / VLOOKUP('Part 2. q1'!$A13,'Part 2. Installs'!$A$2:$B$45,2))</f>
        <v>1.0096600479206699E-2</v>
      </c>
      <c r="X13" s="33">
        <f>IF('Part 2. Revenue Cohort_Solution'!Y7 / VLOOKUP('Part 2. q1'!$A13,'Part 2. Installs'!$A$2:$B$45,2)=0,"",'Part 2. Revenue Cohort_Solution'!Y7 / VLOOKUP('Part 2. q1'!$A13,'Part 2. Installs'!$A$2:$B$45,2))</f>
        <v>8.140962683557516E-3</v>
      </c>
      <c r="Y13" s="33">
        <f>IF('Part 2. Revenue Cohort_Solution'!Z7 / VLOOKUP('Part 2. q1'!$A13,'Part 2. Installs'!$A$2:$B$45,2)=0,"",'Part 2. Revenue Cohort_Solution'!Z7 / VLOOKUP('Part 2. q1'!$A13,'Part 2. Installs'!$A$2:$B$45,2))</f>
        <v>8.2282637060232967E-3</v>
      </c>
      <c r="Z13" s="33">
        <f>IF('Part 2. Revenue Cohort_Solution'!AA7 / VLOOKUP('Part 2. q1'!$A13,'Part 2. Installs'!$A$2:$B$45,2)=0,"",'Part 2. Revenue Cohort_Solution'!AA7 / VLOOKUP('Part 2. q1'!$A13,'Part 2. Installs'!$A$2:$B$45,2))</f>
        <v>8.056033971484829E-3</v>
      </c>
      <c r="AA13" s="45">
        <f>IF('Part 2. Revenue Cohort_Solution'!AB7 / VLOOKUP('Part 2. q1'!$A13,'Part 2. Installs'!$A$2:$B$45,2)=0,"",'Part 2. Revenue Cohort_Solution'!AB7 / VLOOKUP('Part 2. q1'!$A13,'Part 2. Installs'!$A$2:$B$45,2))</f>
        <v>7.0357269945199629E-3</v>
      </c>
      <c r="AB13" s="45">
        <f>IF('Part 2. Revenue Cohort_Solution'!AC7 / VLOOKUP('Part 2. q1'!$A13,'Part 2. Installs'!$A$2:$B$45,2)=0,"",'Part 2. Revenue Cohort_Solution'!AC7 / VLOOKUP('Part 2. q1'!$A13,'Part 2. Installs'!$A$2:$B$45,2))</f>
        <v>7.2043033710530681E-3</v>
      </c>
      <c r="AC13" s="45">
        <f>IF('Part 2. Revenue Cohort_Solution'!AD7 / VLOOKUP('Part 2. q1'!$A13,'Part 2. Installs'!$A$2:$B$45,2)=0,"",'Part 2. Revenue Cohort_Solution'!AD7 / VLOOKUP('Part 2. q1'!$A13,'Part 2. Installs'!$A$2:$B$45,2))</f>
        <v>8.0898631176903185E-3</v>
      </c>
      <c r="AD13" s="45">
        <f>IF('Part 2. Revenue Cohort_Solution'!AE7 / VLOOKUP('Part 2. q1'!$A13,'Part 2. Installs'!$A$2:$B$45,2)=0,"",'Part 2. Revenue Cohort_Solution'!AE7 / VLOOKUP('Part 2. q1'!$A13,'Part 2. Installs'!$A$2:$B$45,2))</f>
        <v>8.1349370151590633E-3</v>
      </c>
      <c r="AE13" s="45">
        <f>IF('Part 2. Revenue Cohort_Solution'!AF7 / VLOOKUP('Part 2. q1'!$A13,'Part 2. Installs'!$A$2:$B$45,2)=0,"",'Part 2. Revenue Cohort_Solution'!AF7 / VLOOKUP('Part 2. q1'!$A13,'Part 2. Installs'!$A$2:$B$45,2))</f>
        <v>8.0069271463478284E-3</v>
      </c>
      <c r="AF13" s="45">
        <f>IF('Part 2. Revenue Cohort_Solution'!AG7 / VLOOKUP('Part 2. q1'!$A13,'Part 2. Installs'!$A$2:$B$45,2)=0,"",'Part 2. Revenue Cohort_Solution'!AG7 / VLOOKUP('Part 2. q1'!$A13,'Part 2. Installs'!$A$2:$B$45,2))</f>
        <v>7.2273622280739211E-3</v>
      </c>
      <c r="AG13" s="45">
        <f>IF('Part 2. Revenue Cohort_Solution'!AH7 / VLOOKUP('Part 2. q1'!$A13,'Part 2. Installs'!$A$2:$B$45,2)=0,"",'Part 2. Revenue Cohort_Solution'!AH7 / VLOOKUP('Part 2. q1'!$A13,'Part 2. Installs'!$A$2:$B$45,2))</f>
        <v>7.1511636182478109E-3</v>
      </c>
      <c r="AH13" s="45">
        <f>IF('Part 2. Revenue Cohort_Solution'!AI7 / VLOOKUP('Part 2. q1'!$A13,'Part 2. Installs'!$A$2:$B$45,2)=0,"",'Part 2. Revenue Cohort_Solution'!AI7 / VLOOKUP('Part 2. q1'!$A13,'Part 2. Installs'!$A$2:$B$45,2))</f>
        <v>5.2335776813038212E-3</v>
      </c>
      <c r="AI13" s="45">
        <f>IF('Part 2. Revenue Cohort_Solution'!AJ7 / VLOOKUP('Part 2. q1'!$A13,'Part 2. Installs'!$A$2:$B$45,2)=0,"",'Part 2. Revenue Cohort_Solution'!AJ7 / VLOOKUP('Part 2. q1'!$A13,'Part 2. Installs'!$A$2:$B$45,2))</f>
        <v>5.0683225393210437E-3</v>
      </c>
      <c r="AJ13" s="45">
        <f>IF('Part 2. Revenue Cohort_Solution'!AK7 / VLOOKUP('Part 2. q1'!$A13,'Part 2. Installs'!$A$2:$B$45,2)=0,"",'Part 2. Revenue Cohort_Solution'!AK7 / VLOOKUP('Part 2. q1'!$A13,'Part 2. Installs'!$A$2:$B$45,2))</f>
        <v>5.0821768320167011E-3</v>
      </c>
      <c r="AK13" s="45">
        <f>IF('Part 2. Revenue Cohort_Solution'!AL7 / VLOOKUP('Part 2. q1'!$A13,'Part 2. Installs'!$A$2:$B$45,2)=0,"",'Part 2. Revenue Cohort_Solution'!AL7 / VLOOKUP('Part 2. q1'!$A13,'Part 2. Installs'!$A$2:$B$45,2))</f>
        <v>4.1844234099589588E-3</v>
      </c>
      <c r="AL13" s="45">
        <f>IF('Part 2. Revenue Cohort_Solution'!AM7 / VLOOKUP('Part 2. q1'!$A13,'Part 2. Installs'!$A$2:$B$45,2)=0,"",'Part 2. Revenue Cohort_Solution'!AM7 / VLOOKUP('Part 2. q1'!$A13,'Part 2. Installs'!$A$2:$B$45,2))</f>
        <v>5.0161317106730248E-3</v>
      </c>
      <c r="AM13" s="45">
        <f>IF('Part 2. Revenue Cohort_Solution'!AN7 / VLOOKUP('Part 2. q1'!$A13,'Part 2. Installs'!$A$2:$B$45,2)=0,"",'Part 2. Revenue Cohort_Solution'!AN7 / VLOOKUP('Part 2. q1'!$A13,'Part 2. Installs'!$A$2:$B$45,2))</f>
        <v>5.06149028538894E-3</v>
      </c>
      <c r="AN13" s="45">
        <f>IF('Part 2. Revenue Cohort_Solution'!AO7 / VLOOKUP('Part 2. q1'!$A13,'Part 2. Installs'!$A$2:$B$45,2)=0,"",'Part 2. Revenue Cohort_Solution'!AO7 / VLOOKUP('Part 2. q1'!$A13,'Part 2. Installs'!$A$2:$B$45,2))</f>
        <v>5.0233909804758845E-3</v>
      </c>
      <c r="AO13" s="45">
        <f>IF('Part 2. Revenue Cohort_Solution'!AP7 / VLOOKUP('Part 2. q1'!$A13,'Part 2. Installs'!$A$2:$B$45,2)=0,"",'Part 2. Revenue Cohort_Solution'!AP7 / VLOOKUP('Part 2. q1'!$A13,'Part 2. Installs'!$A$2:$B$45,2))</f>
        <v>4.0219201480321681E-3</v>
      </c>
      <c r="AP13" s="45" t="str">
        <f>IF('Part 2. Revenue Cohort_Solution'!AQ7 / VLOOKUP('Part 2. q1'!$A13,'Part 2. Installs'!$A$2:$B$45,2)=0,"",'Part 2. Revenue Cohort_Solution'!AQ7 / VLOOKUP('Part 2. q1'!$A13,'Part 2. Installs'!$A$2:$B$45,2))</f>
        <v/>
      </c>
      <c r="AQ13" s="45" t="str">
        <f>IF('Part 2. Revenue Cohort_Solution'!AR7 / VLOOKUP('Part 2. q1'!$A13,'Part 2. Installs'!$A$2:$B$45,2)=0,"",'Part 2. Revenue Cohort_Solution'!AR7 / VLOOKUP('Part 2. q1'!$A13,'Part 2. Installs'!$A$2:$B$45,2))</f>
        <v/>
      </c>
      <c r="AR13" s="45" t="str">
        <f>IF('Part 2. Revenue Cohort_Solution'!AS7 / VLOOKUP('Part 2. q1'!$A13,'Part 2. Installs'!$A$2:$B$45,2)=0,"",'Part 2. Revenue Cohort_Solution'!AS7 / VLOOKUP('Part 2. q1'!$A13,'Part 2. Installs'!$A$2:$B$45,2))</f>
        <v/>
      </c>
      <c r="AS13" s="45" t="str">
        <f>IF('Part 2. Revenue Cohort_Solution'!AT7 / VLOOKUP('Part 2. q1'!$A13,'Part 2. Installs'!$A$2:$B$45,2)=0,"",'Part 2. Revenue Cohort_Solution'!AT7 / VLOOKUP('Part 2. q1'!$A13,'Part 2. Installs'!$A$2:$B$45,2))</f>
        <v/>
      </c>
      <c r="AT13" s="45" t="str">
        <f>IF('Part 2. Revenue Cohort_Solution'!AU7 / VLOOKUP('Part 2. q1'!$A13,'Part 2. Installs'!$A$2:$B$45,2)=0,"",'Part 2. Revenue Cohort_Solution'!AU7 / VLOOKUP('Part 2. q1'!$A13,'Part 2. Installs'!$A$2:$B$45,2))</f>
        <v/>
      </c>
    </row>
    <row r="14" spans="1:46" x14ac:dyDescent="0.15">
      <c r="A14" s="8">
        <v>7</v>
      </c>
      <c r="B14" s="33">
        <f>IF('Part 2. Revenue Cohort_Solution'!C8 / VLOOKUP('Part 2. q1'!$A14,'Part 2. Installs'!$A$2:$B$45,2)=0,"",'Part 2. Revenue Cohort_Solution'!C8 / VLOOKUP('Part 2. q1'!$A14,'Part 2. Installs'!$A$2:$B$45,2))</f>
        <v>0.15008981079327041</v>
      </c>
      <c r="C14" s="33">
        <f>IF('Part 2. Revenue Cohort_Solution'!D8 / VLOOKUP('Part 2. q1'!$A14,'Part 2. Installs'!$A$2:$B$45,2)=0,"",'Part 2. Revenue Cohort_Solution'!D8 / VLOOKUP('Part 2. q1'!$A14,'Part 2. Installs'!$A$2:$B$45,2))</f>
        <v>4.6136338675053665E-2</v>
      </c>
      <c r="D14" s="33">
        <f>IF('Part 2. Revenue Cohort_Solution'!E8 / VLOOKUP('Part 2. q1'!$A14,'Part 2. Installs'!$A$2:$B$45,2)=0,"",'Part 2. Revenue Cohort_Solution'!E8 / VLOOKUP('Part 2. q1'!$A14,'Part 2. Installs'!$A$2:$B$45,2))</f>
        <v>3.3213818581199143E-2</v>
      </c>
      <c r="E14" s="33">
        <f>IF('Part 2. Revenue Cohort_Solution'!F8 / VLOOKUP('Part 2. q1'!$A14,'Part 2. Installs'!$A$2:$B$45,2)=0,"",'Part 2. Revenue Cohort_Solution'!F8 / VLOOKUP('Part 2. q1'!$A14,'Part 2. Installs'!$A$2:$B$45,2))</f>
        <v>3.2076331685886882E-2</v>
      </c>
      <c r="F14" s="33">
        <f>IF('Part 2. Revenue Cohort_Solution'!G8 / VLOOKUP('Part 2. q1'!$A14,'Part 2. Installs'!$A$2:$B$45,2)=0,"",'Part 2. Revenue Cohort_Solution'!G8 / VLOOKUP('Part 2. q1'!$A14,'Part 2. Installs'!$A$2:$B$45,2))</f>
        <v>2.5181868104438124E-2</v>
      </c>
      <c r="G14" s="33">
        <f>IF('Part 2. Revenue Cohort_Solution'!H8 / VLOOKUP('Part 2. q1'!$A14,'Part 2. Installs'!$A$2:$B$45,2)=0,"",'Part 2. Revenue Cohort_Solution'!H8 / VLOOKUP('Part 2. q1'!$A14,'Part 2. Installs'!$A$2:$B$45,2))</f>
        <v>2.8143627377564779E-2</v>
      </c>
      <c r="H14" s="33">
        <f>IF('Part 2. Revenue Cohort_Solution'!I8 / VLOOKUP('Part 2. q1'!$A14,'Part 2. Installs'!$A$2:$B$45,2)=0,"",'Part 2. Revenue Cohort_Solution'!I8 / VLOOKUP('Part 2. q1'!$A14,'Part 2. Installs'!$A$2:$B$45,2))</f>
        <v>2.1183166092556542E-2</v>
      </c>
      <c r="I14" s="33">
        <f>IF('Part 2. Revenue Cohort_Solution'!J8 / VLOOKUP('Part 2. q1'!$A14,'Part 2. Installs'!$A$2:$B$45,2)=0,"",'Part 2. Revenue Cohort_Solution'!J8 / VLOOKUP('Part 2. q1'!$A14,'Part 2. Installs'!$A$2:$B$45,2))</f>
        <v>2.1108781388847291E-2</v>
      </c>
      <c r="J14" s="33">
        <f>IF('Part 2. Revenue Cohort_Solution'!K8 / VLOOKUP('Part 2. q1'!$A14,'Part 2. Installs'!$A$2:$B$45,2)=0,"",'Part 2. Revenue Cohort_Solution'!K8 / VLOOKUP('Part 2. q1'!$A14,'Part 2. Installs'!$A$2:$B$45,2))</f>
        <v>2.118376516399581E-2</v>
      </c>
      <c r="K14" s="33">
        <f>IF('Part 2. Revenue Cohort_Solution'!L8 / VLOOKUP('Part 2. q1'!$A14,'Part 2. Installs'!$A$2:$B$45,2)=0,"",'Part 2. Revenue Cohort_Solution'!L8 / VLOOKUP('Part 2. q1'!$A14,'Part 2. Installs'!$A$2:$B$45,2))</f>
        <v>1.9152863062253507E-2</v>
      </c>
      <c r="L14" s="33">
        <f>IF('Part 2. Revenue Cohort_Solution'!M8 / VLOOKUP('Part 2. q1'!$A14,'Part 2. Installs'!$A$2:$B$45,2)=0,"",'Part 2. Revenue Cohort_Solution'!M8 / VLOOKUP('Part 2. q1'!$A14,'Part 2. Installs'!$A$2:$B$45,2))</f>
        <v>2.1143128151365386E-2</v>
      </c>
      <c r="M14" s="33">
        <f>IF('Part 2. Revenue Cohort_Solution'!N8 / VLOOKUP('Part 2. q1'!$A14,'Part 2. Installs'!$A$2:$B$45,2)=0,"",'Part 2. Revenue Cohort_Solution'!N8 / VLOOKUP('Part 2. q1'!$A14,'Part 2. Installs'!$A$2:$B$45,2))</f>
        <v>1.6029454345764069E-2</v>
      </c>
      <c r="N14" s="33">
        <f>IF('Part 2. Revenue Cohort_Solution'!O8 / VLOOKUP('Part 2. q1'!$A14,'Part 2. Installs'!$A$2:$B$45,2)=0,"",'Part 2. Revenue Cohort_Solution'!O8 / VLOOKUP('Part 2. q1'!$A14,'Part 2. Installs'!$A$2:$B$45,2))</f>
        <v>1.5167740002995358E-2</v>
      </c>
      <c r="O14" s="33">
        <f>IF('Part 2. Revenue Cohort_Solution'!P8 / VLOOKUP('Part 2. q1'!$A14,'Part 2. Installs'!$A$2:$B$45,2)=0,"",'Part 2. Revenue Cohort_Solution'!P8 / VLOOKUP('Part 2. q1'!$A14,'Part 2. Installs'!$A$2:$B$45,2))</f>
        <v>1.7137037591732816E-2</v>
      </c>
      <c r="P14" s="33">
        <f>IF('Part 2. Revenue Cohort_Solution'!Q8 / VLOOKUP('Part 2. q1'!$A14,'Part 2. Installs'!$A$2:$B$45,2)=0,"",'Part 2. Revenue Cohort_Solution'!Q8 / VLOOKUP('Part 2. q1'!$A14,'Part 2. Installs'!$A$2:$B$45,2))</f>
        <v>1.3050771304478058E-2</v>
      </c>
      <c r="Q14" s="33">
        <f>IF('Part 2. Revenue Cohort_Solution'!R8 / VLOOKUP('Part 2. q1'!$A14,'Part 2. Installs'!$A$2:$B$45,2)=0,"",'Part 2. Revenue Cohort_Solution'!R8 / VLOOKUP('Part 2. q1'!$A14,'Part 2. Installs'!$A$2:$B$45,2))</f>
        <v>1.414018271678898E-2</v>
      </c>
      <c r="R14" s="33">
        <f>IF('Part 2. Revenue Cohort_Solution'!S8 / VLOOKUP('Part 2. q1'!$A14,'Part 2. Installs'!$A$2:$B$45,2)=0,"",'Part 2. Revenue Cohort_Solution'!S8 / VLOOKUP('Part 2. q1'!$A14,'Part 2. Installs'!$A$2:$B$45,2))</f>
        <v>1.2249263641355897E-2</v>
      </c>
      <c r="S14" s="33">
        <f>IF('Part 2. Revenue Cohort_Solution'!T8 / VLOOKUP('Part 2. q1'!$A14,'Part 2. Installs'!$A$2:$B$45,2)=0,"",'Part 2. Revenue Cohort_Solution'!T8 / VLOOKUP('Part 2. q1'!$A14,'Part 2. Installs'!$A$2:$B$45,2))</f>
        <v>1.2099545704158552E-2</v>
      </c>
      <c r="T14" s="33">
        <f>IF('Part 2. Revenue Cohort_Solution'!U8 / VLOOKUP('Part 2. q1'!$A14,'Part 2. Installs'!$A$2:$B$45,2)=0,"",'Part 2. Revenue Cohort_Solution'!U8 / VLOOKUP('Part 2. q1'!$A14,'Part 2. Installs'!$A$2:$B$45,2))</f>
        <v>1.3146822425240876E-2</v>
      </c>
      <c r="U14" s="33">
        <f>IF('Part 2. Revenue Cohort_Solution'!V8 / VLOOKUP('Part 2. q1'!$A14,'Part 2. Installs'!$A$2:$B$45,2)=0,"",'Part 2. Revenue Cohort_Solution'!V8 / VLOOKUP('Part 2. q1'!$A14,'Part 2. Installs'!$A$2:$B$45,2))</f>
        <v>1.1219060456292746E-2</v>
      </c>
      <c r="V14" s="33">
        <f>IF('Part 2. Revenue Cohort_Solution'!W8 / VLOOKUP('Part 2. q1'!$A14,'Part 2. Installs'!$A$2:$B$45,2)=0,"",'Part 2. Revenue Cohort_Solution'!W8 / VLOOKUP('Part 2. q1'!$A14,'Part 2. Installs'!$A$2:$B$45,2))</f>
        <v>1.0206479956068094E-2</v>
      </c>
      <c r="W14" s="33">
        <f>IF('Part 2. Revenue Cohort_Solution'!X8 / VLOOKUP('Part 2. q1'!$A14,'Part 2. Installs'!$A$2:$B$45,2)=0,"",'Part 2. Revenue Cohort_Solution'!X8 / VLOOKUP('Part 2. q1'!$A14,'Part 2. Installs'!$A$2:$B$45,2))</f>
        <v>1.1047476411562078E-2</v>
      </c>
      <c r="X14" s="33">
        <f>IF('Part 2. Revenue Cohort_Solution'!Y8 / VLOOKUP('Part 2. q1'!$A14,'Part 2. Installs'!$A$2:$B$45,2)=0,"",'Part 2. Revenue Cohort_Solution'!Y8 / VLOOKUP('Part 2. q1'!$A14,'Part 2. Installs'!$A$2:$B$45,2))</f>
        <v>9.0144276371623977E-3</v>
      </c>
      <c r="Y14" s="33">
        <f>IF('Part 2. Revenue Cohort_Solution'!Z8 / VLOOKUP('Part 2. q1'!$A14,'Part 2. Installs'!$A$2:$B$45,2)=0,"",'Part 2. Revenue Cohort_Solution'!Z8 / VLOOKUP('Part 2. q1'!$A14,'Part 2. Installs'!$A$2:$B$45,2))</f>
        <v>8.1327941690379907E-3</v>
      </c>
      <c r="Z14" s="33">
        <f>IF('Part 2. Revenue Cohort_Solution'!AA8 / VLOOKUP('Part 2. q1'!$A14,'Part 2. Installs'!$A$2:$B$45,2)=0,"",'Part 2. Revenue Cohort_Solution'!AA8 / VLOOKUP('Part 2. q1'!$A14,'Part 2. Installs'!$A$2:$B$45,2))</f>
        <v>8.2465678198791869E-3</v>
      </c>
      <c r="AA14" s="45">
        <f>IF('Part 2. Revenue Cohort_Solution'!AB8 / VLOOKUP('Part 2. q1'!$A14,'Part 2. Installs'!$A$2:$B$45,2)=0,"",'Part 2. Revenue Cohort_Solution'!AB8 / VLOOKUP('Part 2. q1'!$A14,'Part 2. Installs'!$A$2:$B$45,2))</f>
        <v>8.1691378363536529E-3</v>
      </c>
      <c r="AB14" s="45">
        <f>IF('Part 2. Revenue Cohort_Solution'!AC8 / VLOOKUP('Part 2. q1'!$A14,'Part 2. Installs'!$A$2:$B$45,2)=0,"",'Part 2. Revenue Cohort_Solution'!AC8 / VLOOKUP('Part 2. q1'!$A14,'Part 2. Installs'!$A$2:$B$45,2))</f>
        <v>8.1749288602665868E-3</v>
      </c>
      <c r="AC14" s="45">
        <f>IF('Part 2. Revenue Cohort_Solution'!AD8 / VLOOKUP('Part 2. q1'!$A14,'Part 2. Installs'!$A$2:$B$45,2)=0,"",'Part 2. Revenue Cohort_Solution'!AD8 / VLOOKUP('Part 2. q1'!$A14,'Part 2. Installs'!$A$2:$B$45,2))</f>
        <v>8.1071838650092366E-3</v>
      </c>
      <c r="AD14" s="45">
        <f>IF('Part 2. Revenue Cohort_Solution'!AE8 / VLOOKUP('Part 2. q1'!$A14,'Part 2. Installs'!$A$2:$B$45,2)=0,"",'Part 2. Revenue Cohort_Solution'!AE8 / VLOOKUP('Part 2. q1'!$A14,'Part 2. Installs'!$A$2:$B$45,2))</f>
        <v>8.0508711497179371E-3</v>
      </c>
      <c r="AE14" s="45">
        <f>IF('Part 2. Revenue Cohort_Solution'!AF8 / VLOOKUP('Part 2. q1'!$A14,'Part 2. Installs'!$A$2:$B$45,2)=0,"",'Part 2. Revenue Cohort_Solution'!AF8 / VLOOKUP('Part 2. q1'!$A14,'Part 2. Installs'!$A$2:$B$45,2))</f>
        <v>8.0409864709699973E-3</v>
      </c>
      <c r="AF14" s="45">
        <f>IF('Part 2. Revenue Cohort_Solution'!AG8 / VLOOKUP('Part 2. q1'!$A14,'Part 2. Installs'!$A$2:$B$45,2)=0,"",'Part 2. Revenue Cohort_Solution'!AG8 / VLOOKUP('Part 2. q1'!$A14,'Part 2. Installs'!$A$2:$B$45,2))</f>
        <v>8.1050371923518556E-3</v>
      </c>
      <c r="AG14" s="45">
        <f>IF('Part 2. Revenue Cohort_Solution'!AH8 / VLOOKUP('Part 2. q1'!$A14,'Part 2. Installs'!$A$2:$B$45,2)=0,"",'Part 2. Revenue Cohort_Solution'!AH8 / VLOOKUP('Part 2. q1'!$A14,'Part 2. Installs'!$A$2:$B$45,2))</f>
        <v>6.1841645449553185E-3</v>
      </c>
      <c r="AH14" s="45">
        <f>IF('Part 2. Revenue Cohort_Solution'!AI8 / VLOOKUP('Part 2. q1'!$A14,'Part 2. Installs'!$A$2:$B$45,2)=0,"",'Part 2. Revenue Cohort_Solution'!AI8 / VLOOKUP('Part 2. q1'!$A14,'Part 2. Installs'!$A$2:$B$45,2))</f>
        <v>5.0095352204083676E-3</v>
      </c>
      <c r="AI14" s="45">
        <f>IF('Part 2. Revenue Cohort_Solution'!AJ8 / VLOOKUP('Part 2. q1'!$A14,'Part 2. Installs'!$A$2:$B$45,2)=0,"",'Part 2. Revenue Cohort_Solution'!AJ8 / VLOOKUP('Part 2. q1'!$A14,'Part 2. Installs'!$A$2:$B$45,2))</f>
        <v>5.0826219359992016E-3</v>
      </c>
      <c r="AJ14" s="45">
        <f>IF('Part 2. Revenue Cohort_Solution'!AK8 / VLOOKUP('Part 2. q1'!$A14,'Part 2. Installs'!$A$2:$B$45,2)=0,"",'Part 2. Revenue Cohort_Solution'!AK8 / VLOOKUP('Part 2. q1'!$A14,'Part 2. Installs'!$A$2:$B$45,2))</f>
        <v>5.2281463731216615E-3</v>
      </c>
      <c r="AK14" s="45">
        <f>IF('Part 2. Revenue Cohort_Solution'!AL8 / VLOOKUP('Part 2. q1'!$A14,'Part 2. Installs'!$A$2:$B$45,2)=0,"",'Part 2. Revenue Cohort_Solution'!AL8 / VLOOKUP('Part 2. q1'!$A14,'Part 2. Installs'!$A$2:$B$45,2))</f>
        <v>5.1664919374968792E-3</v>
      </c>
      <c r="AL14" s="45">
        <f>IF('Part 2. Revenue Cohort_Solution'!AM8 / VLOOKUP('Part 2. q1'!$A14,'Part 2. Installs'!$A$2:$B$45,2)=0,"",'Part 2. Revenue Cohort_Solution'!AM8 / VLOOKUP('Part 2. q1'!$A14,'Part 2. Installs'!$A$2:$B$45,2))</f>
        <v>5.1382357346113523E-3</v>
      </c>
      <c r="AM14" s="45">
        <f>IF('Part 2. Revenue Cohort_Solution'!AN8 / VLOOKUP('Part 2. q1'!$A14,'Part 2. Installs'!$A$2:$B$45,2)=0,"",'Part 2. Revenue Cohort_Solution'!AN8 / VLOOKUP('Part 2. q1'!$A14,'Part 2. Installs'!$A$2:$B$45,2))</f>
        <v>4.073585941790225E-3</v>
      </c>
      <c r="AN14" s="45">
        <f>IF('Part 2. Revenue Cohort_Solution'!AO8 / VLOOKUP('Part 2. q1'!$A14,'Part 2. Installs'!$A$2:$B$45,2)=0,"",'Part 2. Revenue Cohort_Solution'!AO8 / VLOOKUP('Part 2. q1'!$A14,'Part 2. Installs'!$A$2:$B$45,2))</f>
        <v>4.1116269781838154E-3</v>
      </c>
      <c r="AO14" s="45" t="str">
        <f>IF('Part 2. Revenue Cohort_Solution'!AP8 / VLOOKUP('Part 2. q1'!$A14,'Part 2. Installs'!$A$2:$B$45,2)=0,"",'Part 2. Revenue Cohort_Solution'!AP8 / VLOOKUP('Part 2. q1'!$A14,'Part 2. Installs'!$A$2:$B$45,2))</f>
        <v/>
      </c>
      <c r="AP14" s="45" t="str">
        <f>IF('Part 2. Revenue Cohort_Solution'!AQ8 / VLOOKUP('Part 2. q1'!$A14,'Part 2. Installs'!$A$2:$B$45,2)=0,"",'Part 2. Revenue Cohort_Solution'!AQ8 / VLOOKUP('Part 2. q1'!$A14,'Part 2. Installs'!$A$2:$B$45,2))</f>
        <v/>
      </c>
      <c r="AQ14" s="45" t="str">
        <f>IF('Part 2. Revenue Cohort_Solution'!AR8 / VLOOKUP('Part 2. q1'!$A14,'Part 2. Installs'!$A$2:$B$45,2)=0,"",'Part 2. Revenue Cohort_Solution'!AR8 / VLOOKUP('Part 2. q1'!$A14,'Part 2. Installs'!$A$2:$B$45,2))</f>
        <v/>
      </c>
      <c r="AR14" s="45" t="str">
        <f>IF('Part 2. Revenue Cohort_Solution'!AS8 / VLOOKUP('Part 2. q1'!$A14,'Part 2. Installs'!$A$2:$B$45,2)=0,"",'Part 2. Revenue Cohort_Solution'!AS8 / VLOOKUP('Part 2. q1'!$A14,'Part 2. Installs'!$A$2:$B$45,2))</f>
        <v/>
      </c>
      <c r="AS14" s="45" t="str">
        <f>IF('Part 2. Revenue Cohort_Solution'!AT8 / VLOOKUP('Part 2. q1'!$A14,'Part 2. Installs'!$A$2:$B$45,2)=0,"",'Part 2. Revenue Cohort_Solution'!AT8 / VLOOKUP('Part 2. q1'!$A14,'Part 2. Installs'!$A$2:$B$45,2))</f>
        <v/>
      </c>
      <c r="AT14" s="45" t="str">
        <f>IF('Part 2. Revenue Cohort_Solution'!AU8 / VLOOKUP('Part 2. q1'!$A14,'Part 2. Installs'!$A$2:$B$45,2)=0,"",'Part 2. Revenue Cohort_Solution'!AU8 / VLOOKUP('Part 2. q1'!$A14,'Part 2. Installs'!$A$2:$B$45,2))</f>
        <v/>
      </c>
    </row>
    <row r="15" spans="1:46" x14ac:dyDescent="0.15">
      <c r="A15" s="8">
        <v>8</v>
      </c>
      <c r="B15" s="33">
        <f>IF('Part 2. Revenue Cohort_Solution'!C9 / VLOOKUP('Part 2. q1'!$A15,'Part 2. Installs'!$A$2:$B$45,2)=0,"",'Part 2. Revenue Cohort_Solution'!C9 / VLOOKUP('Part 2. q1'!$A15,'Part 2. Installs'!$A$2:$B$45,2))</f>
        <v>0.19307164300615681</v>
      </c>
      <c r="C15" s="33">
        <f>IF('Part 2. Revenue Cohort_Solution'!D9 / VLOOKUP('Part 2. q1'!$A15,'Part 2. Installs'!$A$2:$B$45,2)=0,"",'Part 2. Revenue Cohort_Solution'!D9 / VLOOKUP('Part 2. q1'!$A15,'Part 2. Installs'!$A$2:$B$45,2))</f>
        <v>5.0141098051188111E-2</v>
      </c>
      <c r="D15" s="33">
        <f>IF('Part 2. Revenue Cohort_Solution'!E9 / VLOOKUP('Part 2. q1'!$A15,'Part 2. Installs'!$A$2:$B$45,2)=0,"",'Part 2. Revenue Cohort_Solution'!E9 / VLOOKUP('Part 2. q1'!$A15,'Part 2. Installs'!$A$2:$B$45,2))</f>
        <v>2.7098661781916247E-2</v>
      </c>
      <c r="E15" s="33">
        <f>IF('Part 2. Revenue Cohort_Solution'!F9 / VLOOKUP('Part 2. q1'!$A15,'Part 2. Installs'!$A$2:$B$45,2)=0,"",'Part 2. Revenue Cohort_Solution'!F9 / VLOOKUP('Part 2. q1'!$A15,'Part 2. Installs'!$A$2:$B$45,2))</f>
        <v>2.5013738360555642E-2</v>
      </c>
      <c r="F15" s="33">
        <f>IF('Part 2. Revenue Cohort_Solution'!G9 / VLOOKUP('Part 2. q1'!$A15,'Part 2. Installs'!$A$2:$B$45,2)=0,"",'Part 2. Revenue Cohort_Solution'!G9 / VLOOKUP('Part 2. q1'!$A15,'Part 2. Installs'!$A$2:$B$45,2))</f>
        <v>3.0239251004935633E-2</v>
      </c>
      <c r="G15" s="33">
        <f>IF('Part 2. Revenue Cohort_Solution'!H9 / VLOOKUP('Part 2. q1'!$A15,'Part 2. Installs'!$A$2:$B$45,2)=0,"",'Part 2. Revenue Cohort_Solution'!H9 / VLOOKUP('Part 2. q1'!$A15,'Part 2. Installs'!$A$2:$B$45,2))</f>
        <v>2.5006004172390985E-2</v>
      </c>
      <c r="H15" s="33">
        <f>IF('Part 2. Revenue Cohort_Solution'!I9 / VLOOKUP('Part 2. q1'!$A15,'Part 2. Installs'!$A$2:$B$45,2)=0,"",'Part 2. Revenue Cohort_Solution'!I9 / VLOOKUP('Part 2. q1'!$A15,'Part 2. Installs'!$A$2:$B$45,2))</f>
        <v>2.1231465933954103E-2</v>
      </c>
      <c r="I15" s="33">
        <f>IF('Part 2. Revenue Cohort_Solution'!J9 / VLOOKUP('Part 2. q1'!$A15,'Part 2. Installs'!$A$2:$B$45,2)=0,"",'Part 2. Revenue Cohort_Solution'!J9 / VLOOKUP('Part 2. q1'!$A15,'Part 2. Installs'!$A$2:$B$45,2))</f>
        <v>2.2131582964432909E-2</v>
      </c>
      <c r="J15" s="33">
        <f>IF('Part 2. Revenue Cohort_Solution'!K9 / VLOOKUP('Part 2. q1'!$A15,'Part 2. Installs'!$A$2:$B$45,2)=0,"",'Part 2. Revenue Cohort_Solution'!K9 / VLOOKUP('Part 2. q1'!$A15,'Part 2. Installs'!$A$2:$B$45,2))</f>
        <v>2.0059532895741108E-2</v>
      </c>
      <c r="K15" s="33">
        <f>IF('Part 2. Revenue Cohort_Solution'!L9 / VLOOKUP('Part 2. q1'!$A15,'Part 2. Installs'!$A$2:$B$45,2)=0,"",'Part 2. Revenue Cohort_Solution'!L9 / VLOOKUP('Part 2. q1'!$A15,'Part 2. Installs'!$A$2:$B$45,2))</f>
        <v>1.8173917468071031E-2</v>
      </c>
      <c r="L15" s="33">
        <f>IF('Part 2. Revenue Cohort_Solution'!M9 / VLOOKUP('Part 2. q1'!$A15,'Part 2. Installs'!$A$2:$B$45,2)=0,"",'Part 2. Revenue Cohort_Solution'!M9 / VLOOKUP('Part 2. q1'!$A15,'Part 2. Installs'!$A$2:$B$45,2))</f>
        <v>1.708533048389559E-2</v>
      </c>
      <c r="M15" s="33">
        <f>IF('Part 2. Revenue Cohort_Solution'!N9 / VLOOKUP('Part 2. q1'!$A15,'Part 2. Installs'!$A$2:$B$45,2)=0,"",'Part 2. Revenue Cohort_Solution'!N9 / VLOOKUP('Part 2. q1'!$A15,'Part 2. Installs'!$A$2:$B$45,2))</f>
        <v>1.6200173001577368E-2</v>
      </c>
      <c r="N15" s="33">
        <f>IF('Part 2. Revenue Cohort_Solution'!O9 / VLOOKUP('Part 2. q1'!$A15,'Part 2. Installs'!$A$2:$B$45,2)=0,"",'Part 2. Revenue Cohort_Solution'!O9 / VLOOKUP('Part 2. q1'!$A15,'Part 2. Installs'!$A$2:$B$45,2))</f>
        <v>1.7146186332875388E-2</v>
      </c>
      <c r="O15" s="33">
        <f>IF('Part 2. Revenue Cohort_Solution'!P9 / VLOOKUP('Part 2. q1'!$A15,'Part 2. Installs'!$A$2:$B$45,2)=0,"",'Part 2. Revenue Cohort_Solution'!P9 / VLOOKUP('Part 2. q1'!$A15,'Part 2. Installs'!$A$2:$B$45,2))</f>
        <v>1.7005749758306619E-2</v>
      </c>
      <c r="P15" s="33">
        <f>IF('Part 2. Revenue Cohort_Solution'!Q9 / VLOOKUP('Part 2. q1'!$A15,'Part 2. Installs'!$A$2:$B$45,2)=0,"",'Part 2. Revenue Cohort_Solution'!Q9 / VLOOKUP('Part 2. q1'!$A15,'Part 2. Installs'!$A$2:$B$45,2))</f>
        <v>1.4077545412914057E-2</v>
      </c>
      <c r="Q15" s="33">
        <f>IF('Part 2. Revenue Cohort_Solution'!R9 / VLOOKUP('Part 2. q1'!$A15,'Part 2. Installs'!$A$2:$B$45,2)=0,"",'Part 2. Revenue Cohort_Solution'!R9 / VLOOKUP('Part 2. q1'!$A15,'Part 2. Installs'!$A$2:$B$45,2))</f>
        <v>1.4206838650587698E-2</v>
      </c>
      <c r="R15" s="33">
        <f>IF('Part 2. Revenue Cohort_Solution'!S9 / VLOOKUP('Part 2. q1'!$A15,'Part 2. Installs'!$A$2:$B$45,2)=0,"",'Part 2. Revenue Cohort_Solution'!S9 / VLOOKUP('Part 2. q1'!$A15,'Part 2. Installs'!$A$2:$B$45,2))</f>
        <v>1.2077952475449041E-2</v>
      </c>
      <c r="S15" s="33">
        <f>IF('Part 2. Revenue Cohort_Solution'!T9 / VLOOKUP('Part 2. q1'!$A15,'Part 2. Installs'!$A$2:$B$45,2)=0,"",'Part 2. Revenue Cohort_Solution'!T9 / VLOOKUP('Part 2. q1'!$A15,'Part 2. Installs'!$A$2:$B$45,2))</f>
        <v>1.1026306416323206E-2</v>
      </c>
      <c r="T15" s="33">
        <f>IF('Part 2. Revenue Cohort_Solution'!U9 / VLOOKUP('Part 2. q1'!$A15,'Part 2. Installs'!$A$2:$B$45,2)=0,"",'Part 2. Revenue Cohort_Solution'!U9 / VLOOKUP('Part 2. q1'!$A15,'Part 2. Installs'!$A$2:$B$45,2))</f>
        <v>1.220470157227904E-2</v>
      </c>
      <c r="U15" s="33">
        <f>IF('Part 2. Revenue Cohort_Solution'!V9 / VLOOKUP('Part 2. q1'!$A15,'Part 2. Installs'!$A$2:$B$45,2)=0,"",'Part 2. Revenue Cohort_Solution'!V9 / VLOOKUP('Part 2. q1'!$A15,'Part 2. Installs'!$A$2:$B$45,2))</f>
        <v>1.1247239607184652E-2</v>
      </c>
      <c r="V15" s="33">
        <f>IF('Part 2. Revenue Cohort_Solution'!W9 / VLOOKUP('Part 2. q1'!$A15,'Part 2. Installs'!$A$2:$B$45,2)=0,"",'Part 2. Revenue Cohort_Solution'!W9 / VLOOKUP('Part 2. q1'!$A15,'Part 2. Installs'!$A$2:$B$45,2))</f>
        <v>1.2225258230295629E-2</v>
      </c>
      <c r="W15" s="33">
        <f>IF('Part 2. Revenue Cohort_Solution'!X9 / VLOOKUP('Part 2. q1'!$A15,'Part 2. Installs'!$A$2:$B$45,2)=0,"",'Part 2. Revenue Cohort_Solution'!X9 / VLOOKUP('Part 2. q1'!$A15,'Part 2. Installs'!$A$2:$B$45,2))</f>
        <v>1.2219101409454026E-2</v>
      </c>
      <c r="X15" s="33">
        <f>IF('Part 2. Revenue Cohort_Solution'!Y9 / VLOOKUP('Part 2. q1'!$A15,'Part 2. Installs'!$A$2:$B$45,2)=0,"",'Part 2. Revenue Cohort_Solution'!Y9 / VLOOKUP('Part 2. q1'!$A15,'Part 2. Installs'!$A$2:$B$45,2))</f>
        <v>8.2010888922810759E-3</v>
      </c>
      <c r="Y15" s="33">
        <f>IF('Part 2. Revenue Cohort_Solution'!Z9 / VLOOKUP('Part 2. q1'!$A15,'Part 2. Installs'!$A$2:$B$45,2)=0,"",'Part 2. Revenue Cohort_Solution'!Z9 / VLOOKUP('Part 2. q1'!$A15,'Part 2. Installs'!$A$2:$B$45,2))</f>
        <v>8.0353635577265561E-3</v>
      </c>
      <c r="Z15" s="33">
        <f>IF('Part 2. Revenue Cohort_Solution'!AA9 / VLOOKUP('Part 2. q1'!$A15,'Part 2. Installs'!$A$2:$B$45,2)=0,"",'Part 2. Revenue Cohort_Solution'!AA9 / VLOOKUP('Part 2. q1'!$A15,'Part 2. Installs'!$A$2:$B$45,2))</f>
        <v>9.0812089757288956E-3</v>
      </c>
      <c r="AA15" s="45">
        <f>IF('Part 2. Revenue Cohort_Solution'!AB9 / VLOOKUP('Part 2. q1'!$A15,'Part 2. Installs'!$A$2:$B$45,2)=0,"",'Part 2. Revenue Cohort_Solution'!AB9 / VLOOKUP('Part 2. q1'!$A15,'Part 2. Installs'!$A$2:$B$45,2))</f>
        <v>8.0622805678522372E-3</v>
      </c>
      <c r="AB15" s="45">
        <f>IF('Part 2. Revenue Cohort_Solution'!AC9 / VLOOKUP('Part 2. q1'!$A15,'Part 2. Installs'!$A$2:$B$45,2)=0,"",'Part 2. Revenue Cohort_Solution'!AC9 / VLOOKUP('Part 2. q1'!$A15,'Part 2. Installs'!$A$2:$B$45,2))</f>
        <v>7.0354653233603015E-3</v>
      </c>
      <c r="AC15" s="45">
        <f>IF('Part 2. Revenue Cohort_Solution'!AD9 / VLOOKUP('Part 2. q1'!$A15,'Part 2. Installs'!$A$2:$B$45,2)=0,"",'Part 2. Revenue Cohort_Solution'!AD9 / VLOOKUP('Part 2. q1'!$A15,'Part 2. Installs'!$A$2:$B$45,2))</f>
        <v>8.1089401109245406E-3</v>
      </c>
      <c r="AD15" s="45">
        <f>IF('Part 2. Revenue Cohort_Solution'!AE9 / VLOOKUP('Part 2. q1'!$A15,'Part 2. Installs'!$A$2:$B$45,2)=0,"",'Part 2. Revenue Cohort_Solution'!AE9 / VLOOKUP('Part 2. q1'!$A15,'Part 2. Installs'!$A$2:$B$45,2))</f>
        <v>7.0191828219610241E-3</v>
      </c>
      <c r="AE15" s="45">
        <f>IF('Part 2. Revenue Cohort_Solution'!AF9 / VLOOKUP('Part 2. q1'!$A15,'Part 2. Installs'!$A$2:$B$45,2)=0,"",'Part 2. Revenue Cohort_Solution'!AF9 / VLOOKUP('Part 2. q1'!$A15,'Part 2. Installs'!$A$2:$B$45,2))</f>
        <v>8.2020047829847852E-3</v>
      </c>
      <c r="AF15" s="45">
        <f>IF('Part 2. Revenue Cohort_Solution'!AG9 / VLOOKUP('Part 2. q1'!$A15,'Part 2. Installs'!$A$2:$B$45,2)=0,"",'Part 2. Revenue Cohort_Solution'!AG9 / VLOOKUP('Part 2. q1'!$A15,'Part 2. Installs'!$A$2:$B$45,2))</f>
        <v>8.0129751183025504E-3</v>
      </c>
      <c r="AG15" s="45">
        <f>IF('Part 2. Revenue Cohort_Solution'!AH9 / VLOOKUP('Part 2. q1'!$A15,'Part 2. Installs'!$A$2:$B$45,2)=0,"",'Part 2. Revenue Cohort_Solution'!AH9 / VLOOKUP('Part 2. q1'!$A15,'Part 2. Installs'!$A$2:$B$45,2))</f>
        <v>6.042995980257467E-3</v>
      </c>
      <c r="AH15" s="45">
        <f>IF('Part 2. Revenue Cohort_Solution'!AI9 / VLOOKUP('Part 2. q1'!$A15,'Part 2. Installs'!$A$2:$B$45,2)=0,"",'Part 2. Revenue Cohort_Solution'!AI9 / VLOOKUP('Part 2. q1'!$A15,'Part 2. Installs'!$A$2:$B$45,2))</f>
        <v>5.1132651503587243E-3</v>
      </c>
      <c r="AI15" s="45">
        <f>IF('Part 2. Revenue Cohort_Solution'!AJ9 / VLOOKUP('Part 2. q1'!$A15,'Part 2. Installs'!$A$2:$B$45,2)=0,"",'Part 2. Revenue Cohort_Solution'!AJ9 / VLOOKUP('Part 2. q1'!$A15,'Part 2. Installs'!$A$2:$B$45,2))</f>
        <v>5.1888770162316191E-3</v>
      </c>
      <c r="AJ15" s="45">
        <f>IF('Part 2. Revenue Cohort_Solution'!AK9 / VLOOKUP('Part 2. q1'!$A15,'Part 2. Installs'!$A$2:$B$45,2)=0,"",'Part 2. Revenue Cohort_Solution'!AK9 / VLOOKUP('Part 2. q1'!$A15,'Part 2. Installs'!$A$2:$B$45,2))</f>
        <v>5.1504096066758267E-3</v>
      </c>
      <c r="AK15" s="45">
        <f>IF('Part 2. Revenue Cohort_Solution'!AL9 / VLOOKUP('Part 2. q1'!$A15,'Part 2. Installs'!$A$2:$B$45,2)=0,"",'Part 2. Revenue Cohort_Solution'!AL9 / VLOOKUP('Part 2. q1'!$A15,'Part 2. Installs'!$A$2:$B$45,2))</f>
        <v>4.2394545362031237E-3</v>
      </c>
      <c r="AL15" s="45">
        <f>IF('Part 2. Revenue Cohort_Solution'!AM9 / VLOOKUP('Part 2. q1'!$A15,'Part 2. Installs'!$A$2:$B$45,2)=0,"",'Part 2. Revenue Cohort_Solution'!AM9 / VLOOKUP('Part 2. q1'!$A15,'Part 2. Installs'!$A$2:$B$45,2))</f>
        <v>4.1863328753879818E-3</v>
      </c>
      <c r="AM15" s="45">
        <f>IF('Part 2. Revenue Cohort_Solution'!AN9 / VLOOKUP('Part 2. q1'!$A15,'Part 2. Installs'!$A$2:$B$45,2)=0,"",'Part 2. Revenue Cohort_Solution'!AN9 / VLOOKUP('Part 2. q1'!$A15,'Part 2. Installs'!$A$2:$B$45,2))</f>
        <v>4.1574314354042644E-3</v>
      </c>
      <c r="AN15" s="45" t="str">
        <f>IF('Part 2. Revenue Cohort_Solution'!AO9 / VLOOKUP('Part 2. q1'!$A15,'Part 2. Installs'!$A$2:$B$45,2)=0,"",'Part 2. Revenue Cohort_Solution'!AO9 / VLOOKUP('Part 2. q1'!$A15,'Part 2. Installs'!$A$2:$B$45,2))</f>
        <v/>
      </c>
      <c r="AO15" s="45" t="str">
        <f>IF('Part 2. Revenue Cohort_Solution'!AP9 / VLOOKUP('Part 2. q1'!$A15,'Part 2. Installs'!$A$2:$B$45,2)=0,"",'Part 2. Revenue Cohort_Solution'!AP9 / VLOOKUP('Part 2. q1'!$A15,'Part 2. Installs'!$A$2:$B$45,2))</f>
        <v/>
      </c>
      <c r="AP15" s="45" t="str">
        <f>IF('Part 2. Revenue Cohort_Solution'!AQ9 / VLOOKUP('Part 2. q1'!$A15,'Part 2. Installs'!$A$2:$B$45,2)=0,"",'Part 2. Revenue Cohort_Solution'!AQ9 / VLOOKUP('Part 2. q1'!$A15,'Part 2. Installs'!$A$2:$B$45,2))</f>
        <v/>
      </c>
      <c r="AQ15" s="45" t="str">
        <f>IF('Part 2. Revenue Cohort_Solution'!AR9 / VLOOKUP('Part 2. q1'!$A15,'Part 2. Installs'!$A$2:$B$45,2)=0,"",'Part 2. Revenue Cohort_Solution'!AR9 / VLOOKUP('Part 2. q1'!$A15,'Part 2. Installs'!$A$2:$B$45,2))</f>
        <v/>
      </c>
      <c r="AR15" s="45" t="str">
        <f>IF('Part 2. Revenue Cohort_Solution'!AS9 / VLOOKUP('Part 2. q1'!$A15,'Part 2. Installs'!$A$2:$B$45,2)=0,"",'Part 2. Revenue Cohort_Solution'!AS9 / VLOOKUP('Part 2. q1'!$A15,'Part 2. Installs'!$A$2:$B$45,2))</f>
        <v/>
      </c>
      <c r="AS15" s="45" t="str">
        <f>IF('Part 2. Revenue Cohort_Solution'!AT9 / VLOOKUP('Part 2. q1'!$A15,'Part 2. Installs'!$A$2:$B$45,2)=0,"",'Part 2. Revenue Cohort_Solution'!AT9 / VLOOKUP('Part 2. q1'!$A15,'Part 2. Installs'!$A$2:$B$45,2))</f>
        <v/>
      </c>
      <c r="AT15" s="45" t="str">
        <f>IF('Part 2. Revenue Cohort_Solution'!AU9 / VLOOKUP('Part 2. q1'!$A15,'Part 2. Installs'!$A$2:$B$45,2)=0,"",'Part 2. Revenue Cohort_Solution'!AU9 / VLOOKUP('Part 2. q1'!$A15,'Part 2. Installs'!$A$2:$B$45,2))</f>
        <v/>
      </c>
    </row>
    <row r="16" spans="1:46" x14ac:dyDescent="0.15">
      <c r="A16" s="8">
        <v>9</v>
      </c>
      <c r="B16" s="33">
        <f>IF('Part 2. Revenue Cohort_Solution'!C10 / VLOOKUP('Part 2. q1'!$A16,'Part 2. Installs'!$A$2:$B$45,2)=0,"",'Part 2. Revenue Cohort_Solution'!C10 / VLOOKUP('Part 2. q1'!$A16,'Part 2. Installs'!$A$2:$B$45,2))</f>
        <v>0.17413923863131389</v>
      </c>
      <c r="C16" s="33">
        <f>IF('Part 2. Revenue Cohort_Solution'!D10 / VLOOKUP('Part 2. q1'!$A16,'Part 2. Installs'!$A$2:$B$45,2)=0,"",'Part 2. Revenue Cohort_Solution'!D10 / VLOOKUP('Part 2. q1'!$A16,'Part 2. Installs'!$A$2:$B$45,2))</f>
        <v>4.6052486051449168E-2</v>
      </c>
      <c r="D16" s="33">
        <f>IF('Part 2. Revenue Cohort_Solution'!E10 / VLOOKUP('Part 2. q1'!$A16,'Part 2. Installs'!$A$2:$B$45,2)=0,"",'Part 2. Revenue Cohort_Solution'!E10 / VLOOKUP('Part 2. q1'!$A16,'Part 2. Installs'!$A$2:$B$45,2))</f>
        <v>3.4088283217301146E-2</v>
      </c>
      <c r="E16" s="33">
        <f>IF('Part 2. Revenue Cohort_Solution'!F10 / VLOOKUP('Part 2. q1'!$A16,'Part 2. Installs'!$A$2:$B$45,2)=0,"",'Part 2. Revenue Cohort_Solution'!F10 / VLOOKUP('Part 2. q1'!$A16,'Part 2. Installs'!$A$2:$B$45,2))</f>
        <v>3.2126104774601295E-2</v>
      </c>
      <c r="F16" s="33">
        <f>IF('Part 2. Revenue Cohort_Solution'!G10 / VLOOKUP('Part 2. q1'!$A16,'Part 2. Installs'!$A$2:$B$45,2)=0,"",'Part 2. Revenue Cohort_Solution'!G10 / VLOOKUP('Part 2. q1'!$A16,'Part 2. Installs'!$A$2:$B$45,2))</f>
        <v>2.7154396879474647E-2</v>
      </c>
      <c r="G16" s="33">
        <f>IF('Part 2. Revenue Cohort_Solution'!H10 / VLOOKUP('Part 2. q1'!$A16,'Part 2. Installs'!$A$2:$B$45,2)=0,"",'Part 2. Revenue Cohort_Solution'!H10 / VLOOKUP('Part 2. q1'!$A16,'Part 2. Installs'!$A$2:$B$45,2))</f>
        <v>2.5113415296499287E-2</v>
      </c>
      <c r="H16" s="33">
        <f>IF('Part 2. Revenue Cohort_Solution'!I10 / VLOOKUP('Part 2. q1'!$A16,'Part 2. Installs'!$A$2:$B$45,2)=0,"",'Part 2. Revenue Cohort_Solution'!I10 / VLOOKUP('Part 2. q1'!$A16,'Part 2. Installs'!$A$2:$B$45,2))</f>
        <v>2.0039302819335407E-2</v>
      </c>
      <c r="I16" s="33">
        <f>IF('Part 2. Revenue Cohort_Solution'!J10 / VLOOKUP('Part 2. q1'!$A16,'Part 2. Installs'!$A$2:$B$45,2)=0,"",'Part 2. Revenue Cohort_Solution'!J10 / VLOOKUP('Part 2. q1'!$A16,'Part 2. Installs'!$A$2:$B$45,2))</f>
        <v>2.3010813212857355E-2</v>
      </c>
      <c r="J16" s="33">
        <f>IF('Part 2. Revenue Cohort_Solution'!K10 / VLOOKUP('Part 2. q1'!$A16,'Part 2. Installs'!$A$2:$B$45,2)=0,"",'Part 2. Revenue Cohort_Solution'!K10 / VLOOKUP('Part 2. q1'!$A16,'Part 2. Installs'!$A$2:$B$45,2))</f>
        <v>1.9126796030217746E-2</v>
      </c>
      <c r="K16" s="33">
        <f>IF('Part 2. Revenue Cohort_Solution'!L10 / VLOOKUP('Part 2. q1'!$A16,'Part 2. Installs'!$A$2:$B$45,2)=0,"",'Part 2. Revenue Cohort_Solution'!L10 / VLOOKUP('Part 2. q1'!$A16,'Part 2. Installs'!$A$2:$B$45,2))</f>
        <v>2.0087295709277642E-2</v>
      </c>
      <c r="L16" s="33">
        <f>IF('Part 2. Revenue Cohort_Solution'!M10 / VLOOKUP('Part 2. q1'!$A16,'Part 2. Installs'!$A$2:$B$45,2)=0,"",'Part 2. Revenue Cohort_Solution'!M10 / VLOOKUP('Part 2. q1'!$A16,'Part 2. Installs'!$A$2:$B$45,2))</f>
        <v>2.0014565743346667E-2</v>
      </c>
      <c r="M16" s="33">
        <f>IF('Part 2. Revenue Cohort_Solution'!N10 / VLOOKUP('Part 2. q1'!$A16,'Part 2. Installs'!$A$2:$B$45,2)=0,"",'Part 2. Revenue Cohort_Solution'!N10 / VLOOKUP('Part 2. q1'!$A16,'Part 2. Installs'!$A$2:$B$45,2))</f>
        <v>1.7168765121216612E-2</v>
      </c>
      <c r="N16" s="33">
        <f>IF('Part 2. Revenue Cohort_Solution'!O10 / VLOOKUP('Part 2. q1'!$A16,'Part 2. Installs'!$A$2:$B$45,2)=0,"",'Part 2. Revenue Cohort_Solution'!O10 / VLOOKUP('Part 2. q1'!$A16,'Part 2. Installs'!$A$2:$B$45,2))</f>
        <v>1.7117069076186247E-2</v>
      </c>
      <c r="O16" s="33">
        <f>IF('Part 2. Revenue Cohort_Solution'!P10 / VLOOKUP('Part 2. q1'!$A16,'Part 2. Installs'!$A$2:$B$45,2)=0,"",'Part 2. Revenue Cohort_Solution'!P10 / VLOOKUP('Part 2. q1'!$A16,'Part 2. Installs'!$A$2:$B$45,2))</f>
        <v>1.5225645583370364E-2</v>
      </c>
      <c r="P16" s="33">
        <f>IF('Part 2. Revenue Cohort_Solution'!Q10 / VLOOKUP('Part 2. q1'!$A16,'Part 2. Installs'!$A$2:$B$45,2)=0,"",'Part 2. Revenue Cohort_Solution'!Q10 / VLOOKUP('Part 2. q1'!$A16,'Part 2. Installs'!$A$2:$B$45,2))</f>
        <v>1.5121265985286132E-2</v>
      </c>
      <c r="Q16" s="33">
        <f>IF('Part 2. Revenue Cohort_Solution'!R10 / VLOOKUP('Part 2. q1'!$A16,'Part 2. Installs'!$A$2:$B$45,2)=0,"",'Part 2. Revenue Cohort_Solution'!R10 / VLOOKUP('Part 2. q1'!$A16,'Part 2. Installs'!$A$2:$B$45,2))</f>
        <v>1.4105762109317138E-2</v>
      </c>
      <c r="R16" s="33">
        <f>IF('Part 2. Revenue Cohort_Solution'!S10 / VLOOKUP('Part 2. q1'!$A16,'Part 2. Installs'!$A$2:$B$45,2)=0,"",'Part 2. Revenue Cohort_Solution'!S10 / VLOOKUP('Part 2. q1'!$A16,'Part 2. Installs'!$A$2:$B$45,2))</f>
        <v>1.2194094702019454E-2</v>
      </c>
      <c r="S16" s="33">
        <f>IF('Part 2. Revenue Cohort_Solution'!T10 / VLOOKUP('Part 2. q1'!$A16,'Part 2. Installs'!$A$2:$B$45,2)=0,"",'Part 2. Revenue Cohort_Solution'!T10 / VLOOKUP('Part 2. q1'!$A16,'Part 2. Installs'!$A$2:$B$45,2))</f>
        <v>1.2199476620747543E-2</v>
      </c>
      <c r="T16" s="33">
        <f>IF('Part 2. Revenue Cohort_Solution'!U10 / VLOOKUP('Part 2. q1'!$A16,'Part 2. Installs'!$A$2:$B$45,2)=0,"",'Part 2. Revenue Cohort_Solution'!U10 / VLOOKUP('Part 2. q1'!$A16,'Part 2. Installs'!$A$2:$B$45,2))</f>
        <v>1.1123389127536661E-2</v>
      </c>
      <c r="U16" s="33">
        <f>IF('Part 2. Revenue Cohort_Solution'!V10 / VLOOKUP('Part 2. q1'!$A16,'Part 2. Installs'!$A$2:$B$45,2)=0,"",'Part 2. Revenue Cohort_Solution'!V10 / VLOOKUP('Part 2. q1'!$A16,'Part 2. Installs'!$A$2:$B$45,2))</f>
        <v>1.1090011356342269E-2</v>
      </c>
      <c r="V16" s="33">
        <f>IF('Part 2. Revenue Cohort_Solution'!W10 / VLOOKUP('Part 2. q1'!$A16,'Part 2. Installs'!$A$2:$B$45,2)=0,"",'Part 2. Revenue Cohort_Solution'!W10 / VLOOKUP('Part 2. q1'!$A16,'Part 2. Installs'!$A$2:$B$45,2))</f>
        <v>1.0049177899570433E-2</v>
      </c>
      <c r="W16" s="33">
        <f>IF('Part 2. Revenue Cohort_Solution'!X10 / VLOOKUP('Part 2. q1'!$A16,'Part 2. Installs'!$A$2:$B$45,2)=0,"",'Part 2. Revenue Cohort_Solution'!X10 / VLOOKUP('Part 2. q1'!$A16,'Part 2. Installs'!$A$2:$B$45,2))</f>
        <v>1.1109761516812323E-2</v>
      </c>
      <c r="X16" s="33">
        <f>IF('Part 2. Revenue Cohort_Solution'!Y10 / VLOOKUP('Part 2. q1'!$A16,'Part 2. Installs'!$A$2:$B$45,2)=0,"",'Part 2. Revenue Cohort_Solution'!Y10 / VLOOKUP('Part 2. q1'!$A16,'Part 2. Installs'!$A$2:$B$45,2))</f>
        <v>9.156668147928702E-3</v>
      </c>
      <c r="Y16" s="33">
        <f>IF('Part 2. Revenue Cohort_Solution'!Z10 / VLOOKUP('Part 2. q1'!$A16,'Part 2. Installs'!$A$2:$B$45,2)=0,"",'Part 2. Revenue Cohort_Solution'!Z10 / VLOOKUP('Part 2. q1'!$A16,'Part 2. Installs'!$A$2:$B$45,2))</f>
        <v>8.1694070014318877E-3</v>
      </c>
      <c r="Z16" s="33">
        <f>IF('Part 2. Revenue Cohort_Solution'!AA10 / VLOOKUP('Part 2. q1'!$A16,'Part 2. Installs'!$A$2:$B$45,2)=0,"",'Part 2. Revenue Cohort_Solution'!AA10 / VLOOKUP('Part 2. q1'!$A16,'Part 2. Installs'!$A$2:$B$45,2))</f>
        <v>7.1744926677529252E-3</v>
      </c>
      <c r="AA16" s="45">
        <f>IF('Part 2. Revenue Cohort_Solution'!AB10 / VLOOKUP('Part 2. q1'!$A16,'Part 2. Installs'!$A$2:$B$45,2)=0,"",'Part 2. Revenue Cohort_Solution'!AB10 / VLOOKUP('Part 2. q1'!$A16,'Part 2. Installs'!$A$2:$B$45,2))</f>
        <v>7.0081469411938969E-3</v>
      </c>
      <c r="AB16" s="45">
        <f>IF('Part 2. Revenue Cohort_Solution'!AC10 / VLOOKUP('Part 2. q1'!$A16,'Part 2. Installs'!$A$2:$B$45,2)=0,"",'Part 2. Revenue Cohort_Solution'!AC10 / VLOOKUP('Part 2. q1'!$A16,'Part 2. Installs'!$A$2:$B$45,2))</f>
        <v>8.0191082802547765E-3</v>
      </c>
      <c r="AC16" s="45">
        <f>IF('Part 2. Revenue Cohort_Solution'!AD10 / VLOOKUP('Part 2. q1'!$A16,'Part 2. Installs'!$A$2:$B$45,2)=0,"",'Part 2. Revenue Cohort_Solution'!AD10 / VLOOKUP('Part 2. q1'!$A16,'Part 2. Installs'!$A$2:$B$45,2))</f>
        <v>8.1523724880264662E-3</v>
      </c>
      <c r="AD16" s="45">
        <f>IF('Part 2. Revenue Cohort_Solution'!AE10 / VLOOKUP('Part 2. q1'!$A16,'Part 2. Installs'!$A$2:$B$45,2)=0,"",'Part 2. Revenue Cohort_Solution'!AE10 / VLOOKUP('Part 2. q1'!$A16,'Part 2. Installs'!$A$2:$B$45,2))</f>
        <v>8.1083790055794212E-3</v>
      </c>
      <c r="AE16" s="45">
        <f>IF('Part 2. Revenue Cohort_Solution'!AF10 / VLOOKUP('Part 2. q1'!$A16,'Part 2. Installs'!$A$2:$B$45,2)=0,"",'Part 2. Revenue Cohort_Solution'!AF10 / VLOOKUP('Part 2. q1'!$A16,'Part 2. Installs'!$A$2:$B$45,2))</f>
        <v>8.0432034760282434E-3</v>
      </c>
      <c r="AF16" s="45">
        <f>IF('Part 2. Revenue Cohort_Solution'!AG10 / VLOOKUP('Part 2. q1'!$A16,'Part 2. Installs'!$A$2:$B$45,2)=0,"",'Part 2. Revenue Cohort_Solution'!AG10 / VLOOKUP('Part 2. q1'!$A16,'Part 2. Installs'!$A$2:$B$45,2))</f>
        <v>7.2344837801807133E-3</v>
      </c>
      <c r="AG16" s="45">
        <f>IF('Part 2. Revenue Cohort_Solution'!AH10 / VLOOKUP('Part 2. q1'!$A16,'Part 2. Installs'!$A$2:$B$45,2)=0,"",'Part 2. Revenue Cohort_Solution'!AH10 / VLOOKUP('Part 2. q1'!$A16,'Part 2. Installs'!$A$2:$B$45,2))</f>
        <v>6.1460030612748729E-3</v>
      </c>
      <c r="AH16" s="45">
        <f>IF('Part 2. Revenue Cohort_Solution'!AI10 / VLOOKUP('Part 2. q1'!$A16,'Part 2. Installs'!$A$2:$B$45,2)=0,"",'Part 2. Revenue Cohort_Solution'!AI10 / VLOOKUP('Part 2. q1'!$A16,'Part 2. Installs'!$A$2:$B$45,2))</f>
        <v>5.1189947168320746E-3</v>
      </c>
      <c r="AI16" s="45">
        <f>IF('Part 2. Revenue Cohort_Solution'!AJ10 / VLOOKUP('Part 2. q1'!$A16,'Part 2. Installs'!$A$2:$B$45,2)=0,"",'Part 2. Revenue Cohort_Solution'!AJ10 / VLOOKUP('Part 2. q1'!$A16,'Part 2. Installs'!$A$2:$B$45,2))</f>
        <v>5.2395694465017534E-3</v>
      </c>
      <c r="AJ16" s="45">
        <f>IF('Part 2. Revenue Cohort_Solution'!AK10 / VLOOKUP('Part 2. q1'!$A16,'Part 2. Installs'!$A$2:$B$45,2)=0,"",'Part 2. Revenue Cohort_Solution'!AK10 / VLOOKUP('Part 2. q1'!$A16,'Part 2. Installs'!$A$2:$B$45,2))</f>
        <v>5.1714313928800677E-3</v>
      </c>
      <c r="AK16" s="45">
        <f>IF('Part 2. Revenue Cohort_Solution'!AL10 / VLOOKUP('Part 2. q1'!$A16,'Part 2. Installs'!$A$2:$B$45,2)=0,"",'Part 2. Revenue Cohort_Solution'!AL10 / VLOOKUP('Part 2. q1'!$A16,'Part 2. Installs'!$A$2:$B$45,2))</f>
        <v>5.1490643361477312E-3</v>
      </c>
      <c r="AL16" s="45">
        <f>IF('Part 2. Revenue Cohort_Solution'!AM10 / VLOOKUP('Part 2. q1'!$A16,'Part 2. Installs'!$A$2:$B$45,2)=0,"",'Part 2. Revenue Cohort_Solution'!AM10 / VLOOKUP('Part 2. q1'!$A16,'Part 2. Installs'!$A$2:$B$45,2))</f>
        <v>5.046215375499926E-3</v>
      </c>
      <c r="AM16" s="45" t="str">
        <f>IF('Part 2. Revenue Cohort_Solution'!AN10 / VLOOKUP('Part 2. q1'!$A16,'Part 2. Installs'!$A$2:$B$45,2)=0,"",'Part 2. Revenue Cohort_Solution'!AN10 / VLOOKUP('Part 2. q1'!$A16,'Part 2. Installs'!$A$2:$B$45,2))</f>
        <v/>
      </c>
      <c r="AN16" s="45" t="str">
        <f>IF('Part 2. Revenue Cohort_Solution'!AO10 / VLOOKUP('Part 2. q1'!$A16,'Part 2. Installs'!$A$2:$B$45,2)=0,"",'Part 2. Revenue Cohort_Solution'!AO10 / VLOOKUP('Part 2. q1'!$A16,'Part 2. Installs'!$A$2:$B$45,2))</f>
        <v/>
      </c>
      <c r="AO16" s="45" t="str">
        <f>IF('Part 2. Revenue Cohort_Solution'!AP10 / VLOOKUP('Part 2. q1'!$A16,'Part 2. Installs'!$A$2:$B$45,2)=0,"",'Part 2. Revenue Cohort_Solution'!AP10 / VLOOKUP('Part 2. q1'!$A16,'Part 2. Installs'!$A$2:$B$45,2))</f>
        <v/>
      </c>
      <c r="AP16" s="45" t="str">
        <f>IF('Part 2. Revenue Cohort_Solution'!AQ10 / VLOOKUP('Part 2. q1'!$A16,'Part 2. Installs'!$A$2:$B$45,2)=0,"",'Part 2. Revenue Cohort_Solution'!AQ10 / VLOOKUP('Part 2. q1'!$A16,'Part 2. Installs'!$A$2:$B$45,2))</f>
        <v/>
      </c>
      <c r="AQ16" s="45" t="str">
        <f>IF('Part 2. Revenue Cohort_Solution'!AR10 / VLOOKUP('Part 2. q1'!$A16,'Part 2. Installs'!$A$2:$B$45,2)=0,"",'Part 2. Revenue Cohort_Solution'!AR10 / VLOOKUP('Part 2. q1'!$A16,'Part 2. Installs'!$A$2:$B$45,2))</f>
        <v/>
      </c>
      <c r="AR16" s="45" t="str">
        <f>IF('Part 2. Revenue Cohort_Solution'!AS10 / VLOOKUP('Part 2. q1'!$A16,'Part 2. Installs'!$A$2:$B$45,2)=0,"",'Part 2. Revenue Cohort_Solution'!AS10 / VLOOKUP('Part 2. q1'!$A16,'Part 2. Installs'!$A$2:$B$45,2))</f>
        <v/>
      </c>
      <c r="AS16" s="45" t="str">
        <f>IF('Part 2. Revenue Cohort_Solution'!AT10 / VLOOKUP('Part 2. q1'!$A16,'Part 2. Installs'!$A$2:$B$45,2)=0,"",'Part 2. Revenue Cohort_Solution'!AT10 / VLOOKUP('Part 2. q1'!$A16,'Part 2. Installs'!$A$2:$B$45,2))</f>
        <v/>
      </c>
      <c r="AT16" s="45" t="str">
        <f>IF('Part 2. Revenue Cohort_Solution'!AU10 / VLOOKUP('Part 2. q1'!$A16,'Part 2. Installs'!$A$2:$B$45,2)=0,"",'Part 2. Revenue Cohort_Solution'!AU10 / VLOOKUP('Part 2. q1'!$A16,'Part 2. Installs'!$A$2:$B$45,2))</f>
        <v/>
      </c>
    </row>
    <row r="17" spans="1:46" x14ac:dyDescent="0.15">
      <c r="A17" s="8">
        <v>10</v>
      </c>
      <c r="B17" s="33">
        <f>IF('Part 2. Revenue Cohort_Solution'!C11 / VLOOKUP('Part 2. q1'!$A17,'Part 2. Installs'!$A$2:$B$45,2)=0,"",'Part 2. Revenue Cohort_Solution'!C11 / VLOOKUP('Part 2. q1'!$A17,'Part 2. Installs'!$A$2:$B$45,2))</f>
        <v>0.19303335459764878</v>
      </c>
      <c r="C17" s="33">
        <f>IF('Part 2. Revenue Cohort_Solution'!D11 / VLOOKUP('Part 2. q1'!$A17,'Part 2. Installs'!$A$2:$B$45,2)=0,"",'Part 2. Revenue Cohort_Solution'!D11 / VLOOKUP('Part 2. q1'!$A17,'Part 2. Installs'!$A$2:$B$45,2))</f>
        <v>4.5137701631276769E-2</v>
      </c>
      <c r="D17" s="33">
        <f>IF('Part 2. Revenue Cohort_Solution'!E11 / VLOOKUP('Part 2. q1'!$A17,'Part 2. Installs'!$A$2:$B$45,2)=0,"",'Part 2. Revenue Cohort_Solution'!E11 / VLOOKUP('Part 2. q1'!$A17,'Part 2. Installs'!$A$2:$B$45,2))</f>
        <v>2.9104833075123793E-2</v>
      </c>
      <c r="E17" s="33">
        <f>IF('Part 2. Revenue Cohort_Solution'!F11 / VLOOKUP('Part 2. q1'!$A17,'Part 2. Installs'!$A$2:$B$45,2)=0,"",'Part 2. Revenue Cohort_Solution'!F11 / VLOOKUP('Part 2. q1'!$A17,'Part 2. Installs'!$A$2:$B$45,2))</f>
        <v>2.9021021294693038E-2</v>
      </c>
      <c r="F17" s="33">
        <f>IF('Part 2. Revenue Cohort_Solution'!G11 / VLOOKUP('Part 2. q1'!$A17,'Part 2. Installs'!$A$2:$B$45,2)=0,"",'Part 2. Revenue Cohort_Solution'!G11 / VLOOKUP('Part 2. q1'!$A17,'Part 2. Installs'!$A$2:$B$45,2))</f>
        <v>3.1132355174823052E-2</v>
      </c>
      <c r="G17" s="33">
        <f>IF('Part 2. Revenue Cohort_Solution'!H11 / VLOOKUP('Part 2. q1'!$A17,'Part 2. Installs'!$A$2:$B$45,2)=0,"",'Part 2. Revenue Cohort_Solution'!H11 / VLOOKUP('Part 2. q1'!$A17,'Part 2. Installs'!$A$2:$B$45,2))</f>
        <v>2.3145478295209451E-2</v>
      </c>
      <c r="H17" s="33">
        <f>IF('Part 2. Revenue Cohort_Solution'!I11 / VLOOKUP('Part 2. q1'!$A17,'Part 2. Installs'!$A$2:$B$45,2)=0,"",'Part 2. Revenue Cohort_Solution'!I11 / VLOOKUP('Part 2. q1'!$A17,'Part 2. Installs'!$A$2:$B$45,2))</f>
        <v>2.0118594124973421E-2</v>
      </c>
      <c r="I17" s="33">
        <f>IF('Part 2. Revenue Cohort_Solution'!J11 / VLOOKUP('Part 2. q1'!$A17,'Part 2. Installs'!$A$2:$B$45,2)=0,"",'Part 2. Revenue Cohort_Solution'!J11 / VLOOKUP('Part 2. q1'!$A17,'Part 2. Installs'!$A$2:$B$45,2))</f>
        <v>2.2058476867462557E-2</v>
      </c>
      <c r="J17" s="33">
        <f>IF('Part 2. Revenue Cohort_Solution'!K11 / VLOOKUP('Part 2. q1'!$A17,'Part 2. Installs'!$A$2:$B$45,2)=0,"",'Part 2. Revenue Cohort_Solution'!K11 / VLOOKUP('Part 2. q1'!$A17,'Part 2. Installs'!$A$2:$B$45,2))</f>
        <v>2.1047115647498407E-2</v>
      </c>
      <c r="K17" s="33">
        <f>IF('Part 2. Revenue Cohort_Solution'!L11 / VLOOKUP('Part 2. q1'!$A17,'Part 2. Installs'!$A$2:$B$45,2)=0,"",'Part 2. Revenue Cohort_Solution'!L11 / VLOOKUP('Part 2. q1'!$A17,'Part 2. Installs'!$A$2:$B$45,2))</f>
        <v>2.0111485768097452E-2</v>
      </c>
      <c r="L17" s="33">
        <f>IF('Part 2. Revenue Cohort_Solution'!M11 / VLOOKUP('Part 2. q1'!$A17,'Part 2. Installs'!$A$2:$B$45,2)=0,"",'Part 2. Revenue Cohort_Solution'!M11 / VLOOKUP('Part 2. q1'!$A17,'Part 2. Installs'!$A$2:$B$45,2))</f>
        <v>1.8107718946505057E-2</v>
      </c>
      <c r="M17" s="33">
        <f>IF('Part 2. Revenue Cohort_Solution'!N11 / VLOOKUP('Part 2. q1'!$A17,'Part 2. Installs'!$A$2:$B$45,2)=0,"",'Part 2. Revenue Cohort_Solution'!N11 / VLOOKUP('Part 2. q1'!$A17,'Part 2. Installs'!$A$2:$B$45,2))</f>
        <v>1.8125823992223334E-2</v>
      </c>
      <c r="N17" s="33">
        <f>IF('Part 2. Revenue Cohort_Solution'!O11 / VLOOKUP('Part 2. q1'!$A17,'Part 2. Installs'!$A$2:$B$45,2)=0,"",'Part 2. Revenue Cohort_Solution'!O11 / VLOOKUP('Part 2. q1'!$A17,'Part 2. Installs'!$A$2:$B$45,2))</f>
        <v>1.7116376560648867E-2</v>
      </c>
      <c r="O17" s="33">
        <f>IF('Part 2. Revenue Cohort_Solution'!P11 / VLOOKUP('Part 2. q1'!$A17,'Part 2. Installs'!$A$2:$B$45,2)=0,"",'Part 2. Revenue Cohort_Solution'!P11 / VLOOKUP('Part 2. q1'!$A17,'Part 2. Installs'!$A$2:$B$45,2))</f>
        <v>1.5019563170205655E-2</v>
      </c>
      <c r="P17" s="33">
        <f>IF('Part 2. Revenue Cohort_Solution'!Q11 / VLOOKUP('Part 2. q1'!$A17,'Part 2. Installs'!$A$2:$B$45,2)=0,"",'Part 2. Revenue Cohort_Solution'!Q11 / VLOOKUP('Part 2. q1'!$A17,'Part 2. Installs'!$A$2:$B$45,2))</f>
        <v>1.5128011178954402E-2</v>
      </c>
      <c r="Q17" s="33">
        <f>IF('Part 2. Revenue Cohort_Solution'!R11 / VLOOKUP('Part 2. q1'!$A17,'Part 2. Installs'!$A$2:$B$45,2)=0,"",'Part 2. Revenue Cohort_Solution'!R11 / VLOOKUP('Part 2. q1'!$A17,'Part 2. Installs'!$A$2:$B$45,2))</f>
        <v>1.4023664145326409E-2</v>
      </c>
      <c r="R17" s="33">
        <f>IF('Part 2. Revenue Cohort_Solution'!S11 / VLOOKUP('Part 2. q1'!$A17,'Part 2. Installs'!$A$2:$B$45,2)=0,"",'Part 2. Revenue Cohort_Solution'!S11 / VLOOKUP('Part 2. q1'!$A17,'Part 2. Installs'!$A$2:$B$45,2))</f>
        <v>1.2119080166469214E-2</v>
      </c>
      <c r="S17" s="33">
        <f>IF('Part 2. Revenue Cohort_Solution'!T11 / VLOOKUP('Part 2. q1'!$A17,'Part 2. Installs'!$A$2:$B$45,2)=0,"",'Part 2. Revenue Cohort_Solution'!T11 / VLOOKUP('Part 2. q1'!$A17,'Part 2. Installs'!$A$2:$B$45,2))</f>
        <v>1.3048178863270452E-2</v>
      </c>
      <c r="T17" s="33">
        <f>IF('Part 2. Revenue Cohort_Solution'!U11 / VLOOKUP('Part 2. q1'!$A17,'Part 2. Installs'!$A$2:$B$45,2)=0,"",'Part 2. Revenue Cohort_Solution'!U11 / VLOOKUP('Part 2. q1'!$A17,'Part 2. Installs'!$A$2:$B$45,2))</f>
        <v>1.3054375892341808E-2</v>
      </c>
      <c r="U17" s="33">
        <f>IF('Part 2. Revenue Cohort_Solution'!V11 / VLOOKUP('Part 2. q1'!$A17,'Part 2. Installs'!$A$2:$B$45,2)=0,"",'Part 2. Revenue Cohort_Solution'!V11 / VLOOKUP('Part 2. q1'!$A17,'Part 2. Installs'!$A$2:$B$45,2))</f>
        <v>1.0135575199732677E-2</v>
      </c>
      <c r="V17" s="33">
        <f>IF('Part 2. Revenue Cohort_Solution'!W11 / VLOOKUP('Part 2. q1'!$A17,'Part 2. Installs'!$A$2:$B$45,2)=0,"",'Part 2. Revenue Cohort_Solution'!W11 / VLOOKUP('Part 2. q1'!$A17,'Part 2. Installs'!$A$2:$B$45,2))</f>
        <v>1.2090980892493698E-2</v>
      </c>
      <c r="W17" s="33">
        <f>IF('Part 2. Revenue Cohort_Solution'!X11 / VLOOKUP('Part 2. q1'!$A17,'Part 2. Installs'!$A$2:$B$45,2)=0,"",'Part 2. Revenue Cohort_Solution'!X11 / VLOOKUP('Part 2. q1'!$A17,'Part 2. Installs'!$A$2:$B$45,2))</f>
        <v>1.1103192685075487E-2</v>
      </c>
      <c r="X17" s="33">
        <f>IF('Part 2. Revenue Cohort_Solution'!Y11 / VLOOKUP('Part 2. q1'!$A17,'Part 2. Installs'!$A$2:$B$45,2)=0,"",'Part 2. Revenue Cohort_Solution'!Y11 / VLOOKUP('Part 2. q1'!$A17,'Part 2. Installs'!$A$2:$B$45,2))</f>
        <v>9.1054406269935276E-3</v>
      </c>
      <c r="Y17" s="33">
        <f>IF('Part 2. Revenue Cohort_Solution'!Z11 / VLOOKUP('Part 2. q1'!$A17,'Part 2. Installs'!$A$2:$B$45,2)=0,"",'Part 2. Revenue Cohort_Solution'!Z11 / VLOOKUP('Part 2. q1'!$A17,'Part 2. Installs'!$A$2:$B$45,2))</f>
        <v>8.0952641331753696E-3</v>
      </c>
      <c r="Z17" s="33">
        <f>IF('Part 2. Revenue Cohort_Solution'!AA11 / VLOOKUP('Part 2. q1'!$A17,'Part 2. Installs'!$A$2:$B$45,2)=0,"",'Part 2. Revenue Cohort_Solution'!AA11 / VLOOKUP('Part 2. q1'!$A17,'Part 2. Installs'!$A$2:$B$45,2))</f>
        <v>8.1090251830250003E-3</v>
      </c>
      <c r="AA17" s="45">
        <f>IF('Part 2. Revenue Cohort_Solution'!AB11 / VLOOKUP('Part 2. q1'!$A17,'Part 2. Installs'!$A$2:$B$45,2)=0,"",'Part 2. Revenue Cohort_Solution'!AB11 / VLOOKUP('Part 2. q1'!$A17,'Part 2. Installs'!$A$2:$B$45,2))</f>
        <v>7.0204744980102681E-3</v>
      </c>
      <c r="AB17" s="45">
        <f>IF('Part 2. Revenue Cohort_Solution'!AC11 / VLOOKUP('Part 2. q1'!$A17,'Part 2. Installs'!$A$2:$B$45,2)=0,"",'Part 2. Revenue Cohort_Solution'!AC11 / VLOOKUP('Part 2. q1'!$A17,'Part 2. Installs'!$A$2:$B$45,2))</f>
        <v>7.0128497220450208E-3</v>
      </c>
      <c r="AC17" s="45">
        <f>IF('Part 2. Revenue Cohort_Solution'!AD11 / VLOOKUP('Part 2. q1'!$A17,'Part 2. Installs'!$A$2:$B$45,2)=0,"",'Part 2. Revenue Cohort_Solution'!AD11 / VLOOKUP('Part 2. q1'!$A17,'Part 2. Installs'!$A$2:$B$45,2))</f>
        <v>8.0254260457486553E-3</v>
      </c>
      <c r="AD17" s="45">
        <f>IF('Part 2. Revenue Cohort_Solution'!AE11 / VLOOKUP('Part 2. q1'!$A17,'Part 2. Installs'!$A$2:$B$45,2)=0,"",'Part 2. Revenue Cohort_Solution'!AE11 / VLOOKUP('Part 2. q1'!$A17,'Part 2. Installs'!$A$2:$B$45,2))</f>
        <v>7.1431999756979255E-3</v>
      </c>
      <c r="AE17" s="45">
        <f>IF('Part 2. Revenue Cohort_Solution'!AF11 / VLOOKUP('Part 2. q1'!$A17,'Part 2. Installs'!$A$2:$B$45,2)=0,"",'Part 2. Revenue Cohort_Solution'!AF11 / VLOOKUP('Part 2. q1'!$A17,'Part 2. Installs'!$A$2:$B$45,2))</f>
        <v>7.0204441204167814E-3</v>
      </c>
      <c r="AF17" s="45">
        <f>IF('Part 2. Revenue Cohort_Solution'!AG11 / VLOOKUP('Part 2. q1'!$A17,'Part 2. Installs'!$A$2:$B$45,2)=0,"",'Part 2. Revenue Cohort_Solution'!AG11 / VLOOKUP('Part 2. q1'!$A17,'Part 2. Installs'!$A$2:$B$45,2))</f>
        <v>8.0549530666180619E-3</v>
      </c>
      <c r="AG17" s="45">
        <f>IF('Part 2. Revenue Cohort_Solution'!AH11 / VLOOKUP('Part 2. q1'!$A17,'Part 2. Installs'!$A$2:$B$45,2)=0,"",'Part 2. Revenue Cohort_Solution'!AH11 / VLOOKUP('Part 2. q1'!$A17,'Part 2. Installs'!$A$2:$B$45,2))</f>
        <v>7.0077462863391959E-3</v>
      </c>
      <c r="AH17" s="45">
        <f>IF('Part 2. Revenue Cohort_Solution'!AI11 / VLOOKUP('Part 2. q1'!$A17,'Part 2. Installs'!$A$2:$B$45,2)=0,"",'Part 2. Revenue Cohort_Solution'!AI11 / VLOOKUP('Part 2. q1'!$A17,'Part 2. Installs'!$A$2:$B$45,2))</f>
        <v>5.0811385522038944E-3</v>
      </c>
      <c r="AI17" s="45">
        <f>IF('Part 2. Revenue Cohort_Solution'!AJ11 / VLOOKUP('Part 2. q1'!$A17,'Part 2. Installs'!$A$2:$B$45,2)=0,"",'Part 2. Revenue Cohort_Solution'!AJ11 / VLOOKUP('Part 2. q1'!$A17,'Part 2. Installs'!$A$2:$B$45,2))</f>
        <v>5.1250037971991864E-3</v>
      </c>
      <c r="AJ17" s="45">
        <f>IF('Part 2. Revenue Cohort_Solution'!AK11 / VLOOKUP('Part 2. q1'!$A17,'Part 2. Installs'!$A$2:$B$45,2)=0,"",'Part 2. Revenue Cohort_Solution'!AK11 / VLOOKUP('Part 2. q1'!$A17,'Part 2. Installs'!$A$2:$B$45,2))</f>
        <v>5.0435918466539085E-3</v>
      </c>
      <c r="AK17" s="45">
        <f>IF('Part 2. Revenue Cohort_Solution'!AL11 / VLOOKUP('Part 2. q1'!$A17,'Part 2. Installs'!$A$2:$B$45,2)=0,"",'Part 2. Revenue Cohort_Solution'!AL11 / VLOOKUP('Part 2. q1'!$A17,'Part 2. Installs'!$A$2:$B$45,2))</f>
        <v>4.0576566724384094E-3</v>
      </c>
      <c r="AL17" s="45" t="str">
        <f>IF('Part 2. Revenue Cohort_Solution'!AM11 / VLOOKUP('Part 2. q1'!$A17,'Part 2. Installs'!$A$2:$B$45,2)=0,"",'Part 2. Revenue Cohort_Solution'!AM11 / VLOOKUP('Part 2. q1'!$A17,'Part 2. Installs'!$A$2:$B$45,2))</f>
        <v/>
      </c>
      <c r="AM17" s="45" t="str">
        <f>IF('Part 2. Revenue Cohort_Solution'!AN11 / VLOOKUP('Part 2. q1'!$A17,'Part 2. Installs'!$A$2:$B$45,2)=0,"",'Part 2. Revenue Cohort_Solution'!AN11 / VLOOKUP('Part 2. q1'!$A17,'Part 2. Installs'!$A$2:$B$45,2))</f>
        <v/>
      </c>
      <c r="AN17" s="45" t="str">
        <f>IF('Part 2. Revenue Cohort_Solution'!AO11 / VLOOKUP('Part 2. q1'!$A17,'Part 2. Installs'!$A$2:$B$45,2)=0,"",'Part 2. Revenue Cohort_Solution'!AO11 / VLOOKUP('Part 2. q1'!$A17,'Part 2. Installs'!$A$2:$B$45,2))</f>
        <v/>
      </c>
      <c r="AO17" s="45" t="str">
        <f>IF('Part 2. Revenue Cohort_Solution'!AP11 / VLOOKUP('Part 2. q1'!$A17,'Part 2. Installs'!$A$2:$B$45,2)=0,"",'Part 2. Revenue Cohort_Solution'!AP11 / VLOOKUP('Part 2. q1'!$A17,'Part 2. Installs'!$A$2:$B$45,2))</f>
        <v/>
      </c>
      <c r="AP17" s="45" t="str">
        <f>IF('Part 2. Revenue Cohort_Solution'!AQ11 / VLOOKUP('Part 2. q1'!$A17,'Part 2. Installs'!$A$2:$B$45,2)=0,"",'Part 2. Revenue Cohort_Solution'!AQ11 / VLOOKUP('Part 2. q1'!$A17,'Part 2. Installs'!$A$2:$B$45,2))</f>
        <v/>
      </c>
      <c r="AQ17" s="45" t="str">
        <f>IF('Part 2. Revenue Cohort_Solution'!AR11 / VLOOKUP('Part 2. q1'!$A17,'Part 2. Installs'!$A$2:$B$45,2)=0,"",'Part 2. Revenue Cohort_Solution'!AR11 / VLOOKUP('Part 2. q1'!$A17,'Part 2. Installs'!$A$2:$B$45,2))</f>
        <v/>
      </c>
      <c r="AR17" s="45" t="str">
        <f>IF('Part 2. Revenue Cohort_Solution'!AS11 / VLOOKUP('Part 2. q1'!$A17,'Part 2. Installs'!$A$2:$B$45,2)=0,"",'Part 2. Revenue Cohort_Solution'!AS11 / VLOOKUP('Part 2. q1'!$A17,'Part 2. Installs'!$A$2:$B$45,2))</f>
        <v/>
      </c>
      <c r="AS17" s="45" t="str">
        <f>IF('Part 2. Revenue Cohort_Solution'!AT11 / VLOOKUP('Part 2. q1'!$A17,'Part 2. Installs'!$A$2:$B$45,2)=0,"",'Part 2. Revenue Cohort_Solution'!AT11 / VLOOKUP('Part 2. q1'!$A17,'Part 2. Installs'!$A$2:$B$45,2))</f>
        <v/>
      </c>
      <c r="AT17" s="45" t="str">
        <f>IF('Part 2. Revenue Cohort_Solution'!AU11 / VLOOKUP('Part 2. q1'!$A17,'Part 2. Installs'!$A$2:$B$45,2)=0,"",'Part 2. Revenue Cohort_Solution'!AU11 / VLOOKUP('Part 2. q1'!$A17,'Part 2. Installs'!$A$2:$B$45,2))</f>
        <v/>
      </c>
    </row>
    <row r="18" spans="1:46" x14ac:dyDescent="0.15">
      <c r="A18" s="8">
        <v>11</v>
      </c>
      <c r="B18" s="33">
        <f>IF('Part 2. Revenue Cohort_Solution'!C12 / VLOOKUP('Part 2. q1'!$A18,'Part 2. Installs'!$A$2:$B$45,2)=0,"",'Part 2. Revenue Cohort_Solution'!C12 / VLOOKUP('Part 2. q1'!$A18,'Part 2. Installs'!$A$2:$B$45,2))</f>
        <v>0.15617296488321128</v>
      </c>
      <c r="C18" s="33">
        <f>IF('Part 2. Revenue Cohort_Solution'!D12 / VLOOKUP('Part 2. q1'!$A18,'Part 2. Installs'!$A$2:$B$45,2)=0,"",'Part 2. Revenue Cohort_Solution'!D12 / VLOOKUP('Part 2. q1'!$A18,'Part 2. Installs'!$A$2:$B$45,2))</f>
        <v>4.3018671940420833E-2</v>
      </c>
      <c r="D18" s="33">
        <f>IF('Part 2. Revenue Cohort_Solution'!E12 / VLOOKUP('Part 2. q1'!$A18,'Part 2. Installs'!$A$2:$B$45,2)=0,"",'Part 2. Revenue Cohort_Solution'!E12 / VLOOKUP('Part 2. q1'!$A18,'Part 2. Installs'!$A$2:$B$45,2))</f>
        <v>3.2140146453578489E-2</v>
      </c>
      <c r="E18" s="33">
        <f>IF('Part 2. Revenue Cohort_Solution'!F12 / VLOOKUP('Part 2. q1'!$A18,'Part 2. Installs'!$A$2:$B$45,2)=0,"",'Part 2. Revenue Cohort_Solution'!F12 / VLOOKUP('Part 2. q1'!$A18,'Part 2. Installs'!$A$2:$B$45,2))</f>
        <v>2.815507687922034E-2</v>
      </c>
      <c r="F18" s="33">
        <f>IF('Part 2. Revenue Cohort_Solution'!G12 / VLOOKUP('Part 2. q1'!$A18,'Part 2. Installs'!$A$2:$B$45,2)=0,"",'Part 2. Revenue Cohort_Solution'!G12 / VLOOKUP('Part 2. q1'!$A18,'Part 2. Installs'!$A$2:$B$45,2))</f>
        <v>2.6076754503180286E-2</v>
      </c>
      <c r="G18" s="33">
        <f>IF('Part 2. Revenue Cohort_Solution'!H12 / VLOOKUP('Part 2. q1'!$A18,'Part 2. Installs'!$A$2:$B$45,2)=0,"",'Part 2. Revenue Cohort_Solution'!H12 / VLOOKUP('Part 2. q1'!$A18,'Part 2. Installs'!$A$2:$B$45,2))</f>
        <v>3.0023838794163236E-2</v>
      </c>
      <c r="H18" s="33">
        <f>IF('Part 2. Revenue Cohort_Solution'!I12 / VLOOKUP('Part 2. q1'!$A18,'Part 2. Installs'!$A$2:$B$45,2)=0,"",'Part 2. Revenue Cohort_Solution'!I12 / VLOOKUP('Part 2. q1'!$A18,'Part 2. Installs'!$A$2:$B$45,2))</f>
        <v>2.201674773282021E-2</v>
      </c>
      <c r="I18" s="33">
        <f>IF('Part 2. Revenue Cohort_Solution'!J12 / VLOOKUP('Part 2. q1'!$A18,'Part 2. Installs'!$A$2:$B$45,2)=0,"",'Part 2. Revenue Cohort_Solution'!J12 / VLOOKUP('Part 2. q1'!$A18,'Part 2. Installs'!$A$2:$B$45,2))</f>
        <v>1.8110570670087481E-2</v>
      </c>
      <c r="J18" s="33">
        <f>IF('Part 2. Revenue Cohort_Solution'!K12 / VLOOKUP('Part 2. q1'!$A18,'Part 2. Installs'!$A$2:$B$45,2)=0,"",'Part 2. Revenue Cohort_Solution'!K12 / VLOOKUP('Part 2. q1'!$A18,'Part 2. Installs'!$A$2:$B$45,2))</f>
        <v>2.0170613073921644E-2</v>
      </c>
      <c r="K18" s="33">
        <f>IF('Part 2. Revenue Cohort_Solution'!L12 / VLOOKUP('Part 2. q1'!$A18,'Part 2. Installs'!$A$2:$B$45,2)=0,"",'Part 2. Revenue Cohort_Solution'!L12 / VLOOKUP('Part 2. q1'!$A18,'Part 2. Installs'!$A$2:$B$45,2))</f>
        <v>2.1061930977960695E-2</v>
      </c>
      <c r="L18" s="33">
        <f>IF('Part 2. Revenue Cohort_Solution'!M12 / VLOOKUP('Part 2. q1'!$A18,'Part 2. Installs'!$A$2:$B$45,2)=0,"",'Part 2. Revenue Cohort_Solution'!M12 / VLOOKUP('Part 2. q1'!$A18,'Part 2. Installs'!$A$2:$B$45,2))</f>
        <v>1.7095711511393802E-2</v>
      </c>
      <c r="M18" s="33">
        <f>IF('Part 2. Revenue Cohort_Solution'!N12 / VLOOKUP('Part 2. q1'!$A18,'Part 2. Installs'!$A$2:$B$45,2)=0,"",'Part 2. Revenue Cohort_Solution'!N12 / VLOOKUP('Part 2. q1'!$A18,'Part 2. Installs'!$A$2:$B$45,2))</f>
        <v>1.9024587097119034E-2</v>
      </c>
      <c r="N18" s="33">
        <f>IF('Part 2. Revenue Cohort_Solution'!O12 / VLOOKUP('Part 2. q1'!$A18,'Part 2. Installs'!$A$2:$B$45,2)=0,"",'Part 2. Revenue Cohort_Solution'!O12 / VLOOKUP('Part 2. q1'!$A18,'Part 2. Installs'!$A$2:$B$45,2))</f>
        <v>1.6005701355853691E-2</v>
      </c>
      <c r="O18" s="33">
        <f>IF('Part 2. Revenue Cohort_Solution'!P12 / VLOOKUP('Part 2. q1'!$A18,'Part 2. Installs'!$A$2:$B$45,2)=0,"",'Part 2. Revenue Cohort_Solution'!P12 / VLOOKUP('Part 2. q1'!$A18,'Part 2. Installs'!$A$2:$B$45,2))</f>
        <v>1.6119514672082953E-2</v>
      </c>
      <c r="P18" s="33">
        <f>IF('Part 2. Revenue Cohort_Solution'!Q12 / VLOOKUP('Part 2. q1'!$A18,'Part 2. Installs'!$A$2:$B$45,2)=0,"",'Part 2. Revenue Cohort_Solution'!Q12 / VLOOKUP('Part 2. q1'!$A18,'Part 2. Installs'!$A$2:$B$45,2))</f>
        <v>1.4063035615657348E-2</v>
      </c>
      <c r="Q18" s="33">
        <f>IF('Part 2. Revenue Cohort_Solution'!R12 / VLOOKUP('Part 2. q1'!$A18,'Part 2. Installs'!$A$2:$B$45,2)=0,"",'Part 2. Revenue Cohort_Solution'!R12 / VLOOKUP('Part 2. q1'!$A18,'Part 2. Installs'!$A$2:$B$45,2))</f>
        <v>1.2162773709622821E-2</v>
      </c>
      <c r="R18" s="33">
        <f>IF('Part 2. Revenue Cohort_Solution'!S12 / VLOOKUP('Part 2. q1'!$A18,'Part 2. Installs'!$A$2:$B$45,2)=0,"",'Part 2. Revenue Cohort_Solution'!S12 / VLOOKUP('Part 2. q1'!$A18,'Part 2. Installs'!$A$2:$B$45,2))</f>
        <v>1.4117590464482334E-2</v>
      </c>
      <c r="S18" s="33">
        <f>IF('Part 2. Revenue Cohort_Solution'!T12 / VLOOKUP('Part 2. q1'!$A18,'Part 2. Installs'!$A$2:$B$45,2)=0,"",'Part 2. Revenue Cohort_Solution'!T12 / VLOOKUP('Part 2. q1'!$A18,'Part 2. Installs'!$A$2:$B$45,2))</f>
        <v>1.2170719974343899E-2</v>
      </c>
      <c r="T18" s="33">
        <f>IF('Part 2. Revenue Cohort_Solution'!U12 / VLOOKUP('Part 2. q1'!$A18,'Part 2. Installs'!$A$2:$B$45,2)=0,"",'Part 2. Revenue Cohort_Solution'!U12 / VLOOKUP('Part 2. q1'!$A18,'Part 2. Installs'!$A$2:$B$45,2))</f>
        <v>1.3079961515847987E-2</v>
      </c>
      <c r="U18" s="33">
        <f>IF('Part 2. Revenue Cohort_Solution'!V12 / VLOOKUP('Part 2. q1'!$A18,'Part 2. Installs'!$A$2:$B$45,2)=0,"",'Part 2. Revenue Cohort_Solution'!V12 / VLOOKUP('Part 2. q1'!$A18,'Part 2. Installs'!$A$2:$B$45,2))</f>
        <v>1.0131808220642472E-2</v>
      </c>
      <c r="V18" s="33">
        <f>IF('Part 2. Revenue Cohort_Solution'!W12 / VLOOKUP('Part 2. q1'!$A18,'Part 2. Installs'!$A$2:$B$45,2)=0,"",'Part 2. Revenue Cohort_Solution'!W12 / VLOOKUP('Part 2. q1'!$A18,'Part 2. Installs'!$A$2:$B$45,2))</f>
        <v>1.1053664011972846E-2</v>
      </c>
      <c r="W18" s="33">
        <f>IF('Part 2. Revenue Cohort_Solution'!X12 / VLOOKUP('Part 2. q1'!$A18,'Part 2. Installs'!$A$2:$B$45,2)=0,"",'Part 2. Revenue Cohort_Solution'!X12 / VLOOKUP('Part 2. q1'!$A18,'Part 2. Installs'!$A$2:$B$45,2))</f>
        <v>1.1062608013968321E-2</v>
      </c>
      <c r="X18" s="33">
        <f>IF('Part 2. Revenue Cohort_Solution'!Y12 / VLOOKUP('Part 2. q1'!$A18,'Part 2. Installs'!$A$2:$B$45,2)=0,"",'Part 2. Revenue Cohort_Solution'!Y12 / VLOOKUP('Part 2. q1'!$A18,'Part 2. Installs'!$A$2:$B$45,2))</f>
        <v>8.1100361679761965E-3</v>
      </c>
      <c r="Y18" s="33">
        <f>IF('Part 2. Revenue Cohort_Solution'!Z12 / VLOOKUP('Part 2. q1'!$A18,'Part 2. Installs'!$A$2:$B$45,2)=0,"",'Part 2. Revenue Cohort_Solution'!Z12 / VLOOKUP('Part 2. q1'!$A18,'Part 2. Installs'!$A$2:$B$45,2))</f>
        <v>9.0254779339711717E-3</v>
      </c>
      <c r="Z18" s="33">
        <f>IF('Part 2. Revenue Cohort_Solution'!AA12 / VLOOKUP('Part 2. q1'!$A18,'Part 2. Installs'!$A$2:$B$45,2)=0,"",'Part 2. Revenue Cohort_Solution'!AA12 / VLOOKUP('Part 2. q1'!$A18,'Part 2. Installs'!$A$2:$B$45,2))</f>
        <v>7.0825271259821482E-3</v>
      </c>
      <c r="AA18" s="45">
        <f>IF('Part 2. Revenue Cohort_Solution'!AB12 / VLOOKUP('Part 2. q1'!$A18,'Part 2. Installs'!$A$2:$B$45,2)=0,"",'Part 2. Revenue Cohort_Solution'!AB12 / VLOOKUP('Part 2. q1'!$A18,'Part 2. Installs'!$A$2:$B$45,2))</f>
        <v>8.1024106045218883E-3</v>
      </c>
      <c r="AB18" s="45">
        <f>IF('Part 2. Revenue Cohort_Solution'!AC12 / VLOOKUP('Part 2. q1'!$A18,'Part 2. Installs'!$A$2:$B$45,2)=0,"",'Part 2. Revenue Cohort_Solution'!AC12 / VLOOKUP('Part 2. q1'!$A18,'Part 2. Installs'!$A$2:$B$45,2))</f>
        <v>8.1041566447520794E-3</v>
      </c>
      <c r="AC18" s="45">
        <f>IF('Part 2. Revenue Cohort_Solution'!AD12 / VLOOKUP('Part 2. q1'!$A18,'Part 2. Installs'!$A$2:$B$45,2)=0,"",'Part 2. Revenue Cohort_Solution'!AD12 / VLOOKUP('Part 2. q1'!$A18,'Part 2. Installs'!$A$2:$B$45,2))</f>
        <v>7.0803178505888433E-3</v>
      </c>
      <c r="AD18" s="45">
        <f>IF('Part 2. Revenue Cohort_Solution'!AE12 / VLOOKUP('Part 2. q1'!$A18,'Part 2. Installs'!$A$2:$B$45,2)=0,"",'Part 2. Revenue Cohort_Solution'!AE12 / VLOOKUP('Part 2. q1'!$A18,'Part 2. Installs'!$A$2:$B$45,2))</f>
        <v>7.1521193008712387E-3</v>
      </c>
      <c r="AE18" s="45">
        <f>IF('Part 2. Revenue Cohort_Solution'!AF12 / VLOOKUP('Part 2. q1'!$A18,'Part 2. Installs'!$A$2:$B$45,2)=0,"",'Part 2. Revenue Cohort_Solution'!AF12 / VLOOKUP('Part 2. q1'!$A18,'Part 2. Installs'!$A$2:$B$45,2))</f>
        <v>7.1753879594491053E-3</v>
      </c>
      <c r="AF18" s="45">
        <f>IF('Part 2. Revenue Cohort_Solution'!AG12 / VLOOKUP('Part 2. q1'!$A18,'Part 2. Installs'!$A$2:$B$45,2)=0,"",'Part 2. Revenue Cohort_Solution'!AG12 / VLOOKUP('Part 2. q1'!$A18,'Part 2. Installs'!$A$2:$B$45,2))</f>
        <v>7.0231261246815257E-3</v>
      </c>
      <c r="AG18" s="45">
        <f>IF('Part 2. Revenue Cohort_Solution'!AH12 / VLOOKUP('Part 2. q1'!$A18,'Part 2. Installs'!$A$2:$B$45,2)=0,"",'Part 2. Revenue Cohort_Solution'!AH12 / VLOOKUP('Part 2. q1'!$A18,'Part 2. Installs'!$A$2:$B$45,2))</f>
        <v>6.1360129705845673E-3</v>
      </c>
      <c r="AH18" s="45">
        <f>IF('Part 2. Revenue Cohort_Solution'!AI12 / VLOOKUP('Part 2. q1'!$A18,'Part 2. Installs'!$A$2:$B$45,2)=0,"",'Part 2. Revenue Cohort_Solution'!AI12 / VLOOKUP('Part 2. q1'!$A18,'Part 2. Installs'!$A$2:$B$45,2))</f>
        <v>5.0846651344272813E-3</v>
      </c>
      <c r="AI18" s="45">
        <f>IF('Part 2. Revenue Cohort_Solution'!AJ12 / VLOOKUP('Part 2. q1'!$A18,'Part 2. Installs'!$A$2:$B$45,2)=0,"",'Part 2. Revenue Cohort_Solution'!AJ12 / VLOOKUP('Part 2. q1'!$A18,'Part 2. Installs'!$A$2:$B$45,2))</f>
        <v>5.0239456945854934E-3</v>
      </c>
      <c r="AJ18" s="45">
        <f>IF('Part 2. Revenue Cohort_Solution'!AK12 / VLOOKUP('Part 2. q1'!$A18,'Part 2. Installs'!$A$2:$B$45,2)=0,"",'Part 2. Revenue Cohort_Solution'!AK12 / VLOOKUP('Part 2. q1'!$A18,'Part 2. Installs'!$A$2:$B$45,2))</f>
        <v>5.0392324549681971E-3</v>
      </c>
      <c r="AK18" s="45" t="str">
        <f>IF('Part 2. Revenue Cohort_Solution'!AL12 / VLOOKUP('Part 2. q1'!$A18,'Part 2. Installs'!$A$2:$B$45,2)=0,"",'Part 2. Revenue Cohort_Solution'!AL12 / VLOOKUP('Part 2. q1'!$A18,'Part 2. Installs'!$A$2:$B$45,2))</f>
        <v/>
      </c>
      <c r="AL18" s="45" t="str">
        <f>IF('Part 2. Revenue Cohort_Solution'!AM12 / VLOOKUP('Part 2. q1'!$A18,'Part 2. Installs'!$A$2:$B$45,2)=0,"",'Part 2. Revenue Cohort_Solution'!AM12 / VLOOKUP('Part 2. q1'!$A18,'Part 2. Installs'!$A$2:$B$45,2))</f>
        <v/>
      </c>
      <c r="AM18" s="45" t="str">
        <f>IF('Part 2. Revenue Cohort_Solution'!AN12 / VLOOKUP('Part 2. q1'!$A18,'Part 2. Installs'!$A$2:$B$45,2)=0,"",'Part 2. Revenue Cohort_Solution'!AN12 / VLOOKUP('Part 2. q1'!$A18,'Part 2. Installs'!$A$2:$B$45,2))</f>
        <v/>
      </c>
      <c r="AN18" s="45" t="str">
        <f>IF('Part 2. Revenue Cohort_Solution'!AO12 / VLOOKUP('Part 2. q1'!$A18,'Part 2. Installs'!$A$2:$B$45,2)=0,"",'Part 2. Revenue Cohort_Solution'!AO12 / VLOOKUP('Part 2. q1'!$A18,'Part 2. Installs'!$A$2:$B$45,2))</f>
        <v/>
      </c>
      <c r="AO18" s="45" t="str">
        <f>IF('Part 2. Revenue Cohort_Solution'!AP12 / VLOOKUP('Part 2. q1'!$A18,'Part 2. Installs'!$A$2:$B$45,2)=0,"",'Part 2. Revenue Cohort_Solution'!AP12 / VLOOKUP('Part 2. q1'!$A18,'Part 2. Installs'!$A$2:$B$45,2))</f>
        <v/>
      </c>
      <c r="AP18" s="45" t="str">
        <f>IF('Part 2. Revenue Cohort_Solution'!AQ12 / VLOOKUP('Part 2. q1'!$A18,'Part 2. Installs'!$A$2:$B$45,2)=0,"",'Part 2. Revenue Cohort_Solution'!AQ12 / VLOOKUP('Part 2. q1'!$A18,'Part 2. Installs'!$A$2:$B$45,2))</f>
        <v/>
      </c>
      <c r="AQ18" s="45" t="str">
        <f>IF('Part 2. Revenue Cohort_Solution'!AR12 / VLOOKUP('Part 2. q1'!$A18,'Part 2. Installs'!$A$2:$B$45,2)=0,"",'Part 2. Revenue Cohort_Solution'!AR12 / VLOOKUP('Part 2. q1'!$A18,'Part 2. Installs'!$A$2:$B$45,2))</f>
        <v/>
      </c>
      <c r="AR18" s="45" t="str">
        <f>IF('Part 2. Revenue Cohort_Solution'!AS12 / VLOOKUP('Part 2. q1'!$A18,'Part 2. Installs'!$A$2:$B$45,2)=0,"",'Part 2. Revenue Cohort_Solution'!AS12 / VLOOKUP('Part 2. q1'!$A18,'Part 2. Installs'!$A$2:$B$45,2))</f>
        <v/>
      </c>
      <c r="AS18" s="45" t="str">
        <f>IF('Part 2. Revenue Cohort_Solution'!AT12 / VLOOKUP('Part 2. q1'!$A18,'Part 2. Installs'!$A$2:$B$45,2)=0,"",'Part 2. Revenue Cohort_Solution'!AT12 / VLOOKUP('Part 2. q1'!$A18,'Part 2. Installs'!$A$2:$B$45,2))</f>
        <v/>
      </c>
      <c r="AT18" s="45" t="str">
        <f>IF('Part 2. Revenue Cohort_Solution'!AU12 / VLOOKUP('Part 2. q1'!$A18,'Part 2. Installs'!$A$2:$B$45,2)=0,"",'Part 2. Revenue Cohort_Solution'!AU12 / VLOOKUP('Part 2. q1'!$A18,'Part 2. Installs'!$A$2:$B$45,2))</f>
        <v/>
      </c>
    </row>
    <row r="19" spans="1:46" x14ac:dyDescent="0.15">
      <c r="A19" s="8">
        <v>12</v>
      </c>
      <c r="B19" s="33">
        <f>IF('Part 2. Revenue Cohort_Solution'!C13 / VLOOKUP('Part 2. q1'!$A19,'Part 2. Installs'!$A$2:$B$45,2)=0,"",'Part 2. Revenue Cohort_Solution'!C13 / VLOOKUP('Part 2. q1'!$A19,'Part 2. Installs'!$A$2:$B$45,2))</f>
        <v>0.16000858747621038</v>
      </c>
      <c r="C19" s="33">
        <f>IF('Part 2. Revenue Cohort_Solution'!D13 / VLOOKUP('Part 2. q1'!$A19,'Part 2. Installs'!$A$2:$B$45,2)=0,"",'Part 2. Revenue Cohort_Solution'!D13 / VLOOKUP('Part 2. q1'!$A19,'Part 2. Installs'!$A$2:$B$45,2))</f>
        <v>5.0080583020006501E-2</v>
      </c>
      <c r="D19" s="33">
        <f>IF('Part 2. Revenue Cohort_Solution'!E13 / VLOOKUP('Part 2. q1'!$A19,'Part 2. Installs'!$A$2:$B$45,2)=0,"",'Part 2. Revenue Cohort_Solution'!E13 / VLOOKUP('Part 2. q1'!$A19,'Part 2. Installs'!$A$2:$B$45,2))</f>
        <v>2.9166132850577918E-2</v>
      </c>
      <c r="E19" s="33">
        <f>IF('Part 2. Revenue Cohort_Solution'!F13 / VLOOKUP('Part 2. q1'!$A19,'Part 2. Installs'!$A$2:$B$45,2)=0,"",'Part 2. Revenue Cohort_Solution'!F13 / VLOOKUP('Part 2. q1'!$A19,'Part 2. Installs'!$A$2:$B$45,2))</f>
        <v>3.1114793668476998E-2</v>
      </c>
      <c r="F19" s="33">
        <f>IF('Part 2. Revenue Cohort_Solution'!G13 / VLOOKUP('Part 2. q1'!$A19,'Part 2. Installs'!$A$2:$B$45,2)=0,"",'Part 2. Revenue Cohort_Solution'!G13 / VLOOKUP('Part 2. q1'!$A19,'Part 2. Installs'!$A$2:$B$45,2))</f>
        <v>3.1073434526296243E-2</v>
      </c>
      <c r="G19" s="33">
        <f>IF('Part 2. Revenue Cohort_Solution'!H13 / VLOOKUP('Part 2. q1'!$A19,'Part 2. Installs'!$A$2:$B$45,2)=0,"",'Part 2. Revenue Cohort_Solution'!H13 / VLOOKUP('Part 2. q1'!$A19,'Part 2. Installs'!$A$2:$B$45,2))</f>
        <v>2.813196862089774E-2</v>
      </c>
      <c r="H19" s="33">
        <f>IF('Part 2. Revenue Cohort_Solution'!I13 / VLOOKUP('Part 2. q1'!$A19,'Part 2. Installs'!$A$2:$B$45,2)=0,"",'Part 2. Revenue Cohort_Solution'!I13 / VLOOKUP('Part 2. q1'!$A19,'Part 2. Installs'!$A$2:$B$45,2))</f>
        <v>1.9088242120410343E-2</v>
      </c>
      <c r="I19" s="33">
        <f>IF('Part 2. Revenue Cohort_Solution'!J13 / VLOOKUP('Part 2. q1'!$A19,'Part 2. Installs'!$A$2:$B$45,2)=0,"",'Part 2. Revenue Cohort_Solution'!J13 / VLOOKUP('Part 2. q1'!$A19,'Part 2. Installs'!$A$2:$B$45,2))</f>
        <v>2.1035185443067355E-2</v>
      </c>
      <c r="J19" s="33">
        <f>IF('Part 2. Revenue Cohort_Solution'!K13 / VLOOKUP('Part 2. q1'!$A19,'Part 2. Installs'!$A$2:$B$45,2)=0,"",'Part 2. Revenue Cohort_Solution'!K13 / VLOOKUP('Part 2. q1'!$A19,'Part 2. Installs'!$A$2:$B$45,2))</f>
        <v>1.9115304275170587E-2</v>
      </c>
      <c r="K19" s="33">
        <f>IF('Part 2. Revenue Cohort_Solution'!L13 / VLOOKUP('Part 2. q1'!$A19,'Part 2. Installs'!$A$2:$B$45,2)=0,"",'Part 2. Revenue Cohort_Solution'!L13 / VLOOKUP('Part 2. q1'!$A19,'Part 2. Installs'!$A$2:$B$45,2))</f>
        <v>1.9203824908322887E-2</v>
      </c>
      <c r="L19" s="33">
        <f>IF('Part 2. Revenue Cohort_Solution'!M13 / VLOOKUP('Part 2. q1'!$A19,'Part 2. Installs'!$A$2:$B$45,2)=0,"",'Part 2. Revenue Cohort_Solution'!M13 / VLOOKUP('Part 2. q1'!$A19,'Part 2. Installs'!$A$2:$B$45,2))</f>
        <v>2.1213619273081744E-2</v>
      </c>
      <c r="M19" s="33">
        <f>IF('Part 2. Revenue Cohort_Solution'!N13 / VLOOKUP('Part 2. q1'!$A19,'Part 2. Installs'!$A$2:$B$45,2)=0,"",'Part 2. Revenue Cohort_Solution'!N13 / VLOOKUP('Part 2. q1'!$A19,'Part 2. Installs'!$A$2:$B$45,2))</f>
        <v>1.9055377616859305E-2</v>
      </c>
      <c r="N19" s="33">
        <f>IF('Part 2. Revenue Cohort_Solution'!O13 / VLOOKUP('Part 2. q1'!$A19,'Part 2. Installs'!$A$2:$B$45,2)=0,"",'Part 2. Revenue Cohort_Solution'!O13 / VLOOKUP('Part 2. q1'!$A19,'Part 2. Installs'!$A$2:$B$45,2))</f>
        <v>1.509622615234647E-2</v>
      </c>
      <c r="O19" s="33">
        <f>IF('Part 2. Revenue Cohort_Solution'!P13 / VLOOKUP('Part 2. q1'!$A19,'Part 2. Installs'!$A$2:$B$45,2)=0,"",'Part 2. Revenue Cohort_Solution'!P13 / VLOOKUP('Part 2. q1'!$A19,'Part 2. Installs'!$A$2:$B$45,2))</f>
        <v>1.7063268811214782E-2</v>
      </c>
      <c r="P19" s="33">
        <f>IF('Part 2. Revenue Cohort_Solution'!Q13 / VLOOKUP('Part 2. q1'!$A19,'Part 2. Installs'!$A$2:$B$45,2)=0,"",'Part 2. Revenue Cohort_Solution'!Q13 / VLOOKUP('Part 2. q1'!$A19,'Part 2. Installs'!$A$2:$B$45,2))</f>
        <v>1.2159634219932228E-2</v>
      </c>
      <c r="Q19" s="33">
        <f>IF('Part 2. Revenue Cohort_Solution'!R13 / VLOOKUP('Part 2. q1'!$A19,'Part 2. Installs'!$A$2:$B$45,2)=0,"",'Part 2. Revenue Cohort_Solution'!R13 / VLOOKUP('Part 2. q1'!$A19,'Part 2. Installs'!$A$2:$B$45,2))</f>
        <v>1.2108295037831313E-2</v>
      </c>
      <c r="R19" s="33">
        <f>IF('Part 2. Revenue Cohort_Solution'!S13 / VLOOKUP('Part 2. q1'!$A19,'Part 2. Installs'!$A$2:$B$45,2)=0,"",'Part 2. Revenue Cohort_Solution'!S13 / VLOOKUP('Part 2. q1'!$A19,'Part 2. Installs'!$A$2:$B$45,2))</f>
        <v>1.1025112565566542E-2</v>
      </c>
      <c r="S19" s="33">
        <f>IF('Part 2. Revenue Cohort_Solution'!T13 / VLOOKUP('Part 2. q1'!$A19,'Part 2. Installs'!$A$2:$B$45,2)=0,"",'Part 2. Revenue Cohort_Solution'!T13 / VLOOKUP('Part 2. q1'!$A19,'Part 2. Installs'!$A$2:$B$45,2))</f>
        <v>1.1012718748549413E-2</v>
      </c>
      <c r="T19" s="33">
        <f>IF('Part 2. Revenue Cohort_Solution'!U13 / VLOOKUP('Part 2. q1'!$A19,'Part 2. Installs'!$A$2:$B$45,2)=0,"",'Part 2. Revenue Cohort_Solution'!U13 / VLOOKUP('Part 2. q1'!$A19,'Part 2. Installs'!$A$2:$B$45,2))</f>
        <v>1.2208049018242585E-2</v>
      </c>
      <c r="U19" s="33">
        <f>IF('Part 2. Revenue Cohort_Solution'!V13 / VLOOKUP('Part 2. q1'!$A19,'Part 2. Installs'!$A$2:$B$45,2)=0,"",'Part 2. Revenue Cohort_Solution'!V13 / VLOOKUP('Part 2. q1'!$A19,'Part 2. Installs'!$A$2:$B$45,2))</f>
        <v>1.1070742236457317E-2</v>
      </c>
      <c r="V19" s="33">
        <f>IF('Part 2. Revenue Cohort_Solution'!W13 / VLOOKUP('Part 2. q1'!$A19,'Part 2. Installs'!$A$2:$B$45,2)=0,"",'Part 2. Revenue Cohort_Solution'!W13 / VLOOKUP('Part 2. q1'!$A19,'Part 2. Installs'!$A$2:$B$45,2))</f>
        <v>1.2175555865014157E-2</v>
      </c>
      <c r="W19" s="33">
        <f>IF('Part 2. Revenue Cohort_Solution'!X13 / VLOOKUP('Part 2. q1'!$A19,'Part 2. Installs'!$A$2:$B$45,2)=0,"",'Part 2. Revenue Cohort_Solution'!X13 / VLOOKUP('Part 2. q1'!$A19,'Part 2. Installs'!$A$2:$B$45,2))</f>
        <v>1.2189806433644338E-2</v>
      </c>
      <c r="X19" s="33">
        <f>IF('Part 2. Revenue Cohort_Solution'!Y13 / VLOOKUP('Part 2. q1'!$A19,'Part 2. Installs'!$A$2:$B$45,2)=0,"",'Part 2. Revenue Cohort_Solution'!Y13 / VLOOKUP('Part 2. q1'!$A19,'Part 2. Installs'!$A$2:$B$45,2))</f>
        <v>9.1750452583205678E-3</v>
      </c>
      <c r="Y19" s="33">
        <f>IF('Part 2. Revenue Cohort_Solution'!Z13 / VLOOKUP('Part 2. q1'!$A19,'Part 2. Installs'!$A$2:$B$45,2)=0,"",'Part 2. Revenue Cohort_Solution'!Z13 / VLOOKUP('Part 2. q1'!$A19,'Part 2. Installs'!$A$2:$B$45,2))</f>
        <v>8.0524996518590731E-3</v>
      </c>
      <c r="Z19" s="33">
        <f>IF('Part 2. Revenue Cohort_Solution'!AA13 / VLOOKUP('Part 2. q1'!$A19,'Part 2. Installs'!$A$2:$B$45,2)=0,"",'Part 2. Revenue Cohort_Solution'!AA13 / VLOOKUP('Part 2. q1'!$A19,'Part 2. Installs'!$A$2:$B$45,2))</f>
        <v>9.2217889801791755E-3</v>
      </c>
      <c r="AA19" s="45">
        <f>IF('Part 2. Revenue Cohort_Solution'!AB13 / VLOOKUP('Part 2. q1'!$A19,'Part 2. Installs'!$A$2:$B$45,2)=0,"",'Part 2. Revenue Cohort_Solution'!AB13 / VLOOKUP('Part 2. q1'!$A19,'Part 2. Installs'!$A$2:$B$45,2))</f>
        <v>8.097061690572345E-3</v>
      </c>
      <c r="AB19" s="45">
        <f>IF('Part 2. Revenue Cohort_Solution'!AC13 / VLOOKUP('Part 2. q1'!$A19,'Part 2. Installs'!$A$2:$B$45,2)=0,"",'Part 2. Revenue Cohort_Solution'!AC13 / VLOOKUP('Part 2. q1'!$A19,'Part 2. Installs'!$A$2:$B$45,2))</f>
        <v>7.162326509771156E-3</v>
      </c>
      <c r="AC19" s="45">
        <f>IF('Part 2. Revenue Cohort_Solution'!AD13 / VLOOKUP('Part 2. q1'!$A19,'Part 2. Installs'!$A$2:$B$45,2)=0,"",'Part 2. Revenue Cohort_Solution'!AD13 / VLOOKUP('Part 2. q1'!$A19,'Part 2. Installs'!$A$2:$B$45,2))</f>
        <v>7.1842361788051808E-3</v>
      </c>
      <c r="AD19" s="45">
        <f>IF('Part 2. Revenue Cohort_Solution'!AE13 / VLOOKUP('Part 2. q1'!$A19,'Part 2. Installs'!$A$2:$B$45,2)=0,"",'Part 2. Revenue Cohort_Solution'!AE13 / VLOOKUP('Part 2. q1'!$A19,'Part 2. Installs'!$A$2:$B$45,2))</f>
        <v>8.0067307245973163E-3</v>
      </c>
      <c r="AE19" s="45">
        <f>IF('Part 2. Revenue Cohort_Solution'!AF13 / VLOOKUP('Part 2. q1'!$A19,'Part 2. Installs'!$A$2:$B$45,2)=0,"",'Part 2. Revenue Cohort_Solution'!AF13 / VLOOKUP('Part 2. q1'!$A19,'Part 2. Installs'!$A$2:$B$45,2))</f>
        <v>7.0335607854059325E-3</v>
      </c>
      <c r="AF19" s="45">
        <f>IF('Part 2. Revenue Cohort_Solution'!AG13 / VLOOKUP('Part 2. q1'!$A19,'Part 2. Installs'!$A$2:$B$45,2)=0,"",'Part 2. Revenue Cohort_Solution'!AG13 / VLOOKUP('Part 2. q1'!$A19,'Part 2. Installs'!$A$2:$B$45,2))</f>
        <v>8.1957016200157815E-3</v>
      </c>
      <c r="AG19" s="45">
        <f>IF('Part 2. Revenue Cohort_Solution'!AH13 / VLOOKUP('Part 2. q1'!$A19,'Part 2. Installs'!$A$2:$B$45,2)=0,"",'Part 2. Revenue Cohort_Solution'!AH13 / VLOOKUP('Part 2. q1'!$A19,'Part 2. Installs'!$A$2:$B$45,2))</f>
        <v>7.0438193380680508E-3</v>
      </c>
      <c r="AH19" s="45">
        <f>IF('Part 2. Revenue Cohort_Solution'!AI13 / VLOOKUP('Part 2. q1'!$A19,'Part 2. Installs'!$A$2:$B$45,2)=0,"",'Part 2. Revenue Cohort_Solution'!AI13 / VLOOKUP('Part 2. q1'!$A19,'Part 2. Installs'!$A$2:$B$45,2))</f>
        <v>5.1645081929164926E-3</v>
      </c>
      <c r="AI19" s="45">
        <f>IF('Part 2. Revenue Cohort_Solution'!AJ13 / VLOOKUP('Part 2. q1'!$A19,'Part 2. Installs'!$A$2:$B$45,2)=0,"",'Part 2. Revenue Cohort_Solution'!AJ13 / VLOOKUP('Part 2. q1'!$A19,'Part 2. Installs'!$A$2:$B$45,2))</f>
        <v>5.1587986817063546E-3</v>
      </c>
      <c r="AJ19" s="45" t="str">
        <f>IF('Part 2. Revenue Cohort_Solution'!AK13 / VLOOKUP('Part 2. q1'!$A19,'Part 2. Installs'!$A$2:$B$45,2)=0,"",'Part 2. Revenue Cohort_Solution'!AK13 / VLOOKUP('Part 2. q1'!$A19,'Part 2. Installs'!$A$2:$B$45,2))</f>
        <v/>
      </c>
      <c r="AK19" s="45" t="str">
        <f>IF('Part 2. Revenue Cohort_Solution'!AL13 / VLOOKUP('Part 2. q1'!$A19,'Part 2. Installs'!$A$2:$B$45,2)=0,"",'Part 2. Revenue Cohort_Solution'!AL13 / VLOOKUP('Part 2. q1'!$A19,'Part 2. Installs'!$A$2:$B$45,2))</f>
        <v/>
      </c>
      <c r="AL19" s="45" t="str">
        <f>IF('Part 2. Revenue Cohort_Solution'!AM13 / VLOOKUP('Part 2. q1'!$A19,'Part 2. Installs'!$A$2:$B$45,2)=0,"",'Part 2. Revenue Cohort_Solution'!AM13 / VLOOKUP('Part 2. q1'!$A19,'Part 2. Installs'!$A$2:$B$45,2))</f>
        <v/>
      </c>
      <c r="AM19" s="45" t="str">
        <f>IF('Part 2. Revenue Cohort_Solution'!AN13 / VLOOKUP('Part 2. q1'!$A19,'Part 2. Installs'!$A$2:$B$45,2)=0,"",'Part 2. Revenue Cohort_Solution'!AN13 / VLOOKUP('Part 2. q1'!$A19,'Part 2. Installs'!$A$2:$B$45,2))</f>
        <v/>
      </c>
      <c r="AN19" s="45" t="str">
        <f>IF('Part 2. Revenue Cohort_Solution'!AO13 / VLOOKUP('Part 2. q1'!$A19,'Part 2. Installs'!$A$2:$B$45,2)=0,"",'Part 2. Revenue Cohort_Solution'!AO13 / VLOOKUP('Part 2. q1'!$A19,'Part 2. Installs'!$A$2:$B$45,2))</f>
        <v/>
      </c>
      <c r="AO19" s="45" t="str">
        <f>IF('Part 2. Revenue Cohort_Solution'!AP13 / VLOOKUP('Part 2. q1'!$A19,'Part 2. Installs'!$A$2:$B$45,2)=0,"",'Part 2. Revenue Cohort_Solution'!AP13 / VLOOKUP('Part 2. q1'!$A19,'Part 2. Installs'!$A$2:$B$45,2))</f>
        <v/>
      </c>
      <c r="AP19" s="45" t="str">
        <f>IF('Part 2. Revenue Cohort_Solution'!AQ13 / VLOOKUP('Part 2. q1'!$A19,'Part 2. Installs'!$A$2:$B$45,2)=0,"",'Part 2. Revenue Cohort_Solution'!AQ13 / VLOOKUP('Part 2. q1'!$A19,'Part 2. Installs'!$A$2:$B$45,2))</f>
        <v/>
      </c>
      <c r="AQ19" s="45" t="str">
        <f>IF('Part 2. Revenue Cohort_Solution'!AR13 / VLOOKUP('Part 2. q1'!$A19,'Part 2. Installs'!$A$2:$B$45,2)=0,"",'Part 2. Revenue Cohort_Solution'!AR13 / VLOOKUP('Part 2. q1'!$A19,'Part 2. Installs'!$A$2:$B$45,2))</f>
        <v/>
      </c>
      <c r="AR19" s="45" t="str">
        <f>IF('Part 2. Revenue Cohort_Solution'!AS13 / VLOOKUP('Part 2. q1'!$A19,'Part 2. Installs'!$A$2:$B$45,2)=0,"",'Part 2. Revenue Cohort_Solution'!AS13 / VLOOKUP('Part 2. q1'!$A19,'Part 2. Installs'!$A$2:$B$45,2))</f>
        <v/>
      </c>
      <c r="AS19" s="45" t="str">
        <f>IF('Part 2. Revenue Cohort_Solution'!AT13 / VLOOKUP('Part 2. q1'!$A19,'Part 2. Installs'!$A$2:$B$45,2)=0,"",'Part 2. Revenue Cohort_Solution'!AT13 / VLOOKUP('Part 2. q1'!$A19,'Part 2. Installs'!$A$2:$B$45,2))</f>
        <v/>
      </c>
      <c r="AT19" s="45" t="str">
        <f>IF('Part 2. Revenue Cohort_Solution'!AU13 / VLOOKUP('Part 2. q1'!$A19,'Part 2. Installs'!$A$2:$B$45,2)=0,"",'Part 2. Revenue Cohort_Solution'!AU13 / VLOOKUP('Part 2. q1'!$A19,'Part 2. Installs'!$A$2:$B$45,2))</f>
        <v/>
      </c>
    </row>
    <row r="20" spans="1:46" x14ac:dyDescent="0.15">
      <c r="A20" s="8">
        <v>13</v>
      </c>
      <c r="B20" s="33">
        <f>IF('Part 2. Revenue Cohort_Solution'!C14 / VLOOKUP('Part 2. q1'!$A20,'Part 2. Installs'!$A$2:$B$45,2)=0,"",'Part 2. Revenue Cohort_Solution'!C14 / VLOOKUP('Part 2. q1'!$A20,'Part 2. Installs'!$A$2:$B$45,2))</f>
        <v>0.15805705887438404</v>
      </c>
      <c r="C20" s="33">
        <f>IF('Part 2. Revenue Cohort_Solution'!D14 / VLOOKUP('Part 2. q1'!$A20,'Part 2. Installs'!$A$2:$B$45,2)=0,"",'Part 2. Revenue Cohort_Solution'!D14 / VLOOKUP('Part 2. q1'!$A20,'Part 2. Installs'!$A$2:$B$45,2))</f>
        <v>4.3274516584536467E-2</v>
      </c>
      <c r="D20" s="33">
        <f>IF('Part 2. Revenue Cohort_Solution'!E14 / VLOOKUP('Part 2. q1'!$A20,'Part 2. Installs'!$A$2:$B$45,2)=0,"",'Part 2. Revenue Cohort_Solution'!E14 / VLOOKUP('Part 2. q1'!$A20,'Part 2. Installs'!$A$2:$B$45,2))</f>
        <v>3.109682718077289E-2</v>
      </c>
      <c r="E20" s="33">
        <f>IF('Part 2. Revenue Cohort_Solution'!F14 / VLOOKUP('Part 2. q1'!$A20,'Part 2. Installs'!$A$2:$B$45,2)=0,"",'Part 2. Revenue Cohort_Solution'!F14 / VLOOKUP('Part 2. q1'!$A20,'Part 2. Installs'!$A$2:$B$45,2))</f>
        <v>3.21960750410651E-2</v>
      </c>
      <c r="F20" s="33">
        <f>IF('Part 2. Revenue Cohort_Solution'!G14 / VLOOKUP('Part 2. q1'!$A20,'Part 2. Installs'!$A$2:$B$45,2)=0,"",'Part 2. Revenue Cohort_Solution'!G14 / VLOOKUP('Part 2. q1'!$A20,'Part 2. Installs'!$A$2:$B$45,2))</f>
        <v>2.8229100025935854E-2</v>
      </c>
      <c r="G20" s="33">
        <f>IF('Part 2. Revenue Cohort_Solution'!H14 / VLOOKUP('Part 2. q1'!$A20,'Part 2. Installs'!$A$2:$B$45,2)=0,"",'Part 2. Revenue Cohort_Solution'!H14 / VLOOKUP('Part 2. q1'!$A20,'Part 2. Installs'!$A$2:$B$45,2))</f>
        <v>2.3277974698135497E-2</v>
      </c>
      <c r="H20" s="33">
        <f>IF('Part 2. Revenue Cohort_Solution'!I14 / VLOOKUP('Part 2. q1'!$A20,'Part 2. Installs'!$A$2:$B$45,2)=0,"",'Part 2. Revenue Cohort_Solution'!I14 / VLOOKUP('Part 2. q1'!$A20,'Part 2. Installs'!$A$2:$B$45,2))</f>
        <v>2.4073139102619521E-2</v>
      </c>
      <c r="I20" s="33">
        <f>IF('Part 2. Revenue Cohort_Solution'!J14 / VLOOKUP('Part 2. q1'!$A20,'Part 2. Installs'!$A$2:$B$45,2)=0,"",'Part 2. Revenue Cohort_Solution'!J14 / VLOOKUP('Part 2. q1'!$A20,'Part 2. Installs'!$A$2:$B$45,2))</f>
        <v>2.2229791648655659E-2</v>
      </c>
      <c r="J20" s="33">
        <f>IF('Part 2. Revenue Cohort_Solution'!K14 / VLOOKUP('Part 2. q1'!$A20,'Part 2. Installs'!$A$2:$B$45,2)=0,"",'Part 2. Revenue Cohort_Solution'!K14 / VLOOKUP('Part 2. q1'!$A20,'Part 2. Installs'!$A$2:$B$45,2))</f>
        <v>2.1048240684706492E-2</v>
      </c>
      <c r="K20" s="33">
        <f>IF('Part 2. Revenue Cohort_Solution'!L14 / VLOOKUP('Part 2. q1'!$A20,'Part 2. Installs'!$A$2:$B$45,2)=0,"",'Part 2. Revenue Cohort_Solution'!L14 / VLOOKUP('Part 2. q1'!$A20,'Part 2. Installs'!$A$2:$B$45,2))</f>
        <v>2.0281490446961183E-2</v>
      </c>
      <c r="L20" s="33">
        <f>IF('Part 2. Revenue Cohort_Solution'!M14 / VLOOKUP('Part 2. q1'!$A20,'Part 2. Installs'!$A$2:$B$45,2)=0,"",'Part 2. Revenue Cohort_Solution'!M14 / VLOOKUP('Part 2. q1'!$A20,'Part 2. Installs'!$A$2:$B$45,2))</f>
        <v>1.7041554998415032E-2</v>
      </c>
      <c r="M20" s="33">
        <f>IF('Part 2. Revenue Cohort_Solution'!N14 / VLOOKUP('Part 2. q1'!$A20,'Part 2. Installs'!$A$2:$B$45,2)=0,"",'Part 2. Revenue Cohort_Solution'!N14 / VLOOKUP('Part 2. q1'!$A20,'Part 2. Installs'!$A$2:$B$45,2))</f>
        <v>1.8144318607532923E-2</v>
      </c>
      <c r="N20" s="33">
        <f>IF('Part 2. Revenue Cohort_Solution'!O14 / VLOOKUP('Part 2. q1'!$A20,'Part 2. Installs'!$A$2:$B$45,2)=0,"",'Part 2. Revenue Cohort_Solution'!O14 / VLOOKUP('Part 2. q1'!$A20,'Part 2. Installs'!$A$2:$B$45,2))</f>
        <v>1.7133137373562722E-2</v>
      </c>
      <c r="O20" s="33">
        <f>IF('Part 2. Revenue Cohort_Solution'!P14 / VLOOKUP('Part 2. q1'!$A20,'Part 2. Installs'!$A$2:$B$45,2)=0,"",'Part 2. Revenue Cohort_Solution'!P14 / VLOOKUP('Part 2. q1'!$A20,'Part 2. Installs'!$A$2:$B$45,2))</f>
        <v>1.6218149332872252E-2</v>
      </c>
      <c r="P20" s="33">
        <f>IF('Part 2. Revenue Cohort_Solution'!Q14 / VLOOKUP('Part 2. q1'!$A20,'Part 2. Installs'!$A$2:$B$45,2)=0,"",'Part 2. Revenue Cohort_Solution'!Q14 / VLOOKUP('Part 2. q1'!$A20,'Part 2. Installs'!$A$2:$B$45,2))</f>
        <v>1.5066741592461311E-2</v>
      </c>
      <c r="Q20" s="33">
        <f>IF('Part 2. Revenue Cohort_Solution'!R14 / VLOOKUP('Part 2. q1'!$A20,'Part 2. Installs'!$A$2:$B$45,2)=0,"",'Part 2. Revenue Cohort_Solution'!R14 / VLOOKUP('Part 2. q1'!$A20,'Part 2. Installs'!$A$2:$B$45,2))</f>
        <v>1.3025647675859483E-2</v>
      </c>
      <c r="R20" s="33">
        <f>IF('Part 2. Revenue Cohort_Solution'!S14 / VLOOKUP('Part 2. q1'!$A20,'Part 2. Installs'!$A$2:$B$45,2)=0,"",'Part 2. Revenue Cohort_Solution'!S14 / VLOOKUP('Part 2. q1'!$A20,'Part 2. Installs'!$A$2:$B$45,2))</f>
        <v>1.4167026886833233E-2</v>
      </c>
      <c r="S20" s="33">
        <f>IF('Part 2. Revenue Cohort_Solution'!T14 / VLOOKUP('Part 2. q1'!$A20,'Part 2. Installs'!$A$2:$B$45,2)=0,"",'Part 2. Revenue Cohort_Solution'!T14 / VLOOKUP('Part 2. q1'!$A20,'Part 2. Installs'!$A$2:$B$45,2))</f>
        <v>1.3074983429872336E-2</v>
      </c>
      <c r="T20" s="33">
        <f>IF('Part 2. Revenue Cohort_Solution'!U14 / VLOOKUP('Part 2. q1'!$A20,'Part 2. Installs'!$A$2:$B$45,2)=0,"",'Part 2. Revenue Cohort_Solution'!U14 / VLOOKUP('Part 2. q1'!$A20,'Part 2. Installs'!$A$2:$B$45,2))</f>
        <v>1.3284084032160455E-2</v>
      </c>
      <c r="U20" s="33">
        <f>IF('Part 2. Revenue Cohort_Solution'!V14 / VLOOKUP('Part 2. q1'!$A20,'Part 2. Installs'!$A$2:$B$45,2)=0,"",'Part 2. Revenue Cohort_Solution'!V14 / VLOOKUP('Part 2. q1'!$A20,'Part 2. Installs'!$A$2:$B$45,2))</f>
        <v>1.3164029855047403E-2</v>
      </c>
      <c r="V20" s="33">
        <f>IF('Part 2. Revenue Cohort_Solution'!W14 / VLOOKUP('Part 2. q1'!$A20,'Part 2. Installs'!$A$2:$B$45,2)=0,"",'Part 2. Revenue Cohort_Solution'!W14 / VLOOKUP('Part 2. q1'!$A20,'Part 2. Installs'!$A$2:$B$45,2))</f>
        <v>1.2048125414253192E-2</v>
      </c>
      <c r="W20" s="33">
        <f>IF('Part 2. Revenue Cohort_Solution'!X14 / VLOOKUP('Part 2. q1'!$A20,'Part 2. Installs'!$A$2:$B$45,2)=0,"",'Part 2. Revenue Cohort_Solution'!X14 / VLOOKUP('Part 2. q1'!$A20,'Part 2. Installs'!$A$2:$B$45,2))</f>
        <v>1.2101207457998329E-2</v>
      </c>
      <c r="X20" s="33">
        <f>IF('Part 2. Revenue Cohort_Solution'!Y14 / VLOOKUP('Part 2. q1'!$A20,'Part 2. Installs'!$A$2:$B$45,2)=0,"",'Part 2. Revenue Cohort_Solution'!Y14 / VLOOKUP('Part 2. q1'!$A20,'Part 2. Installs'!$A$2:$B$45,2))</f>
        <v>8.1741160197112469E-3</v>
      </c>
      <c r="Y20" s="33">
        <f>IF('Part 2. Revenue Cohort_Solution'!Z14 / VLOOKUP('Part 2. q1'!$A20,'Part 2. Installs'!$A$2:$B$45,2)=0,"",'Part 2. Revenue Cohort_Solution'!Z14 / VLOOKUP('Part 2. q1'!$A20,'Part 2. Installs'!$A$2:$B$45,2))</f>
        <v>9.2857554537333215E-3</v>
      </c>
      <c r="Z20" s="33">
        <f>IF('Part 2. Revenue Cohort_Solution'!AA14 / VLOOKUP('Part 2. q1'!$A20,'Part 2. Installs'!$A$2:$B$45,2)=0,"",'Part 2. Revenue Cohort_Solution'!AA14 / VLOOKUP('Part 2. q1'!$A20,'Part 2. Installs'!$A$2:$B$45,2))</f>
        <v>8.057231780063975E-3</v>
      </c>
      <c r="AA20" s="45">
        <f>IF('Part 2. Revenue Cohort_Solution'!AB14 / VLOOKUP('Part 2. q1'!$A20,'Part 2. Installs'!$A$2:$B$45,2)=0,"",'Part 2. Revenue Cohort_Solution'!AB14 / VLOOKUP('Part 2. q1'!$A20,'Part 2. Installs'!$A$2:$B$45,2))</f>
        <v>8.04570473473387E-3</v>
      </c>
      <c r="AB20" s="45">
        <f>IF('Part 2. Revenue Cohort_Solution'!AC14 / VLOOKUP('Part 2. q1'!$A20,'Part 2. Installs'!$A$2:$B$45,2)=0,"",'Part 2. Revenue Cohort_Solution'!AC14 / VLOOKUP('Part 2. q1'!$A20,'Part 2. Installs'!$A$2:$B$45,2))</f>
        <v>7.0811503991239453E-3</v>
      </c>
      <c r="AC20" s="45">
        <f>IF('Part 2. Revenue Cohort_Solution'!AD14 / VLOOKUP('Part 2. q1'!$A20,'Part 2. Installs'!$A$2:$B$45,2)=0,"",'Part 2. Revenue Cohort_Solution'!AD14 / VLOOKUP('Part 2. q1'!$A20,'Part 2. Installs'!$A$2:$B$45,2))</f>
        <v>7.0803435059508379E-3</v>
      </c>
      <c r="AD20" s="45">
        <f>IF('Part 2. Revenue Cohort_Solution'!AE14 / VLOOKUP('Part 2. q1'!$A20,'Part 2. Installs'!$A$2:$B$45,2)=0,"",'Part 2. Revenue Cohort_Solution'!AE14 / VLOOKUP('Part 2. q1'!$A20,'Part 2. Installs'!$A$2:$B$45,2))</f>
        <v>8.2361315235872177E-3</v>
      </c>
      <c r="AE20" s="45">
        <f>IF('Part 2. Revenue Cohort_Solution'!AF14 / VLOOKUP('Part 2. q1'!$A20,'Part 2. Installs'!$A$2:$B$45,2)=0,"",'Part 2. Revenue Cohort_Solution'!AF14 / VLOOKUP('Part 2. q1'!$A20,'Part 2. Installs'!$A$2:$B$45,2))</f>
        <v>8.0786144491513216E-3</v>
      </c>
      <c r="AF20" s="45">
        <f>IF('Part 2. Revenue Cohort_Solution'!AG14 / VLOOKUP('Part 2. q1'!$A20,'Part 2. Installs'!$A$2:$B$45,2)=0,"",'Part 2. Revenue Cohort_Solution'!AG14 / VLOOKUP('Part 2. q1'!$A20,'Part 2. Installs'!$A$2:$B$45,2))</f>
        <v>8.2776288867755978E-3</v>
      </c>
      <c r="AG20" s="45">
        <f>IF('Part 2. Revenue Cohort_Solution'!AH14 / VLOOKUP('Part 2. q1'!$A20,'Part 2. Installs'!$A$2:$B$45,2)=0,"",'Part 2. Revenue Cohort_Solution'!AH14 / VLOOKUP('Part 2. q1'!$A20,'Part 2. Installs'!$A$2:$B$45,2))</f>
        <v>6.2354975360940611E-3</v>
      </c>
      <c r="AH20" s="45">
        <f>IF('Part 2. Revenue Cohort_Solution'!AI14 / VLOOKUP('Part 2. q1'!$A20,'Part 2. Installs'!$A$2:$B$45,2)=0,"",'Part 2. Revenue Cohort_Solution'!AI14 / VLOOKUP('Part 2. q1'!$A20,'Part 2. Installs'!$A$2:$B$45,2))</f>
        <v>5.2273709691363366E-3</v>
      </c>
      <c r="AI20" s="45" t="str">
        <f>IF('Part 2. Revenue Cohort_Solution'!AJ14 / VLOOKUP('Part 2. q1'!$A20,'Part 2. Installs'!$A$2:$B$45,2)=0,"",'Part 2. Revenue Cohort_Solution'!AJ14 / VLOOKUP('Part 2. q1'!$A20,'Part 2. Installs'!$A$2:$B$45,2))</f>
        <v/>
      </c>
      <c r="AJ20" s="45" t="str">
        <f>IF('Part 2. Revenue Cohort_Solution'!AK14 / VLOOKUP('Part 2. q1'!$A20,'Part 2. Installs'!$A$2:$B$45,2)=0,"",'Part 2. Revenue Cohort_Solution'!AK14 / VLOOKUP('Part 2. q1'!$A20,'Part 2. Installs'!$A$2:$B$45,2))</f>
        <v/>
      </c>
      <c r="AK20" s="45" t="str">
        <f>IF('Part 2. Revenue Cohort_Solution'!AL14 / VLOOKUP('Part 2. q1'!$A20,'Part 2. Installs'!$A$2:$B$45,2)=0,"",'Part 2. Revenue Cohort_Solution'!AL14 / VLOOKUP('Part 2. q1'!$A20,'Part 2. Installs'!$A$2:$B$45,2))</f>
        <v/>
      </c>
      <c r="AL20" s="45" t="str">
        <f>IF('Part 2. Revenue Cohort_Solution'!AM14 / VLOOKUP('Part 2. q1'!$A20,'Part 2. Installs'!$A$2:$B$45,2)=0,"",'Part 2. Revenue Cohort_Solution'!AM14 / VLOOKUP('Part 2. q1'!$A20,'Part 2. Installs'!$A$2:$B$45,2))</f>
        <v/>
      </c>
      <c r="AM20" s="45" t="str">
        <f>IF('Part 2. Revenue Cohort_Solution'!AN14 / VLOOKUP('Part 2. q1'!$A20,'Part 2. Installs'!$A$2:$B$45,2)=0,"",'Part 2. Revenue Cohort_Solution'!AN14 / VLOOKUP('Part 2. q1'!$A20,'Part 2. Installs'!$A$2:$B$45,2))</f>
        <v/>
      </c>
      <c r="AN20" s="45" t="str">
        <f>IF('Part 2. Revenue Cohort_Solution'!AO14 / VLOOKUP('Part 2. q1'!$A20,'Part 2. Installs'!$A$2:$B$45,2)=0,"",'Part 2. Revenue Cohort_Solution'!AO14 / VLOOKUP('Part 2. q1'!$A20,'Part 2. Installs'!$A$2:$B$45,2))</f>
        <v/>
      </c>
      <c r="AO20" s="45" t="str">
        <f>IF('Part 2. Revenue Cohort_Solution'!AP14 / VLOOKUP('Part 2. q1'!$A20,'Part 2. Installs'!$A$2:$B$45,2)=0,"",'Part 2. Revenue Cohort_Solution'!AP14 / VLOOKUP('Part 2. q1'!$A20,'Part 2. Installs'!$A$2:$B$45,2))</f>
        <v/>
      </c>
      <c r="AP20" s="45" t="str">
        <f>IF('Part 2. Revenue Cohort_Solution'!AQ14 / VLOOKUP('Part 2. q1'!$A20,'Part 2. Installs'!$A$2:$B$45,2)=0,"",'Part 2. Revenue Cohort_Solution'!AQ14 / VLOOKUP('Part 2. q1'!$A20,'Part 2. Installs'!$A$2:$B$45,2))</f>
        <v/>
      </c>
      <c r="AQ20" s="45" t="str">
        <f>IF('Part 2. Revenue Cohort_Solution'!AR14 / VLOOKUP('Part 2. q1'!$A20,'Part 2. Installs'!$A$2:$B$45,2)=0,"",'Part 2. Revenue Cohort_Solution'!AR14 / VLOOKUP('Part 2. q1'!$A20,'Part 2. Installs'!$A$2:$B$45,2))</f>
        <v/>
      </c>
      <c r="AR20" s="45" t="str">
        <f>IF('Part 2. Revenue Cohort_Solution'!AS14 / VLOOKUP('Part 2. q1'!$A20,'Part 2. Installs'!$A$2:$B$45,2)=0,"",'Part 2. Revenue Cohort_Solution'!AS14 / VLOOKUP('Part 2. q1'!$A20,'Part 2. Installs'!$A$2:$B$45,2))</f>
        <v/>
      </c>
      <c r="AS20" s="45" t="str">
        <f>IF('Part 2. Revenue Cohort_Solution'!AT14 / VLOOKUP('Part 2. q1'!$A20,'Part 2. Installs'!$A$2:$B$45,2)=0,"",'Part 2. Revenue Cohort_Solution'!AT14 / VLOOKUP('Part 2. q1'!$A20,'Part 2. Installs'!$A$2:$B$45,2))</f>
        <v/>
      </c>
      <c r="AT20" s="45" t="str">
        <f>IF('Part 2. Revenue Cohort_Solution'!AU14 / VLOOKUP('Part 2. q1'!$A20,'Part 2. Installs'!$A$2:$B$45,2)=0,"",'Part 2. Revenue Cohort_Solution'!AU14 / VLOOKUP('Part 2. q1'!$A20,'Part 2. Installs'!$A$2:$B$45,2))</f>
        <v/>
      </c>
    </row>
    <row r="21" spans="1:46" x14ac:dyDescent="0.15">
      <c r="A21" s="8">
        <v>14</v>
      </c>
      <c r="B21" s="33">
        <f>IF('Part 2. Revenue Cohort_Solution'!C15 / VLOOKUP('Part 2. q1'!$A21,'Part 2. Installs'!$A$2:$B$45,2)=0,"",'Part 2. Revenue Cohort_Solution'!C15 / VLOOKUP('Part 2. q1'!$A21,'Part 2. Installs'!$A$2:$B$45,2))</f>
        <v>0.19117231500244566</v>
      </c>
      <c r="C21" s="33">
        <f>IF('Part 2. Revenue Cohort_Solution'!D15 / VLOOKUP('Part 2. q1'!$A21,'Part 2. Installs'!$A$2:$B$45,2)=0,"",'Part 2. Revenue Cohort_Solution'!D15 / VLOOKUP('Part 2. q1'!$A21,'Part 2. Installs'!$A$2:$B$45,2))</f>
        <v>4.918172501339297E-2</v>
      </c>
      <c r="D21" s="33">
        <f>IF('Part 2. Revenue Cohort_Solution'!E15 / VLOOKUP('Part 2. q1'!$A21,'Part 2. Installs'!$A$2:$B$45,2)=0,"",'Part 2. Revenue Cohort_Solution'!E15 / VLOOKUP('Part 2. q1'!$A21,'Part 2. Installs'!$A$2:$B$45,2))</f>
        <v>3.2106118836326365E-2</v>
      </c>
      <c r="E21" s="33">
        <f>IF('Part 2. Revenue Cohort_Solution'!F15 / VLOOKUP('Part 2. q1'!$A21,'Part 2. Installs'!$A$2:$B$45,2)=0,"",'Part 2. Revenue Cohort_Solution'!F15 / VLOOKUP('Part 2. q1'!$A21,'Part 2. Installs'!$A$2:$B$45,2))</f>
        <v>2.5050637039107451E-2</v>
      </c>
      <c r="F21" s="33">
        <f>IF('Part 2. Revenue Cohort_Solution'!G15 / VLOOKUP('Part 2. q1'!$A21,'Part 2. Installs'!$A$2:$B$45,2)=0,"",'Part 2. Revenue Cohort_Solution'!G15 / VLOOKUP('Part 2. q1'!$A21,'Part 2. Installs'!$A$2:$B$45,2))</f>
        <v>3.104420841776722E-2</v>
      </c>
      <c r="G21" s="33">
        <f>IF('Part 2. Revenue Cohort_Solution'!H15 / VLOOKUP('Part 2. q1'!$A21,'Part 2. Installs'!$A$2:$B$45,2)=0,"",'Part 2. Revenue Cohort_Solution'!H15 / VLOOKUP('Part 2. q1'!$A21,'Part 2. Installs'!$A$2:$B$45,2))</f>
        <v>2.7067500524072391E-2</v>
      </c>
      <c r="H21" s="33">
        <f>IF('Part 2. Revenue Cohort_Solution'!I15 / VLOOKUP('Part 2. q1'!$A21,'Part 2. Installs'!$A$2:$B$45,2)=0,"",'Part 2. Revenue Cohort_Solution'!I15 / VLOOKUP('Part 2. q1'!$A21,'Part 2. Installs'!$A$2:$B$45,2))</f>
        <v>2.3070668250529894E-2</v>
      </c>
      <c r="I21" s="33">
        <f>IF('Part 2. Revenue Cohort_Solution'!J15 / VLOOKUP('Part 2. q1'!$A21,'Part 2. Installs'!$A$2:$B$45,2)=0,"",'Part 2. Revenue Cohort_Solution'!J15 / VLOOKUP('Part 2. q1'!$A21,'Part 2. Installs'!$A$2:$B$45,2))</f>
        <v>2.0205250040761191E-2</v>
      </c>
      <c r="J21" s="33">
        <f>IF('Part 2. Revenue Cohort_Solution'!K15 / VLOOKUP('Part 2. q1'!$A21,'Part 2. Installs'!$A$2:$B$45,2)=0,"",'Part 2. Revenue Cohort_Solution'!K15 / VLOOKUP('Part 2. q1'!$A21,'Part 2. Installs'!$A$2:$B$45,2))</f>
        <v>2.1039223907017911E-2</v>
      </c>
      <c r="K21" s="33">
        <f>IF('Part 2. Revenue Cohort_Solution'!L15 / VLOOKUP('Part 2. q1'!$A21,'Part 2. Installs'!$A$2:$B$45,2)=0,"",'Part 2. Revenue Cohort_Solution'!L15 / VLOOKUP('Part 2. q1'!$A21,'Part 2. Installs'!$A$2:$B$45,2))</f>
        <v>2.0152703048936717E-2</v>
      </c>
      <c r="L21" s="33">
        <f>IF('Part 2. Revenue Cohort_Solution'!M15 / VLOOKUP('Part 2. q1'!$A21,'Part 2. Installs'!$A$2:$B$45,2)=0,"",'Part 2. Revenue Cohort_Solution'!M15 / VLOOKUP('Part 2. q1'!$A21,'Part 2. Installs'!$A$2:$B$45,2))</f>
        <v>2.0091817483054997E-2</v>
      </c>
      <c r="M21" s="33">
        <f>IF('Part 2. Revenue Cohort_Solution'!N15 / VLOOKUP('Part 2. q1'!$A21,'Part 2. Installs'!$A$2:$B$45,2)=0,"",'Part 2. Revenue Cohort_Solution'!N15 / VLOOKUP('Part 2. q1'!$A21,'Part 2. Installs'!$A$2:$B$45,2))</f>
        <v>1.9045373023082478E-2</v>
      </c>
      <c r="N21" s="33">
        <f>IF('Part 2. Revenue Cohort_Solution'!O15 / VLOOKUP('Part 2. q1'!$A21,'Part 2. Installs'!$A$2:$B$45,2)=0,"",'Part 2. Revenue Cohort_Solution'!O15 / VLOOKUP('Part 2. q1'!$A21,'Part 2. Installs'!$A$2:$B$45,2))</f>
        <v>1.5015698879649687E-2</v>
      </c>
      <c r="O21" s="33">
        <f>IF('Part 2. Revenue Cohort_Solution'!P15 / VLOOKUP('Part 2. q1'!$A21,'Part 2. Installs'!$A$2:$B$45,2)=0,"",'Part 2. Revenue Cohort_Solution'!P15 / VLOOKUP('Part 2. q1'!$A21,'Part 2. Installs'!$A$2:$B$45,2))</f>
        <v>1.712349474763003E-2</v>
      </c>
      <c r="P21" s="33">
        <f>IF('Part 2. Revenue Cohort_Solution'!Q15 / VLOOKUP('Part 2. q1'!$A21,'Part 2. Installs'!$A$2:$B$45,2)=0,"",'Part 2. Revenue Cohort_Solution'!Q15 / VLOOKUP('Part 2. q1'!$A21,'Part 2. Installs'!$A$2:$B$45,2))</f>
        <v>1.4195886614026508E-2</v>
      </c>
      <c r="Q21" s="33">
        <f>IF('Part 2. Revenue Cohort_Solution'!R15 / VLOOKUP('Part 2. q1'!$A21,'Part 2. Installs'!$A$2:$B$45,2)=0,"",'Part 2. Revenue Cohort_Solution'!R15 / VLOOKUP('Part 2. q1'!$A21,'Part 2. Installs'!$A$2:$B$45,2))</f>
        <v>1.30189131903198E-2</v>
      </c>
      <c r="R21" s="33">
        <f>IF('Part 2. Revenue Cohort_Solution'!S15 / VLOOKUP('Part 2. q1'!$A21,'Part 2. Installs'!$A$2:$B$45,2)=0,"",'Part 2. Revenue Cohort_Solution'!S15 / VLOOKUP('Part 2. q1'!$A21,'Part 2. Installs'!$A$2:$B$45,2))</f>
        <v>1.2126010295110987E-2</v>
      </c>
      <c r="S21" s="33">
        <f>IF('Part 2. Revenue Cohort_Solution'!T15 / VLOOKUP('Part 2. q1'!$A21,'Part 2. Installs'!$A$2:$B$45,2)=0,"",'Part 2. Revenue Cohort_Solution'!T15 / VLOOKUP('Part 2. q1'!$A21,'Part 2. Installs'!$A$2:$B$45,2))</f>
        <v>1.2120839447511238E-2</v>
      </c>
      <c r="T21" s="33">
        <f>IF('Part 2. Revenue Cohort_Solution'!U15 / VLOOKUP('Part 2. q1'!$A21,'Part 2. Installs'!$A$2:$B$45,2)=0,"",'Part 2. Revenue Cohort_Solution'!U15 / VLOOKUP('Part 2. q1'!$A21,'Part 2. Installs'!$A$2:$B$45,2))</f>
        <v>1.3222579367852235E-2</v>
      </c>
      <c r="U21" s="33">
        <f>IF('Part 2. Revenue Cohort_Solution'!V15 / VLOOKUP('Part 2. q1'!$A21,'Part 2. Installs'!$A$2:$B$45,2)=0,"",'Part 2. Revenue Cohort_Solution'!V15 / VLOOKUP('Part 2. q1'!$A21,'Part 2. Installs'!$A$2:$B$45,2))</f>
        <v>1.3058276849975542E-2</v>
      </c>
      <c r="V21" s="33">
        <f>IF('Part 2. Revenue Cohort_Solution'!W15 / VLOOKUP('Part 2. q1'!$A21,'Part 2. Installs'!$A$2:$B$45,2)=0,"",'Part 2. Revenue Cohort_Solution'!W15 / VLOOKUP('Part 2. q1'!$A21,'Part 2. Installs'!$A$2:$B$45,2))</f>
        <v>1.2184473481936971E-2</v>
      </c>
      <c r="W21" s="33">
        <f>IF('Part 2. Revenue Cohort_Solution'!X15 / VLOOKUP('Part 2. q1'!$A21,'Part 2. Installs'!$A$2:$B$45,2)=0,"",'Part 2. Revenue Cohort_Solution'!X15 / VLOOKUP('Part 2. q1'!$A21,'Part 2. Installs'!$A$2:$B$45,2))</f>
        <v>1.1187361703118811E-2</v>
      </c>
      <c r="X21" s="33">
        <f>IF('Part 2. Revenue Cohort_Solution'!Y15 / VLOOKUP('Part 2. q1'!$A21,'Part 2. Installs'!$A$2:$B$45,2)=0,"",'Part 2. Revenue Cohort_Solution'!Y15 / VLOOKUP('Part 2. q1'!$A21,'Part 2. Installs'!$A$2:$B$45,2))</f>
        <v>9.0218945799268608E-3</v>
      </c>
      <c r="Y21" s="33">
        <f>IF('Part 2. Revenue Cohort_Solution'!Z15 / VLOOKUP('Part 2. q1'!$A21,'Part 2. Installs'!$A$2:$B$45,2)=0,"",'Part 2. Revenue Cohort_Solution'!Z15 / VLOOKUP('Part 2. q1'!$A21,'Part 2. Installs'!$A$2:$B$45,2))</f>
        <v>8.021195816737707E-3</v>
      </c>
      <c r="Z21" s="33">
        <f>IF('Part 2. Revenue Cohort_Solution'!AA15 / VLOOKUP('Part 2. q1'!$A21,'Part 2. Installs'!$A$2:$B$45,2)=0,"",'Part 2. Revenue Cohort_Solution'!AA15 / VLOOKUP('Part 2. q1'!$A21,'Part 2. Installs'!$A$2:$B$45,2))</f>
        <v>9.1992406773344498E-3</v>
      </c>
      <c r="AA21" s="45">
        <f>IF('Part 2. Revenue Cohort_Solution'!AB15 / VLOOKUP('Part 2. q1'!$A21,'Part 2. Installs'!$A$2:$B$45,2)=0,"",'Part 2. Revenue Cohort_Solution'!AB15 / VLOOKUP('Part 2. q1'!$A21,'Part 2. Installs'!$A$2:$B$45,2))</f>
        <v>7.0834323247851308E-3</v>
      </c>
      <c r="AB21" s="45">
        <f>IF('Part 2. Revenue Cohort_Solution'!AC15 / VLOOKUP('Part 2. q1'!$A21,'Part 2. Installs'!$A$2:$B$45,2)=0,"",'Part 2. Revenue Cohort_Solution'!AC15 / VLOOKUP('Part 2. q1'!$A21,'Part 2. Installs'!$A$2:$B$45,2))</f>
        <v>8.2085575198565207E-3</v>
      </c>
      <c r="AC21" s="45">
        <f>IF('Part 2. Revenue Cohort_Solution'!AD15 / VLOOKUP('Part 2. q1'!$A21,'Part 2. Installs'!$A$2:$B$45,2)=0,"",'Part 2. Revenue Cohort_Solution'!AD15 / VLOOKUP('Part 2. q1'!$A21,'Part 2. Installs'!$A$2:$B$45,2))</f>
        <v>7.1888989821349549E-3</v>
      </c>
      <c r="AD21" s="45">
        <f>IF('Part 2. Revenue Cohort_Solution'!AE15 / VLOOKUP('Part 2. q1'!$A21,'Part 2. Installs'!$A$2:$B$45,2)=0,"",'Part 2. Revenue Cohort_Solution'!AE15 / VLOOKUP('Part 2. q1'!$A21,'Part 2. Installs'!$A$2:$B$45,2))</f>
        <v>7.2044581091468109E-3</v>
      </c>
      <c r="AE21" s="45">
        <f>IF('Part 2. Revenue Cohort_Solution'!AF15 / VLOOKUP('Part 2. q1'!$A21,'Part 2. Installs'!$A$2:$B$45,2)=0,"",'Part 2. Revenue Cohort_Solution'!AF15 / VLOOKUP('Part 2. q1'!$A21,'Part 2. Installs'!$A$2:$B$45,2))</f>
        <v>7.002981389607062E-3</v>
      </c>
      <c r="AF21" s="45">
        <f>IF('Part 2. Revenue Cohort_Solution'!AG15 / VLOOKUP('Part 2. q1'!$A21,'Part 2. Installs'!$A$2:$B$45,2)=0,"",'Part 2. Revenue Cohort_Solution'!AG15 / VLOOKUP('Part 2. q1'!$A21,'Part 2. Installs'!$A$2:$B$45,2))</f>
        <v>7.1329513427899286E-3</v>
      </c>
      <c r="AG21" s="45">
        <f>IF('Part 2. Revenue Cohort_Solution'!AH15 / VLOOKUP('Part 2. q1'!$A21,'Part 2. Installs'!$A$2:$B$45,2)=0,"",'Part 2. Revenue Cohort_Solution'!AH15 / VLOOKUP('Part 2. q1'!$A21,'Part 2. Installs'!$A$2:$B$45,2))</f>
        <v>7.1483707171639535E-3</v>
      </c>
      <c r="AH21" s="45" t="str">
        <f>IF('Part 2. Revenue Cohort_Solution'!AI15 / VLOOKUP('Part 2. q1'!$A21,'Part 2. Installs'!$A$2:$B$45,2)=0,"",'Part 2. Revenue Cohort_Solution'!AI15 / VLOOKUP('Part 2. q1'!$A21,'Part 2. Installs'!$A$2:$B$45,2))</f>
        <v/>
      </c>
      <c r="AI21" s="45" t="str">
        <f>IF('Part 2. Revenue Cohort_Solution'!AJ15 / VLOOKUP('Part 2. q1'!$A21,'Part 2. Installs'!$A$2:$B$45,2)=0,"",'Part 2. Revenue Cohort_Solution'!AJ15 / VLOOKUP('Part 2. q1'!$A21,'Part 2. Installs'!$A$2:$B$45,2))</f>
        <v/>
      </c>
      <c r="AJ21" s="45" t="str">
        <f>IF('Part 2. Revenue Cohort_Solution'!AK15 / VLOOKUP('Part 2. q1'!$A21,'Part 2. Installs'!$A$2:$B$45,2)=0,"",'Part 2. Revenue Cohort_Solution'!AK15 / VLOOKUP('Part 2. q1'!$A21,'Part 2. Installs'!$A$2:$B$45,2))</f>
        <v/>
      </c>
      <c r="AK21" s="45" t="str">
        <f>IF('Part 2. Revenue Cohort_Solution'!AL15 / VLOOKUP('Part 2. q1'!$A21,'Part 2. Installs'!$A$2:$B$45,2)=0,"",'Part 2. Revenue Cohort_Solution'!AL15 / VLOOKUP('Part 2. q1'!$A21,'Part 2. Installs'!$A$2:$B$45,2))</f>
        <v/>
      </c>
      <c r="AL21" s="45" t="str">
        <f>IF('Part 2. Revenue Cohort_Solution'!AM15 / VLOOKUP('Part 2. q1'!$A21,'Part 2. Installs'!$A$2:$B$45,2)=0,"",'Part 2. Revenue Cohort_Solution'!AM15 / VLOOKUP('Part 2. q1'!$A21,'Part 2. Installs'!$A$2:$B$45,2))</f>
        <v/>
      </c>
      <c r="AM21" s="45" t="str">
        <f>IF('Part 2. Revenue Cohort_Solution'!AN15 / VLOOKUP('Part 2. q1'!$A21,'Part 2. Installs'!$A$2:$B$45,2)=0,"",'Part 2. Revenue Cohort_Solution'!AN15 / VLOOKUP('Part 2. q1'!$A21,'Part 2. Installs'!$A$2:$B$45,2))</f>
        <v/>
      </c>
      <c r="AN21" s="45" t="str">
        <f>IF('Part 2. Revenue Cohort_Solution'!AO15 / VLOOKUP('Part 2. q1'!$A21,'Part 2. Installs'!$A$2:$B$45,2)=0,"",'Part 2. Revenue Cohort_Solution'!AO15 / VLOOKUP('Part 2. q1'!$A21,'Part 2. Installs'!$A$2:$B$45,2))</f>
        <v/>
      </c>
      <c r="AO21" s="45" t="str">
        <f>IF('Part 2. Revenue Cohort_Solution'!AP15 / VLOOKUP('Part 2. q1'!$A21,'Part 2. Installs'!$A$2:$B$45,2)=0,"",'Part 2. Revenue Cohort_Solution'!AP15 / VLOOKUP('Part 2. q1'!$A21,'Part 2. Installs'!$A$2:$B$45,2))</f>
        <v/>
      </c>
      <c r="AP21" s="45" t="str">
        <f>IF('Part 2. Revenue Cohort_Solution'!AQ15 / VLOOKUP('Part 2. q1'!$A21,'Part 2. Installs'!$A$2:$B$45,2)=0,"",'Part 2. Revenue Cohort_Solution'!AQ15 / VLOOKUP('Part 2. q1'!$A21,'Part 2. Installs'!$A$2:$B$45,2))</f>
        <v/>
      </c>
      <c r="AQ21" s="45" t="str">
        <f>IF('Part 2. Revenue Cohort_Solution'!AR15 / VLOOKUP('Part 2. q1'!$A21,'Part 2. Installs'!$A$2:$B$45,2)=0,"",'Part 2. Revenue Cohort_Solution'!AR15 / VLOOKUP('Part 2. q1'!$A21,'Part 2. Installs'!$A$2:$B$45,2))</f>
        <v/>
      </c>
      <c r="AR21" s="45" t="str">
        <f>IF('Part 2. Revenue Cohort_Solution'!AS15 / VLOOKUP('Part 2. q1'!$A21,'Part 2. Installs'!$A$2:$B$45,2)=0,"",'Part 2. Revenue Cohort_Solution'!AS15 / VLOOKUP('Part 2. q1'!$A21,'Part 2. Installs'!$A$2:$B$45,2))</f>
        <v/>
      </c>
      <c r="AS21" s="45" t="str">
        <f>IF('Part 2. Revenue Cohort_Solution'!AT15 / VLOOKUP('Part 2. q1'!$A21,'Part 2. Installs'!$A$2:$B$45,2)=0,"",'Part 2. Revenue Cohort_Solution'!AT15 / VLOOKUP('Part 2. q1'!$A21,'Part 2. Installs'!$A$2:$B$45,2))</f>
        <v/>
      </c>
      <c r="AT21" s="45" t="str">
        <f>IF('Part 2. Revenue Cohort_Solution'!AU15 / VLOOKUP('Part 2. q1'!$A21,'Part 2. Installs'!$A$2:$B$45,2)=0,"",'Part 2. Revenue Cohort_Solution'!AU15 / VLOOKUP('Part 2. q1'!$A21,'Part 2. Installs'!$A$2:$B$45,2))</f>
        <v/>
      </c>
    </row>
    <row r="22" spans="1:46" x14ac:dyDescent="0.15">
      <c r="A22" s="8">
        <v>15</v>
      </c>
      <c r="B22" s="33">
        <f>IF('Part 2. Revenue Cohort_Solution'!C16 / VLOOKUP('Part 2. q1'!$A22,'Part 2. Installs'!$A$2:$B$45,2)=0,"",'Part 2. Revenue Cohort_Solution'!C16 / VLOOKUP('Part 2. q1'!$A22,'Part 2. Installs'!$A$2:$B$45,2))</f>
        <v>0.16510326086956523</v>
      </c>
      <c r="C22" s="33">
        <f>IF('Part 2. Revenue Cohort_Solution'!D16 / VLOOKUP('Part 2. q1'!$A22,'Part 2. Installs'!$A$2:$B$45,2)=0,"",'Part 2. Revenue Cohort_Solution'!D16 / VLOOKUP('Part 2. q1'!$A22,'Part 2. Installs'!$A$2:$B$45,2))</f>
        <v>4.3104262013729966E-2</v>
      </c>
      <c r="D22" s="33">
        <f>IF('Part 2. Revenue Cohort_Solution'!E16 / VLOOKUP('Part 2. q1'!$A22,'Part 2. Installs'!$A$2:$B$45,2)=0,"",'Part 2. Revenue Cohort_Solution'!E16 / VLOOKUP('Part 2. q1'!$A22,'Part 2. Installs'!$A$2:$B$45,2))</f>
        <v>3.1118373379099923E-2</v>
      </c>
      <c r="E22" s="33">
        <f>IF('Part 2. Revenue Cohort_Solution'!F16 / VLOOKUP('Part 2. q1'!$A22,'Part 2. Installs'!$A$2:$B$45,2)=0,"",'Part 2. Revenue Cohort_Solution'!F16 / VLOOKUP('Part 2. q1'!$A22,'Part 2. Installs'!$A$2:$B$45,2))</f>
        <v>2.9021262395118229E-2</v>
      </c>
      <c r="F22" s="33">
        <f>IF('Part 2. Revenue Cohort_Solution'!G16 / VLOOKUP('Part 2. q1'!$A22,'Part 2. Installs'!$A$2:$B$45,2)=0,"",'Part 2. Revenue Cohort_Solution'!G16 / VLOOKUP('Part 2. q1'!$A22,'Part 2. Installs'!$A$2:$B$45,2))</f>
        <v>2.6074203852021357E-2</v>
      </c>
      <c r="G22" s="33">
        <f>IF('Part 2. Revenue Cohort_Solution'!H16 / VLOOKUP('Part 2. q1'!$A22,'Part 2. Installs'!$A$2:$B$45,2)=0,"",'Part 2. Revenue Cohort_Solution'!H16 / VLOOKUP('Part 2. q1'!$A22,'Part 2. Installs'!$A$2:$B$45,2))</f>
        <v>2.7014397406559875E-2</v>
      </c>
      <c r="H22" s="33">
        <f>IF('Part 2. Revenue Cohort_Solution'!I16 / VLOOKUP('Part 2. q1'!$A22,'Part 2. Installs'!$A$2:$B$45,2)=0,"",'Part 2. Revenue Cohort_Solution'!I16 / VLOOKUP('Part 2. q1'!$A22,'Part 2. Installs'!$A$2:$B$45,2))</f>
        <v>2.3047673531655228E-2</v>
      </c>
      <c r="I22" s="33">
        <f>IF('Part 2. Revenue Cohort_Solution'!J16 / VLOOKUP('Part 2. q1'!$A22,'Part 2. Installs'!$A$2:$B$45,2)=0,"",'Part 2. Revenue Cohort_Solution'!J16 / VLOOKUP('Part 2. q1'!$A22,'Part 2. Installs'!$A$2:$B$45,2))</f>
        <v>2.0015470061022122E-2</v>
      </c>
      <c r="J22" s="33">
        <f>IF('Part 2. Revenue Cohort_Solution'!K16 / VLOOKUP('Part 2. q1'!$A22,'Part 2. Installs'!$A$2:$B$45,2)=0,"",'Part 2. Revenue Cohort_Solution'!K16 / VLOOKUP('Part 2. q1'!$A22,'Part 2. Installs'!$A$2:$B$45,2))</f>
        <v>2.005210717009916E-2</v>
      </c>
      <c r="K22" s="33">
        <f>IF('Part 2. Revenue Cohort_Solution'!L16 / VLOOKUP('Part 2. q1'!$A22,'Part 2. Installs'!$A$2:$B$45,2)=0,"",'Part 2. Revenue Cohort_Solution'!L16 / VLOOKUP('Part 2. q1'!$A22,'Part 2. Installs'!$A$2:$B$45,2))</f>
        <v>1.8106764874141874E-2</v>
      </c>
      <c r="L22" s="33">
        <f>IF('Part 2. Revenue Cohort_Solution'!M16 / VLOOKUP('Part 2. q1'!$A22,'Part 2. Installs'!$A$2:$B$45,2)=0,"",'Part 2. Revenue Cohort_Solution'!M16 / VLOOKUP('Part 2. q1'!$A22,'Part 2. Installs'!$A$2:$B$45,2))</f>
        <v>1.9020356598016781E-2</v>
      </c>
      <c r="M22" s="33">
        <f>IF('Part 2. Revenue Cohort_Solution'!N16 / VLOOKUP('Part 2. q1'!$A22,'Part 2. Installs'!$A$2:$B$45,2)=0,"",'Part 2. Revenue Cohort_Solution'!N16 / VLOOKUP('Part 2. q1'!$A22,'Part 2. Installs'!$A$2:$B$45,2))</f>
        <v>1.8044884630053395E-2</v>
      </c>
      <c r="N22" s="33">
        <f>IF('Part 2. Revenue Cohort_Solution'!O16 / VLOOKUP('Part 2. q1'!$A22,'Part 2. Installs'!$A$2:$B$45,2)=0,"",'Part 2. Revenue Cohort_Solution'!O16 / VLOOKUP('Part 2. q1'!$A22,'Part 2. Installs'!$A$2:$B$45,2))</f>
        <v>1.9103642257818458E-2</v>
      </c>
      <c r="O22" s="33">
        <f>IF('Part 2. Revenue Cohort_Solution'!P16 / VLOOKUP('Part 2. q1'!$A22,'Part 2. Installs'!$A$2:$B$45,2)=0,"",'Part 2. Revenue Cohort_Solution'!P16 / VLOOKUP('Part 2. q1'!$A22,'Part 2. Installs'!$A$2:$B$45,2))</f>
        <v>1.8036708619374522E-2</v>
      </c>
      <c r="P22" s="33">
        <f>IF('Part 2. Revenue Cohort_Solution'!Q16 / VLOOKUP('Part 2. q1'!$A22,'Part 2. Installs'!$A$2:$B$45,2)=0,"",'Part 2. Revenue Cohort_Solution'!Q16 / VLOOKUP('Part 2. q1'!$A22,'Part 2. Installs'!$A$2:$B$45,2))</f>
        <v>1.5039974256292905E-2</v>
      </c>
      <c r="Q22" s="33">
        <f>IF('Part 2. Revenue Cohort_Solution'!R16 / VLOOKUP('Part 2. q1'!$A22,'Part 2. Installs'!$A$2:$B$45,2)=0,"",'Part 2. Revenue Cohort_Solution'!R16 / VLOOKUP('Part 2. q1'!$A22,'Part 2. Installs'!$A$2:$B$45,2))</f>
        <v>1.208435831426392E-2</v>
      </c>
      <c r="R22" s="33">
        <f>IF('Part 2. Revenue Cohort_Solution'!S16 / VLOOKUP('Part 2. q1'!$A22,'Part 2. Installs'!$A$2:$B$45,2)=0,"",'Part 2. Revenue Cohort_Solution'!S16 / VLOOKUP('Part 2. q1'!$A22,'Part 2. Installs'!$A$2:$B$45,2))</f>
        <v>1.1089816933638443E-2</v>
      </c>
      <c r="S22" s="33">
        <f>IF('Part 2. Revenue Cohort_Solution'!T16 / VLOOKUP('Part 2. q1'!$A22,'Part 2. Installs'!$A$2:$B$45,2)=0,"",'Part 2. Revenue Cohort_Solution'!T16 / VLOOKUP('Part 2. q1'!$A22,'Part 2. Installs'!$A$2:$B$45,2))</f>
        <v>1.3003480167810831E-2</v>
      </c>
      <c r="T22" s="33">
        <f>IF('Part 2. Revenue Cohort_Solution'!U16 / VLOOKUP('Part 2. q1'!$A22,'Part 2. Installs'!$A$2:$B$45,2)=0,"",'Part 2. Revenue Cohort_Solution'!U16 / VLOOKUP('Part 2. q1'!$A22,'Part 2. Installs'!$A$2:$B$45,2))</f>
        <v>1.2103022501906939E-2</v>
      </c>
      <c r="U22" s="33">
        <f>IF('Part 2. Revenue Cohort_Solution'!V16 / VLOOKUP('Part 2. q1'!$A22,'Part 2. Installs'!$A$2:$B$45,2)=0,"",'Part 2. Revenue Cohort_Solution'!V16 / VLOOKUP('Part 2. q1'!$A22,'Part 2. Installs'!$A$2:$B$45,2))</f>
        <v>1.210621662852784E-2</v>
      </c>
      <c r="V22" s="33">
        <f>IF('Part 2. Revenue Cohort_Solution'!W16 / VLOOKUP('Part 2. q1'!$A22,'Part 2. Installs'!$A$2:$B$45,2)=0,"",'Part 2. Revenue Cohort_Solution'!W16 / VLOOKUP('Part 2. q1'!$A22,'Part 2. Installs'!$A$2:$B$45,2))</f>
        <v>1.0066814454614799E-2</v>
      </c>
      <c r="W22" s="33">
        <f>IF('Part 2. Revenue Cohort_Solution'!X16 / VLOOKUP('Part 2. q1'!$A22,'Part 2. Installs'!$A$2:$B$45,2)=0,"",'Part 2. Revenue Cohort_Solution'!X16 / VLOOKUP('Part 2. q1'!$A22,'Part 2. Installs'!$A$2:$B$45,2))</f>
        <v>1.0051558924485126E-2</v>
      </c>
      <c r="X22" s="33">
        <f>IF('Part 2. Revenue Cohort_Solution'!Y16 / VLOOKUP('Part 2. q1'!$A22,'Part 2. Installs'!$A$2:$B$45,2)=0,"",'Part 2. Revenue Cohort_Solution'!Y16 / VLOOKUP('Part 2. q1'!$A22,'Part 2. Installs'!$A$2:$B$45,2))</f>
        <v>9.1130339435545379E-3</v>
      </c>
      <c r="Y22" s="33">
        <f>IF('Part 2. Revenue Cohort_Solution'!Z16 / VLOOKUP('Part 2. q1'!$A22,'Part 2. Installs'!$A$2:$B$45,2)=0,"",'Part 2. Revenue Cohort_Solution'!Z16 / VLOOKUP('Part 2. q1'!$A22,'Part 2. Installs'!$A$2:$B$45,2))</f>
        <v>9.0605692219679623E-3</v>
      </c>
      <c r="Z22" s="33">
        <f>IF('Part 2. Revenue Cohort_Solution'!AA16 / VLOOKUP('Part 2. q1'!$A22,'Part 2. Installs'!$A$2:$B$45,2)=0,"",'Part 2. Revenue Cohort_Solution'!AA16 / VLOOKUP('Part 2. q1'!$A22,'Part 2. Installs'!$A$2:$B$45,2))</f>
        <v>8.004338291380626E-3</v>
      </c>
      <c r="AA22" s="45">
        <f>IF('Part 2. Revenue Cohort_Solution'!AB16 / VLOOKUP('Part 2. q1'!$A22,'Part 2. Installs'!$A$2:$B$45,2)=0,"",'Part 2. Revenue Cohort_Solution'!AB16 / VLOOKUP('Part 2. q1'!$A22,'Part 2. Installs'!$A$2:$B$45,2))</f>
        <v>7.0056016399694891E-3</v>
      </c>
      <c r="AB22" s="45">
        <f>IF('Part 2. Revenue Cohort_Solution'!AC16 / VLOOKUP('Part 2. q1'!$A22,'Part 2. Installs'!$A$2:$B$45,2)=0,"",'Part 2. Revenue Cohort_Solution'!AC16 / VLOOKUP('Part 2. q1'!$A22,'Part 2. Installs'!$A$2:$B$45,2))</f>
        <v>7.0483171243325713E-3</v>
      </c>
      <c r="AC22" s="45">
        <f>IF('Part 2. Revenue Cohort_Solution'!AD16 / VLOOKUP('Part 2. q1'!$A22,'Part 2. Installs'!$A$2:$B$45,2)=0,"",'Part 2. Revenue Cohort_Solution'!AD16 / VLOOKUP('Part 2. q1'!$A22,'Part 2. Installs'!$A$2:$B$45,2))</f>
        <v>7.0238129290617849E-3</v>
      </c>
      <c r="AD22" s="45">
        <f>IF('Part 2. Revenue Cohort_Solution'!AE16 / VLOOKUP('Part 2. q1'!$A22,'Part 2. Installs'!$A$2:$B$45,2)=0,"",'Part 2. Revenue Cohort_Solution'!AE16 / VLOOKUP('Part 2. q1'!$A22,'Part 2. Installs'!$A$2:$B$45,2))</f>
        <v>7.0884820747520987E-3</v>
      </c>
      <c r="AE22" s="45">
        <f>IF('Part 2. Revenue Cohort_Solution'!AF16 / VLOOKUP('Part 2. q1'!$A22,'Part 2. Installs'!$A$2:$B$45,2)=0,"",'Part 2. Revenue Cohort_Solution'!AF16 / VLOOKUP('Part 2. q1'!$A22,'Part 2. Installs'!$A$2:$B$45,2))</f>
        <v>7.0471967963386733E-3</v>
      </c>
      <c r="AF22" s="45">
        <f>IF('Part 2. Revenue Cohort_Solution'!AG16 / VLOOKUP('Part 2. q1'!$A22,'Part 2. Installs'!$A$2:$B$45,2)=0,"",'Part 2. Revenue Cohort_Solution'!AG16 / VLOOKUP('Part 2. q1'!$A22,'Part 2. Installs'!$A$2:$B$45,2))</f>
        <v>7.1057637299771171E-3</v>
      </c>
      <c r="AG22" s="45" t="str">
        <f>IF('Part 2. Revenue Cohort_Solution'!AH16 / VLOOKUP('Part 2. q1'!$A22,'Part 2. Installs'!$A$2:$B$45,2)=0,"",'Part 2. Revenue Cohort_Solution'!AH16 / VLOOKUP('Part 2. q1'!$A22,'Part 2. Installs'!$A$2:$B$45,2))</f>
        <v/>
      </c>
      <c r="AH22" s="45" t="str">
        <f>IF('Part 2. Revenue Cohort_Solution'!AI16 / VLOOKUP('Part 2. q1'!$A22,'Part 2. Installs'!$A$2:$B$45,2)=0,"",'Part 2. Revenue Cohort_Solution'!AI16 / VLOOKUP('Part 2. q1'!$A22,'Part 2. Installs'!$A$2:$B$45,2))</f>
        <v/>
      </c>
      <c r="AI22" s="45" t="str">
        <f>IF('Part 2. Revenue Cohort_Solution'!AJ16 / VLOOKUP('Part 2. q1'!$A22,'Part 2. Installs'!$A$2:$B$45,2)=0,"",'Part 2. Revenue Cohort_Solution'!AJ16 / VLOOKUP('Part 2. q1'!$A22,'Part 2. Installs'!$A$2:$B$45,2))</f>
        <v/>
      </c>
      <c r="AJ22" s="45" t="str">
        <f>IF('Part 2. Revenue Cohort_Solution'!AK16 / VLOOKUP('Part 2. q1'!$A22,'Part 2. Installs'!$A$2:$B$45,2)=0,"",'Part 2. Revenue Cohort_Solution'!AK16 / VLOOKUP('Part 2. q1'!$A22,'Part 2. Installs'!$A$2:$B$45,2))</f>
        <v/>
      </c>
      <c r="AK22" s="45" t="str">
        <f>IF('Part 2. Revenue Cohort_Solution'!AL16 / VLOOKUP('Part 2. q1'!$A22,'Part 2. Installs'!$A$2:$B$45,2)=0,"",'Part 2. Revenue Cohort_Solution'!AL16 / VLOOKUP('Part 2. q1'!$A22,'Part 2. Installs'!$A$2:$B$45,2))</f>
        <v/>
      </c>
      <c r="AL22" s="45" t="str">
        <f>IF('Part 2. Revenue Cohort_Solution'!AM16 / VLOOKUP('Part 2. q1'!$A22,'Part 2. Installs'!$A$2:$B$45,2)=0,"",'Part 2. Revenue Cohort_Solution'!AM16 / VLOOKUP('Part 2. q1'!$A22,'Part 2. Installs'!$A$2:$B$45,2))</f>
        <v/>
      </c>
      <c r="AM22" s="45" t="str">
        <f>IF('Part 2. Revenue Cohort_Solution'!AN16 / VLOOKUP('Part 2. q1'!$A22,'Part 2. Installs'!$A$2:$B$45,2)=0,"",'Part 2. Revenue Cohort_Solution'!AN16 / VLOOKUP('Part 2. q1'!$A22,'Part 2. Installs'!$A$2:$B$45,2))</f>
        <v/>
      </c>
      <c r="AN22" s="45" t="str">
        <f>IF('Part 2. Revenue Cohort_Solution'!AO16 / VLOOKUP('Part 2. q1'!$A22,'Part 2. Installs'!$A$2:$B$45,2)=0,"",'Part 2. Revenue Cohort_Solution'!AO16 / VLOOKUP('Part 2. q1'!$A22,'Part 2. Installs'!$A$2:$B$45,2))</f>
        <v/>
      </c>
      <c r="AO22" s="45" t="str">
        <f>IF('Part 2. Revenue Cohort_Solution'!AP16 / VLOOKUP('Part 2. q1'!$A22,'Part 2. Installs'!$A$2:$B$45,2)=0,"",'Part 2. Revenue Cohort_Solution'!AP16 / VLOOKUP('Part 2. q1'!$A22,'Part 2. Installs'!$A$2:$B$45,2))</f>
        <v/>
      </c>
      <c r="AP22" s="45" t="str">
        <f>IF('Part 2. Revenue Cohort_Solution'!AQ16 / VLOOKUP('Part 2. q1'!$A22,'Part 2. Installs'!$A$2:$B$45,2)=0,"",'Part 2. Revenue Cohort_Solution'!AQ16 / VLOOKUP('Part 2. q1'!$A22,'Part 2. Installs'!$A$2:$B$45,2))</f>
        <v/>
      </c>
      <c r="AQ22" s="45" t="str">
        <f>IF('Part 2. Revenue Cohort_Solution'!AR16 / VLOOKUP('Part 2. q1'!$A22,'Part 2. Installs'!$A$2:$B$45,2)=0,"",'Part 2. Revenue Cohort_Solution'!AR16 / VLOOKUP('Part 2. q1'!$A22,'Part 2. Installs'!$A$2:$B$45,2))</f>
        <v/>
      </c>
      <c r="AR22" s="45" t="str">
        <f>IF('Part 2. Revenue Cohort_Solution'!AS16 / VLOOKUP('Part 2. q1'!$A22,'Part 2. Installs'!$A$2:$B$45,2)=0,"",'Part 2. Revenue Cohort_Solution'!AS16 / VLOOKUP('Part 2. q1'!$A22,'Part 2. Installs'!$A$2:$B$45,2))</f>
        <v/>
      </c>
      <c r="AS22" s="45" t="str">
        <f>IF('Part 2. Revenue Cohort_Solution'!AT16 / VLOOKUP('Part 2. q1'!$A22,'Part 2. Installs'!$A$2:$B$45,2)=0,"",'Part 2. Revenue Cohort_Solution'!AT16 / VLOOKUP('Part 2. q1'!$A22,'Part 2. Installs'!$A$2:$B$45,2))</f>
        <v/>
      </c>
      <c r="AT22" s="45" t="str">
        <f>IF('Part 2. Revenue Cohort_Solution'!AU16 / VLOOKUP('Part 2. q1'!$A22,'Part 2. Installs'!$A$2:$B$45,2)=0,"",'Part 2. Revenue Cohort_Solution'!AU16 / VLOOKUP('Part 2. q1'!$A22,'Part 2. Installs'!$A$2:$B$45,2))</f>
        <v/>
      </c>
    </row>
    <row r="23" spans="1:46" x14ac:dyDescent="0.15">
      <c r="A23" s="8">
        <v>16</v>
      </c>
      <c r="B23" s="33">
        <f>IF('Part 2. Revenue Cohort_Solution'!C17 / VLOOKUP('Part 2. q1'!$A23,'Part 2. Installs'!$A$2:$B$45,2)=0,"",'Part 2. Revenue Cohort_Solution'!C17 / VLOOKUP('Part 2. q1'!$A23,'Part 2. Installs'!$A$2:$B$45,2))</f>
        <v>0.19812202380952382</v>
      </c>
      <c r="C23" s="33">
        <f>IF('Part 2. Revenue Cohort_Solution'!D17 / VLOOKUP('Part 2. q1'!$A23,'Part 2. Installs'!$A$2:$B$45,2)=0,"",'Part 2. Revenue Cohort_Solution'!D17 / VLOOKUP('Part 2. q1'!$A23,'Part 2. Installs'!$A$2:$B$45,2))</f>
        <v>5.0090401785714292E-2</v>
      </c>
      <c r="D23" s="33">
        <f>IF('Part 2. Revenue Cohort_Solution'!E17 / VLOOKUP('Part 2. q1'!$A23,'Part 2. Installs'!$A$2:$B$45,2)=0,"",'Part 2. Revenue Cohort_Solution'!E17 / VLOOKUP('Part 2. q1'!$A23,'Part 2. Installs'!$A$2:$B$45,2))</f>
        <v>3.213978794642857E-2</v>
      </c>
      <c r="E23" s="33">
        <f>IF('Part 2. Revenue Cohort_Solution'!F17 / VLOOKUP('Part 2. q1'!$A23,'Part 2. Installs'!$A$2:$B$45,2)=0,"",'Part 2. Revenue Cohort_Solution'!F17 / VLOOKUP('Part 2. q1'!$A23,'Part 2. Installs'!$A$2:$B$45,2))</f>
        <v>2.9056640625000001E-2</v>
      </c>
      <c r="F23" s="33">
        <f>IF('Part 2. Revenue Cohort_Solution'!G17 / VLOOKUP('Part 2. q1'!$A23,'Part 2. Installs'!$A$2:$B$45,2)=0,"",'Part 2. Revenue Cohort_Solution'!G17 / VLOOKUP('Part 2. q1'!$A23,'Part 2. Installs'!$A$2:$B$45,2))</f>
        <v>2.5073381696428577E-2</v>
      </c>
      <c r="G23" s="33">
        <f>IF('Part 2. Revenue Cohort_Solution'!H17 / VLOOKUP('Part 2. q1'!$A23,'Part 2. Installs'!$A$2:$B$45,2)=0,"",'Part 2. Revenue Cohort_Solution'!H17 / VLOOKUP('Part 2. q1'!$A23,'Part 2. Installs'!$A$2:$B$45,2))</f>
        <v>2.915485491071429E-2</v>
      </c>
      <c r="H23" s="33">
        <f>IF('Part 2. Revenue Cohort_Solution'!I17 / VLOOKUP('Part 2. q1'!$A23,'Part 2. Installs'!$A$2:$B$45,2)=0,"",'Part 2. Revenue Cohort_Solution'!I17 / VLOOKUP('Part 2. q1'!$A23,'Part 2. Installs'!$A$2:$B$45,2))</f>
        <v>2.201190476190476E-2</v>
      </c>
      <c r="I23" s="33">
        <f>IF('Part 2. Revenue Cohort_Solution'!J17 / VLOOKUP('Part 2. q1'!$A23,'Part 2. Installs'!$A$2:$B$45,2)=0,"",'Part 2. Revenue Cohort_Solution'!J17 / VLOOKUP('Part 2. q1'!$A23,'Part 2. Installs'!$A$2:$B$45,2))</f>
        <v>2.1200009300595238E-2</v>
      </c>
      <c r="J23" s="33">
        <f>IF('Part 2. Revenue Cohort_Solution'!K17 / VLOOKUP('Part 2. q1'!$A23,'Part 2. Installs'!$A$2:$B$45,2)=0,"",'Part 2. Revenue Cohort_Solution'!K17 / VLOOKUP('Part 2. q1'!$A23,'Part 2. Installs'!$A$2:$B$45,2))</f>
        <v>2.0196661086309527E-2</v>
      </c>
      <c r="K23" s="33">
        <f>IF('Part 2. Revenue Cohort_Solution'!L17 / VLOOKUP('Part 2. q1'!$A23,'Part 2. Installs'!$A$2:$B$45,2)=0,"",'Part 2. Revenue Cohort_Solution'!L17 / VLOOKUP('Part 2. q1'!$A23,'Part 2. Installs'!$A$2:$B$45,2))</f>
        <v>2.0128208705357146E-2</v>
      </c>
      <c r="L23" s="33">
        <f>IF('Part 2. Revenue Cohort_Solution'!M17 / VLOOKUP('Part 2. q1'!$A23,'Part 2. Installs'!$A$2:$B$45,2)=0,"",'Part 2. Revenue Cohort_Solution'!M17 / VLOOKUP('Part 2. q1'!$A23,'Part 2. Installs'!$A$2:$B$45,2))</f>
        <v>1.6222981770833332E-2</v>
      </c>
      <c r="M23" s="33">
        <f>IF('Part 2. Revenue Cohort_Solution'!N17 / VLOOKUP('Part 2. q1'!$A23,'Part 2. Installs'!$A$2:$B$45,2)=0,"",'Part 2. Revenue Cohort_Solution'!N17 / VLOOKUP('Part 2. q1'!$A23,'Part 2. Installs'!$A$2:$B$45,2))</f>
        <v>1.8135137648809526E-2</v>
      </c>
      <c r="N23" s="33">
        <f>IF('Part 2. Revenue Cohort_Solution'!O17 / VLOOKUP('Part 2. q1'!$A23,'Part 2. Installs'!$A$2:$B$45,2)=0,"",'Part 2. Revenue Cohort_Solution'!O17 / VLOOKUP('Part 2. q1'!$A23,'Part 2. Installs'!$A$2:$B$45,2))</f>
        <v>1.5004278273809523E-2</v>
      </c>
      <c r="O23" s="33">
        <f>IF('Part 2. Revenue Cohort_Solution'!P17 / VLOOKUP('Part 2. q1'!$A23,'Part 2. Installs'!$A$2:$B$45,2)=0,"",'Part 2. Revenue Cohort_Solution'!P17 / VLOOKUP('Part 2. q1'!$A23,'Part 2. Installs'!$A$2:$B$45,2))</f>
        <v>1.6063290550595237E-2</v>
      </c>
      <c r="P23" s="33">
        <f>IF('Part 2. Revenue Cohort_Solution'!Q17 / VLOOKUP('Part 2. q1'!$A23,'Part 2. Installs'!$A$2:$B$45,2)=0,"",'Part 2. Revenue Cohort_Solution'!Q17 / VLOOKUP('Part 2. q1'!$A23,'Part 2. Installs'!$A$2:$B$45,2))</f>
        <v>1.4104771205357145E-2</v>
      </c>
      <c r="Q23" s="33">
        <f>IF('Part 2. Revenue Cohort_Solution'!R17 / VLOOKUP('Part 2. q1'!$A23,'Part 2. Installs'!$A$2:$B$45,2)=0,"",'Part 2. Revenue Cohort_Solution'!R17 / VLOOKUP('Part 2. q1'!$A23,'Part 2. Installs'!$A$2:$B$45,2))</f>
        <v>1.3208426339285715E-2</v>
      </c>
      <c r="R23" s="33">
        <f>IF('Part 2. Revenue Cohort_Solution'!S17 / VLOOKUP('Part 2. q1'!$A23,'Part 2. Installs'!$A$2:$B$45,2)=0,"",'Part 2. Revenue Cohort_Solution'!S17 / VLOOKUP('Part 2. q1'!$A23,'Part 2. Installs'!$A$2:$B$45,2))</f>
        <v>1.2035295758928572E-2</v>
      </c>
      <c r="S23" s="33">
        <f>IF('Part 2. Revenue Cohort_Solution'!T17 / VLOOKUP('Part 2. q1'!$A23,'Part 2. Installs'!$A$2:$B$45,2)=0,"",'Part 2. Revenue Cohort_Solution'!T17 / VLOOKUP('Part 2. q1'!$A23,'Part 2. Installs'!$A$2:$B$45,2))</f>
        <v>1.3094540550595238E-2</v>
      </c>
      <c r="T23" s="33">
        <f>IF('Part 2. Revenue Cohort_Solution'!U17 / VLOOKUP('Part 2. q1'!$A23,'Part 2. Installs'!$A$2:$B$45,2)=0,"",'Part 2. Revenue Cohort_Solution'!U17 / VLOOKUP('Part 2. q1'!$A23,'Part 2. Installs'!$A$2:$B$45,2))</f>
        <v>1.2004603794642858E-2</v>
      </c>
      <c r="U23" s="33">
        <f>IF('Part 2. Revenue Cohort_Solution'!V17 / VLOOKUP('Part 2. q1'!$A23,'Part 2. Installs'!$A$2:$B$45,2)=0,"",'Part 2. Revenue Cohort_Solution'!V17 / VLOOKUP('Part 2. q1'!$A23,'Part 2. Installs'!$A$2:$B$45,2))</f>
        <v>1.2199265252976191E-2</v>
      </c>
      <c r="V23" s="33">
        <f>IF('Part 2. Revenue Cohort_Solution'!W17 / VLOOKUP('Part 2. q1'!$A23,'Part 2. Installs'!$A$2:$B$45,2)=0,"",'Part 2. Revenue Cohort_Solution'!W17 / VLOOKUP('Part 2. q1'!$A23,'Part 2. Installs'!$A$2:$B$45,2))</f>
        <v>1.0061802455357144E-2</v>
      </c>
      <c r="W23" s="33">
        <f>IF('Part 2. Revenue Cohort_Solution'!X17 / VLOOKUP('Part 2. q1'!$A23,'Part 2. Installs'!$A$2:$B$45,2)=0,"",'Part 2. Revenue Cohort_Solution'!X17 / VLOOKUP('Part 2. q1'!$A23,'Part 2. Installs'!$A$2:$B$45,2))</f>
        <v>1.2112909226190476E-2</v>
      </c>
      <c r="X23" s="33">
        <f>IF('Part 2. Revenue Cohort_Solution'!Y17 / VLOOKUP('Part 2. q1'!$A23,'Part 2. Installs'!$A$2:$B$45,2)=0,"",'Part 2. Revenue Cohort_Solution'!Y17 / VLOOKUP('Part 2. q1'!$A23,'Part 2. Installs'!$A$2:$B$45,2))</f>
        <v>8.0831008184523816E-3</v>
      </c>
      <c r="Y23" s="33">
        <f>IF('Part 2. Revenue Cohort_Solution'!Z17 / VLOOKUP('Part 2. q1'!$A23,'Part 2. Installs'!$A$2:$B$45,2)=0,"",'Part 2. Revenue Cohort_Solution'!Z17 / VLOOKUP('Part 2. q1'!$A23,'Part 2. Installs'!$A$2:$B$45,2))</f>
        <v>8.0388299851190479E-3</v>
      </c>
      <c r="Z23" s="33">
        <f>IF('Part 2. Revenue Cohort_Solution'!AA17 / VLOOKUP('Part 2. q1'!$A23,'Part 2. Installs'!$A$2:$B$45,2)=0,"",'Part 2. Revenue Cohort_Solution'!AA17 / VLOOKUP('Part 2. q1'!$A23,'Part 2. Installs'!$A$2:$B$45,2))</f>
        <v>8.1056547619047618E-3</v>
      </c>
      <c r="AA23" s="45">
        <f>IF('Part 2. Revenue Cohort_Solution'!AB17 / VLOOKUP('Part 2. q1'!$A23,'Part 2. Installs'!$A$2:$B$45,2)=0,"",'Part 2. Revenue Cohort_Solution'!AB17 / VLOOKUP('Part 2. q1'!$A23,'Part 2. Installs'!$A$2:$B$45,2))</f>
        <v>7.1110491071428574E-3</v>
      </c>
      <c r="AB23" s="45">
        <f>IF('Part 2. Revenue Cohort_Solution'!AC17 / VLOOKUP('Part 2. q1'!$A23,'Part 2. Installs'!$A$2:$B$45,2)=0,"",'Part 2. Revenue Cohort_Solution'!AC17 / VLOOKUP('Part 2. q1'!$A23,'Part 2. Installs'!$A$2:$B$45,2))</f>
        <v>8.1493210565476183E-3</v>
      </c>
      <c r="AC23" s="45">
        <f>IF('Part 2. Revenue Cohort_Solution'!AD17 / VLOOKUP('Part 2. q1'!$A23,'Part 2. Installs'!$A$2:$B$45,2)=0,"",'Part 2. Revenue Cohort_Solution'!AD17 / VLOOKUP('Part 2. q1'!$A23,'Part 2. Installs'!$A$2:$B$45,2))</f>
        <v>8.0131138392857144E-3</v>
      </c>
      <c r="AD23" s="45">
        <f>IF('Part 2. Revenue Cohort_Solution'!AE17 / VLOOKUP('Part 2. q1'!$A23,'Part 2. Installs'!$A$2:$B$45,2)=0,"",'Part 2. Revenue Cohort_Solution'!AE17 / VLOOKUP('Part 2. q1'!$A23,'Part 2. Installs'!$A$2:$B$45,2))</f>
        <v>8.1702938988095237E-3</v>
      </c>
      <c r="AE23" s="45">
        <f>IF('Part 2. Revenue Cohort_Solution'!AF17 / VLOOKUP('Part 2. q1'!$A23,'Part 2. Installs'!$A$2:$B$45,2)=0,"",'Part 2. Revenue Cohort_Solution'!AF17 / VLOOKUP('Part 2. q1'!$A23,'Part 2. Installs'!$A$2:$B$45,2))</f>
        <v>7.1380208333333339E-3</v>
      </c>
      <c r="AF23" s="45" t="str">
        <f>IF('Part 2. Revenue Cohort_Solution'!AG17 / VLOOKUP('Part 2. q1'!$A23,'Part 2. Installs'!$A$2:$B$45,2)=0,"",'Part 2. Revenue Cohort_Solution'!AG17 / VLOOKUP('Part 2. q1'!$A23,'Part 2. Installs'!$A$2:$B$45,2))</f>
        <v/>
      </c>
      <c r="AG23" s="45" t="str">
        <f>IF('Part 2. Revenue Cohort_Solution'!AH17 / VLOOKUP('Part 2. q1'!$A23,'Part 2. Installs'!$A$2:$B$45,2)=0,"",'Part 2. Revenue Cohort_Solution'!AH17 / VLOOKUP('Part 2. q1'!$A23,'Part 2. Installs'!$A$2:$B$45,2))</f>
        <v/>
      </c>
      <c r="AH23" s="45" t="str">
        <f>IF('Part 2. Revenue Cohort_Solution'!AI17 / VLOOKUP('Part 2. q1'!$A23,'Part 2. Installs'!$A$2:$B$45,2)=0,"",'Part 2. Revenue Cohort_Solution'!AI17 / VLOOKUP('Part 2. q1'!$A23,'Part 2. Installs'!$A$2:$B$45,2))</f>
        <v/>
      </c>
      <c r="AI23" s="45" t="str">
        <f>IF('Part 2. Revenue Cohort_Solution'!AJ17 / VLOOKUP('Part 2. q1'!$A23,'Part 2. Installs'!$A$2:$B$45,2)=0,"",'Part 2. Revenue Cohort_Solution'!AJ17 / VLOOKUP('Part 2. q1'!$A23,'Part 2. Installs'!$A$2:$B$45,2))</f>
        <v/>
      </c>
      <c r="AJ23" s="45" t="str">
        <f>IF('Part 2. Revenue Cohort_Solution'!AK17 / VLOOKUP('Part 2. q1'!$A23,'Part 2. Installs'!$A$2:$B$45,2)=0,"",'Part 2. Revenue Cohort_Solution'!AK17 / VLOOKUP('Part 2. q1'!$A23,'Part 2. Installs'!$A$2:$B$45,2))</f>
        <v/>
      </c>
      <c r="AK23" s="45" t="str">
        <f>IF('Part 2. Revenue Cohort_Solution'!AL17 / VLOOKUP('Part 2. q1'!$A23,'Part 2. Installs'!$A$2:$B$45,2)=0,"",'Part 2. Revenue Cohort_Solution'!AL17 / VLOOKUP('Part 2. q1'!$A23,'Part 2. Installs'!$A$2:$B$45,2))</f>
        <v/>
      </c>
      <c r="AL23" s="45" t="str">
        <f>IF('Part 2. Revenue Cohort_Solution'!AM17 / VLOOKUP('Part 2. q1'!$A23,'Part 2. Installs'!$A$2:$B$45,2)=0,"",'Part 2. Revenue Cohort_Solution'!AM17 / VLOOKUP('Part 2. q1'!$A23,'Part 2. Installs'!$A$2:$B$45,2))</f>
        <v/>
      </c>
      <c r="AM23" s="45" t="str">
        <f>IF('Part 2. Revenue Cohort_Solution'!AN17 / VLOOKUP('Part 2. q1'!$A23,'Part 2. Installs'!$A$2:$B$45,2)=0,"",'Part 2. Revenue Cohort_Solution'!AN17 / VLOOKUP('Part 2. q1'!$A23,'Part 2. Installs'!$A$2:$B$45,2))</f>
        <v/>
      </c>
      <c r="AN23" s="45" t="str">
        <f>IF('Part 2. Revenue Cohort_Solution'!AO17 / VLOOKUP('Part 2. q1'!$A23,'Part 2. Installs'!$A$2:$B$45,2)=0,"",'Part 2. Revenue Cohort_Solution'!AO17 / VLOOKUP('Part 2. q1'!$A23,'Part 2. Installs'!$A$2:$B$45,2))</f>
        <v/>
      </c>
      <c r="AO23" s="45" t="str">
        <f>IF('Part 2. Revenue Cohort_Solution'!AP17 / VLOOKUP('Part 2. q1'!$A23,'Part 2. Installs'!$A$2:$B$45,2)=0,"",'Part 2. Revenue Cohort_Solution'!AP17 / VLOOKUP('Part 2. q1'!$A23,'Part 2. Installs'!$A$2:$B$45,2))</f>
        <v/>
      </c>
      <c r="AP23" s="45" t="str">
        <f>IF('Part 2. Revenue Cohort_Solution'!AQ17 / VLOOKUP('Part 2. q1'!$A23,'Part 2. Installs'!$A$2:$B$45,2)=0,"",'Part 2. Revenue Cohort_Solution'!AQ17 / VLOOKUP('Part 2. q1'!$A23,'Part 2. Installs'!$A$2:$B$45,2))</f>
        <v/>
      </c>
      <c r="AQ23" s="45" t="str">
        <f>IF('Part 2. Revenue Cohort_Solution'!AR17 / VLOOKUP('Part 2. q1'!$A23,'Part 2. Installs'!$A$2:$B$45,2)=0,"",'Part 2. Revenue Cohort_Solution'!AR17 / VLOOKUP('Part 2. q1'!$A23,'Part 2. Installs'!$A$2:$B$45,2))</f>
        <v/>
      </c>
      <c r="AR23" s="45" t="str">
        <f>IF('Part 2. Revenue Cohort_Solution'!AS17 / VLOOKUP('Part 2. q1'!$A23,'Part 2. Installs'!$A$2:$B$45,2)=0,"",'Part 2. Revenue Cohort_Solution'!AS17 / VLOOKUP('Part 2. q1'!$A23,'Part 2. Installs'!$A$2:$B$45,2))</f>
        <v/>
      </c>
      <c r="AS23" s="45" t="str">
        <f>IF('Part 2. Revenue Cohort_Solution'!AT17 / VLOOKUP('Part 2. q1'!$A23,'Part 2. Installs'!$A$2:$B$45,2)=0,"",'Part 2. Revenue Cohort_Solution'!AT17 / VLOOKUP('Part 2. q1'!$A23,'Part 2. Installs'!$A$2:$B$45,2))</f>
        <v/>
      </c>
      <c r="AT23" s="45" t="str">
        <f>IF('Part 2. Revenue Cohort_Solution'!AU17 / VLOOKUP('Part 2. q1'!$A23,'Part 2. Installs'!$A$2:$B$45,2)=0,"",'Part 2. Revenue Cohort_Solution'!AU17 / VLOOKUP('Part 2. q1'!$A23,'Part 2. Installs'!$A$2:$B$45,2))</f>
        <v/>
      </c>
    </row>
    <row r="24" spans="1:46" x14ac:dyDescent="0.15">
      <c r="A24" s="8">
        <v>17</v>
      </c>
      <c r="B24" s="33">
        <f>IF('Part 2. Revenue Cohort_Solution'!C18 / VLOOKUP('Part 2. q1'!$A24,'Part 2. Installs'!$A$2:$B$45,2)=0,"",'Part 2. Revenue Cohort_Solution'!C18 / VLOOKUP('Part 2. q1'!$A24,'Part 2. Installs'!$A$2:$B$45,2))</f>
        <v>0.16212674219018194</v>
      </c>
      <c r="C24" s="33">
        <f>IF('Part 2. Revenue Cohort_Solution'!D18 / VLOOKUP('Part 2. q1'!$A24,'Part 2. Installs'!$A$2:$B$45,2)=0,"",'Part 2. Revenue Cohort_Solution'!D18 / VLOOKUP('Part 2. q1'!$A24,'Part 2. Installs'!$A$2:$B$45,2))</f>
        <v>4.912806957317771E-2</v>
      </c>
      <c r="D24" s="33">
        <f>IF('Part 2. Revenue Cohort_Solution'!E18 / VLOOKUP('Part 2. q1'!$A24,'Part 2. Installs'!$A$2:$B$45,2)=0,"",'Part 2. Revenue Cohort_Solution'!E18 / VLOOKUP('Part 2. q1'!$A24,'Part 2. Installs'!$A$2:$B$45,2))</f>
        <v>2.701981920128161E-2</v>
      </c>
      <c r="E24" s="33">
        <f>IF('Part 2. Revenue Cohort_Solution'!F18 / VLOOKUP('Part 2. q1'!$A24,'Part 2. Installs'!$A$2:$B$45,2)=0,"",'Part 2. Revenue Cohort_Solution'!F18 / VLOOKUP('Part 2. q1'!$A24,'Part 2. Installs'!$A$2:$B$45,2))</f>
        <v>3.1183316168898044E-2</v>
      </c>
      <c r="F24" s="33">
        <f>IF('Part 2. Revenue Cohort_Solution'!G18 / VLOOKUP('Part 2. q1'!$A24,'Part 2. Installs'!$A$2:$B$45,2)=0,"",'Part 2. Revenue Cohort_Solution'!G18 / VLOOKUP('Part 2. q1'!$A24,'Part 2. Installs'!$A$2:$B$45,2))</f>
        <v>2.9132509440439415E-2</v>
      </c>
      <c r="G24" s="33">
        <f>IF('Part 2. Revenue Cohort_Solution'!H18 / VLOOKUP('Part 2. q1'!$A24,'Part 2. Installs'!$A$2:$B$45,2)=0,"",'Part 2. Revenue Cohort_Solution'!H18 / VLOOKUP('Part 2. q1'!$A24,'Part 2. Installs'!$A$2:$B$45,2))</f>
        <v>2.5206705572719992E-2</v>
      </c>
      <c r="H24" s="33">
        <f>IF('Part 2. Revenue Cohort_Solution'!I18 / VLOOKUP('Part 2. q1'!$A24,'Part 2. Installs'!$A$2:$B$45,2)=0,"",'Part 2. Revenue Cohort_Solution'!I18 / VLOOKUP('Part 2. q1'!$A24,'Part 2. Installs'!$A$2:$B$45,2))</f>
        <v>2.4026364572605562E-2</v>
      </c>
      <c r="I24" s="33">
        <f>IF('Part 2. Revenue Cohort_Solution'!J18 / VLOOKUP('Part 2. q1'!$A24,'Part 2. Installs'!$A$2:$B$45,2)=0,"",'Part 2. Revenue Cohort_Solution'!J18 / VLOOKUP('Part 2. q1'!$A24,'Part 2. Installs'!$A$2:$B$45,2))</f>
        <v>2.1159514818629134E-2</v>
      </c>
      <c r="J24" s="33">
        <f>IF('Part 2. Revenue Cohort_Solution'!K18 / VLOOKUP('Part 2. q1'!$A24,'Part 2. Installs'!$A$2:$B$45,2)=0,"",'Part 2. Revenue Cohort_Solution'!K18 / VLOOKUP('Part 2. q1'!$A24,'Part 2. Installs'!$A$2:$B$45,2))</f>
        <v>1.9225197391005835E-2</v>
      </c>
      <c r="K24" s="33">
        <f>IF('Part 2. Revenue Cohort_Solution'!L18 / VLOOKUP('Part 2. q1'!$A24,'Part 2. Installs'!$A$2:$B$45,2)=0,"",'Part 2. Revenue Cohort_Solution'!L18 / VLOOKUP('Part 2. q1'!$A24,'Part 2. Installs'!$A$2:$B$45,2))</f>
        <v>2.1146698706945875E-2</v>
      </c>
      <c r="L24" s="33">
        <f>IF('Part 2. Revenue Cohort_Solution'!M18 / VLOOKUP('Part 2. q1'!$A24,'Part 2. Installs'!$A$2:$B$45,2)=0,"",'Part 2. Revenue Cohort_Solution'!M18 / VLOOKUP('Part 2. q1'!$A24,'Part 2. Installs'!$A$2:$B$45,2))</f>
        <v>2.0077400160201399E-2</v>
      </c>
      <c r="M24" s="33">
        <f>IF('Part 2. Revenue Cohort_Solution'!N18 / VLOOKUP('Part 2. q1'!$A24,'Part 2. Installs'!$A$2:$B$45,2)=0,"",'Part 2. Revenue Cohort_Solution'!N18 / VLOOKUP('Part 2. q1'!$A24,'Part 2. Installs'!$A$2:$B$45,2))</f>
        <v>1.7183361940725485E-2</v>
      </c>
      <c r="N24" s="33">
        <f>IF('Part 2. Revenue Cohort_Solution'!O18 / VLOOKUP('Part 2. q1'!$A24,'Part 2. Installs'!$A$2:$B$45,2)=0,"",'Part 2. Revenue Cohort_Solution'!O18 / VLOOKUP('Part 2. q1'!$A24,'Part 2. Installs'!$A$2:$B$45,2))</f>
        <v>1.6065682572376703E-2</v>
      </c>
      <c r="O24" s="33">
        <f>IF('Part 2. Revenue Cohort_Solution'!P18 / VLOOKUP('Part 2. q1'!$A24,'Part 2. Installs'!$A$2:$B$45,2)=0,"",'Part 2. Revenue Cohort_Solution'!P18 / VLOOKUP('Part 2. q1'!$A24,'Part 2. Installs'!$A$2:$B$45,2))</f>
        <v>1.5034832360682E-2</v>
      </c>
      <c r="P24" s="33">
        <f>IF('Part 2. Revenue Cohort_Solution'!Q18 / VLOOKUP('Part 2. q1'!$A24,'Part 2. Installs'!$A$2:$B$45,2)=0,"",'Part 2. Revenue Cohort_Solution'!Q18 / VLOOKUP('Part 2. q1'!$A24,'Part 2. Installs'!$A$2:$B$45,2))</f>
        <v>1.3023343631994507E-2</v>
      </c>
      <c r="Q24" s="33">
        <f>IF('Part 2. Revenue Cohort_Solution'!R18 / VLOOKUP('Part 2. q1'!$A24,'Part 2. Installs'!$A$2:$B$45,2)=0,"",'Part 2. Revenue Cohort_Solution'!R18 / VLOOKUP('Part 2. q1'!$A24,'Part 2. Installs'!$A$2:$B$45,2))</f>
        <v>1.3201258725254605E-2</v>
      </c>
      <c r="R24" s="33">
        <f>IF('Part 2. Revenue Cohort_Solution'!S18 / VLOOKUP('Part 2. q1'!$A24,'Part 2. Installs'!$A$2:$B$45,2)=0,"",'Part 2. Revenue Cohort_Solution'!S18 / VLOOKUP('Part 2. q1'!$A24,'Part 2. Installs'!$A$2:$B$45,2))</f>
        <v>1.4155990387916238E-2</v>
      </c>
      <c r="S24" s="33">
        <f>IF('Part 2. Revenue Cohort_Solution'!T18 / VLOOKUP('Part 2. q1'!$A24,'Part 2. Installs'!$A$2:$B$45,2)=0,"",'Part 2. Revenue Cohort_Solution'!T18 / VLOOKUP('Part 2. q1'!$A24,'Part 2. Installs'!$A$2:$B$45,2))</f>
        <v>1.2010298661174049E-2</v>
      </c>
      <c r="T24" s="33">
        <f>IF('Part 2. Revenue Cohort_Solution'!U18 / VLOOKUP('Part 2. q1'!$A24,'Part 2. Installs'!$A$2:$B$45,2)=0,"",'Part 2. Revenue Cohort_Solution'!U18 / VLOOKUP('Part 2. q1'!$A24,'Part 2. Installs'!$A$2:$B$45,2))</f>
        <v>1.2075431971621468E-2</v>
      </c>
      <c r="U24" s="33">
        <f>IF('Part 2. Revenue Cohort_Solution'!V18 / VLOOKUP('Part 2. q1'!$A24,'Part 2. Installs'!$A$2:$B$45,2)=0,"",'Part 2. Revenue Cohort_Solution'!V18 / VLOOKUP('Part 2. q1'!$A24,'Part 2. Installs'!$A$2:$B$45,2))</f>
        <v>1.1038127932257695E-2</v>
      </c>
      <c r="V24" s="33">
        <f>IF('Part 2. Revenue Cohort_Solution'!W18 / VLOOKUP('Part 2. q1'!$A24,'Part 2. Installs'!$A$2:$B$45,2)=0,"",'Part 2. Revenue Cohort_Solution'!W18 / VLOOKUP('Part 2. q1'!$A24,'Part 2. Installs'!$A$2:$B$45,2))</f>
        <v>1.0223183430598467E-2</v>
      </c>
      <c r="W24" s="33">
        <f>IF('Part 2. Revenue Cohort_Solution'!X18 / VLOOKUP('Part 2. q1'!$A24,'Part 2. Installs'!$A$2:$B$45,2)=0,"",'Part 2. Revenue Cohort_Solution'!X18 / VLOOKUP('Part 2. q1'!$A24,'Part 2. Installs'!$A$2:$B$45,2))</f>
        <v>1.2189724224739672E-2</v>
      </c>
      <c r="X24" s="33">
        <f>IF('Part 2. Revenue Cohort_Solution'!Y18 / VLOOKUP('Part 2. q1'!$A24,'Part 2. Installs'!$A$2:$B$45,2)=0,"",'Part 2. Revenue Cohort_Solution'!Y18 / VLOOKUP('Part 2. q1'!$A24,'Part 2. Installs'!$A$2:$B$45,2))</f>
        <v>8.0432543769309982E-3</v>
      </c>
      <c r="Y24" s="33">
        <f>IF('Part 2. Revenue Cohort_Solution'!Z18 / VLOOKUP('Part 2. q1'!$A24,'Part 2. Installs'!$A$2:$B$45,2)=0,"",'Part 2. Revenue Cohort_Solution'!Z18 / VLOOKUP('Part 2. q1'!$A24,'Part 2. Installs'!$A$2:$B$45,2))</f>
        <v>8.0406911545943469E-3</v>
      </c>
      <c r="Z24" s="33">
        <f>IF('Part 2. Revenue Cohort_Solution'!AA18 / VLOOKUP('Part 2. q1'!$A24,'Part 2. Installs'!$A$2:$B$45,2)=0,"",'Part 2. Revenue Cohort_Solution'!AA18 / VLOOKUP('Part 2. q1'!$A24,'Part 2. Installs'!$A$2:$B$45,2))</f>
        <v>7.1494450165922874E-3</v>
      </c>
      <c r="AA24" s="45">
        <f>IF('Part 2. Revenue Cohort_Solution'!AB18 / VLOOKUP('Part 2. q1'!$A24,'Part 2. Installs'!$A$2:$B$45,2)=0,"",'Part 2. Revenue Cohort_Solution'!AB18 / VLOOKUP('Part 2. q1'!$A24,'Part 2. Installs'!$A$2:$B$45,2))</f>
        <v>7.0692527749170384E-3</v>
      </c>
      <c r="AB24" s="45">
        <f>IF('Part 2. Revenue Cohort_Solution'!AC18 / VLOOKUP('Part 2. q1'!$A24,'Part 2. Installs'!$A$2:$B$45,2)=0,"",'Part 2. Revenue Cohort_Solution'!AC18 / VLOOKUP('Part 2. q1'!$A24,'Part 2. Installs'!$A$2:$B$45,2))</f>
        <v>7.1856047602700535E-3</v>
      </c>
      <c r="AC24" s="45">
        <f>IF('Part 2. Revenue Cohort_Solution'!AD18 / VLOOKUP('Part 2. q1'!$A24,'Part 2. Installs'!$A$2:$B$45,2)=0,"",'Part 2. Revenue Cohort_Solution'!AD18 / VLOOKUP('Part 2. q1'!$A24,'Part 2. Installs'!$A$2:$B$45,2))</f>
        <v>8.1447762901933861E-3</v>
      </c>
      <c r="AD24" s="45">
        <f>IF('Part 2. Revenue Cohort_Solution'!AE18 / VLOOKUP('Part 2. q1'!$A24,'Part 2. Installs'!$A$2:$B$45,2)=0,"",'Part 2. Revenue Cohort_Solution'!AE18 / VLOOKUP('Part 2. q1'!$A24,'Part 2. Installs'!$A$2:$B$45,2))</f>
        <v>7.0583590799862678E-3</v>
      </c>
      <c r="AE24" s="45" t="str">
        <f>IF('Part 2. Revenue Cohort_Solution'!AF18 / VLOOKUP('Part 2. q1'!$A24,'Part 2. Installs'!$A$2:$B$45,2)=0,"",'Part 2. Revenue Cohort_Solution'!AF18 / VLOOKUP('Part 2. q1'!$A24,'Part 2. Installs'!$A$2:$B$45,2))</f>
        <v/>
      </c>
      <c r="AF24" s="45" t="str">
        <f>IF('Part 2. Revenue Cohort_Solution'!AG18 / VLOOKUP('Part 2. q1'!$A24,'Part 2. Installs'!$A$2:$B$45,2)=0,"",'Part 2. Revenue Cohort_Solution'!AG18 / VLOOKUP('Part 2. q1'!$A24,'Part 2. Installs'!$A$2:$B$45,2))</f>
        <v/>
      </c>
      <c r="AG24" s="45" t="str">
        <f>IF('Part 2. Revenue Cohort_Solution'!AH18 / VLOOKUP('Part 2. q1'!$A24,'Part 2. Installs'!$A$2:$B$45,2)=0,"",'Part 2. Revenue Cohort_Solution'!AH18 / VLOOKUP('Part 2. q1'!$A24,'Part 2. Installs'!$A$2:$B$45,2))</f>
        <v/>
      </c>
      <c r="AH24" s="45" t="str">
        <f>IF('Part 2. Revenue Cohort_Solution'!AI18 / VLOOKUP('Part 2. q1'!$A24,'Part 2. Installs'!$A$2:$B$45,2)=0,"",'Part 2. Revenue Cohort_Solution'!AI18 / VLOOKUP('Part 2. q1'!$A24,'Part 2. Installs'!$A$2:$B$45,2))</f>
        <v/>
      </c>
      <c r="AI24" s="45" t="str">
        <f>IF('Part 2. Revenue Cohort_Solution'!AJ18 / VLOOKUP('Part 2. q1'!$A24,'Part 2. Installs'!$A$2:$B$45,2)=0,"",'Part 2. Revenue Cohort_Solution'!AJ18 / VLOOKUP('Part 2. q1'!$A24,'Part 2. Installs'!$A$2:$B$45,2))</f>
        <v/>
      </c>
      <c r="AJ24" s="45" t="str">
        <f>IF('Part 2. Revenue Cohort_Solution'!AK18 / VLOOKUP('Part 2. q1'!$A24,'Part 2. Installs'!$A$2:$B$45,2)=0,"",'Part 2. Revenue Cohort_Solution'!AK18 / VLOOKUP('Part 2. q1'!$A24,'Part 2. Installs'!$A$2:$B$45,2))</f>
        <v/>
      </c>
      <c r="AK24" s="45" t="str">
        <f>IF('Part 2. Revenue Cohort_Solution'!AL18 / VLOOKUP('Part 2. q1'!$A24,'Part 2. Installs'!$A$2:$B$45,2)=0,"",'Part 2. Revenue Cohort_Solution'!AL18 / VLOOKUP('Part 2. q1'!$A24,'Part 2. Installs'!$A$2:$B$45,2))</f>
        <v/>
      </c>
      <c r="AL24" s="45" t="str">
        <f>IF('Part 2. Revenue Cohort_Solution'!AM18 / VLOOKUP('Part 2. q1'!$A24,'Part 2. Installs'!$A$2:$B$45,2)=0,"",'Part 2. Revenue Cohort_Solution'!AM18 / VLOOKUP('Part 2. q1'!$A24,'Part 2. Installs'!$A$2:$B$45,2))</f>
        <v/>
      </c>
      <c r="AM24" s="45" t="str">
        <f>IF('Part 2. Revenue Cohort_Solution'!AN18 / VLOOKUP('Part 2. q1'!$A24,'Part 2. Installs'!$A$2:$B$45,2)=0,"",'Part 2. Revenue Cohort_Solution'!AN18 / VLOOKUP('Part 2. q1'!$A24,'Part 2. Installs'!$A$2:$B$45,2))</f>
        <v/>
      </c>
      <c r="AN24" s="45" t="str">
        <f>IF('Part 2. Revenue Cohort_Solution'!AO18 / VLOOKUP('Part 2. q1'!$A24,'Part 2. Installs'!$A$2:$B$45,2)=0,"",'Part 2. Revenue Cohort_Solution'!AO18 / VLOOKUP('Part 2. q1'!$A24,'Part 2. Installs'!$A$2:$B$45,2))</f>
        <v/>
      </c>
      <c r="AO24" s="45" t="str">
        <f>IF('Part 2. Revenue Cohort_Solution'!AP18 / VLOOKUP('Part 2. q1'!$A24,'Part 2. Installs'!$A$2:$B$45,2)=0,"",'Part 2. Revenue Cohort_Solution'!AP18 / VLOOKUP('Part 2. q1'!$A24,'Part 2. Installs'!$A$2:$B$45,2))</f>
        <v/>
      </c>
      <c r="AP24" s="45" t="str">
        <f>IF('Part 2. Revenue Cohort_Solution'!AQ18 / VLOOKUP('Part 2. q1'!$A24,'Part 2. Installs'!$A$2:$B$45,2)=0,"",'Part 2. Revenue Cohort_Solution'!AQ18 / VLOOKUP('Part 2. q1'!$A24,'Part 2. Installs'!$A$2:$B$45,2))</f>
        <v/>
      </c>
      <c r="AQ24" s="45" t="str">
        <f>IF('Part 2. Revenue Cohort_Solution'!AR18 / VLOOKUP('Part 2. q1'!$A24,'Part 2. Installs'!$A$2:$B$45,2)=0,"",'Part 2. Revenue Cohort_Solution'!AR18 / VLOOKUP('Part 2. q1'!$A24,'Part 2. Installs'!$A$2:$B$45,2))</f>
        <v/>
      </c>
      <c r="AR24" s="45" t="str">
        <f>IF('Part 2. Revenue Cohort_Solution'!AS18 / VLOOKUP('Part 2. q1'!$A24,'Part 2. Installs'!$A$2:$B$45,2)=0,"",'Part 2. Revenue Cohort_Solution'!AS18 / VLOOKUP('Part 2. q1'!$A24,'Part 2. Installs'!$A$2:$B$45,2))</f>
        <v/>
      </c>
      <c r="AS24" s="45" t="str">
        <f>IF('Part 2. Revenue Cohort_Solution'!AT18 / VLOOKUP('Part 2. q1'!$A24,'Part 2. Installs'!$A$2:$B$45,2)=0,"",'Part 2. Revenue Cohort_Solution'!AT18 / VLOOKUP('Part 2. q1'!$A24,'Part 2. Installs'!$A$2:$B$45,2))</f>
        <v/>
      </c>
      <c r="AT24" s="45" t="str">
        <f>IF('Part 2. Revenue Cohort_Solution'!AU18 / VLOOKUP('Part 2. q1'!$A24,'Part 2. Installs'!$A$2:$B$45,2)=0,"",'Part 2. Revenue Cohort_Solution'!AU18 / VLOOKUP('Part 2. q1'!$A24,'Part 2. Installs'!$A$2:$B$45,2))</f>
        <v/>
      </c>
    </row>
    <row r="25" spans="1:46" x14ac:dyDescent="0.15">
      <c r="A25" s="8">
        <v>18</v>
      </c>
      <c r="B25" s="33">
        <f>IF('Part 2. Revenue Cohort_Solution'!C19 / VLOOKUP('Part 2. q1'!$A25,'Part 2. Installs'!$A$2:$B$45,2)=0,"",'Part 2. Revenue Cohort_Solution'!C19 / VLOOKUP('Part 2. q1'!$A25,'Part 2. Installs'!$A$2:$B$45,2))</f>
        <v>0.16818480220959164</v>
      </c>
      <c r="C25" s="33">
        <f>IF('Part 2. Revenue Cohort_Solution'!D19 / VLOOKUP('Part 2. q1'!$A25,'Part 2. Installs'!$A$2:$B$45,2)=0,"",'Part 2. Revenue Cohort_Solution'!D19 / VLOOKUP('Part 2. q1'!$A25,'Part 2. Installs'!$A$2:$B$45,2))</f>
        <v>4.5046291857837435E-2</v>
      </c>
      <c r="D25" s="33">
        <f>IF('Part 2. Revenue Cohort_Solution'!E19 / VLOOKUP('Part 2. q1'!$A25,'Part 2. Installs'!$A$2:$B$45,2)=0,"",'Part 2. Revenue Cohort_Solution'!E19 / VLOOKUP('Part 2. q1'!$A25,'Part 2. Installs'!$A$2:$B$45,2))</f>
        <v>3.1024150288753452E-2</v>
      </c>
      <c r="E25" s="33">
        <f>IF('Part 2. Revenue Cohort_Solution'!F19 / VLOOKUP('Part 2. q1'!$A25,'Part 2. Installs'!$A$2:$B$45,2)=0,"",'Part 2. Revenue Cohort_Solution'!F19 / VLOOKUP('Part 2. q1'!$A25,'Part 2. Installs'!$A$2:$B$45,2))</f>
        <v>3.1046474468716473E-2</v>
      </c>
      <c r="F25" s="33">
        <f>IF('Part 2. Revenue Cohort_Solution'!G19 / VLOOKUP('Part 2. q1'!$A25,'Part 2. Installs'!$A$2:$B$45,2)=0,"",'Part 2. Revenue Cohort_Solution'!G19 / VLOOKUP('Part 2. q1'!$A25,'Part 2. Installs'!$A$2:$B$45,2))</f>
        <v>2.9154169234632155E-2</v>
      </c>
      <c r="G25" s="33">
        <f>IF('Part 2. Revenue Cohort_Solution'!H19 / VLOOKUP('Part 2. q1'!$A25,'Part 2. Installs'!$A$2:$B$45,2)=0,"",'Part 2. Revenue Cohort_Solution'!H19 / VLOOKUP('Part 2. q1'!$A25,'Part 2. Installs'!$A$2:$B$45,2))</f>
        <v>2.9185578305827568E-2</v>
      </c>
      <c r="H25" s="33">
        <f>IF('Part 2. Revenue Cohort_Solution'!I19 / VLOOKUP('Part 2. q1'!$A25,'Part 2. Installs'!$A$2:$B$45,2)=0,"",'Part 2. Revenue Cohort_Solution'!I19 / VLOOKUP('Part 2. q1'!$A25,'Part 2. Installs'!$A$2:$B$45,2))</f>
        <v>2.0178958661462257E-2</v>
      </c>
      <c r="I25" s="33">
        <f>IF('Part 2. Revenue Cohort_Solution'!J19 / VLOOKUP('Part 2. q1'!$A25,'Part 2. Installs'!$A$2:$B$45,2)=0,"",'Part 2. Revenue Cohort_Solution'!J19 / VLOOKUP('Part 2. q1'!$A25,'Part 2. Installs'!$A$2:$B$45,2))</f>
        <v>1.9024424205072017E-2</v>
      </c>
      <c r="J25" s="33">
        <f>IF('Part 2. Revenue Cohort_Solution'!K19 / VLOOKUP('Part 2. q1'!$A25,'Part 2. Installs'!$A$2:$B$45,2)=0,"",'Part 2. Revenue Cohort_Solution'!K19 / VLOOKUP('Part 2. q1'!$A25,'Part 2. Installs'!$A$2:$B$45,2))</f>
        <v>2.0003652217580863E-2</v>
      </c>
      <c r="K25" s="33">
        <f>IF('Part 2. Revenue Cohort_Solution'!L19 / VLOOKUP('Part 2. q1'!$A25,'Part 2. Installs'!$A$2:$B$45,2)=0,"",'Part 2. Revenue Cohort_Solution'!L19 / VLOOKUP('Part 2. q1'!$A25,'Part 2. Installs'!$A$2:$B$45,2))</f>
        <v>1.8069894313953751E-2</v>
      </c>
      <c r="L25" s="33">
        <f>IF('Part 2. Revenue Cohort_Solution'!M19 / VLOOKUP('Part 2. q1'!$A25,'Part 2. Installs'!$A$2:$B$45,2)=0,"",'Part 2. Revenue Cohort_Solution'!M19 / VLOOKUP('Part 2. q1'!$A25,'Part 2. Installs'!$A$2:$B$45,2))</f>
        <v>1.814184300029674E-2</v>
      </c>
      <c r="M25" s="33">
        <f>IF('Part 2. Revenue Cohort_Solution'!N19 / VLOOKUP('Part 2. q1'!$A25,'Part 2. Installs'!$A$2:$B$45,2)=0,"",'Part 2. Revenue Cohort_Solution'!N19 / VLOOKUP('Part 2. q1'!$A25,'Part 2. Installs'!$A$2:$B$45,2))</f>
        <v>2.0115912255472618E-2</v>
      </c>
      <c r="N25" s="33">
        <f>IF('Part 2. Revenue Cohort_Solution'!O19 / VLOOKUP('Part 2. q1'!$A25,'Part 2. Installs'!$A$2:$B$45,2)=0,"",'Part 2. Revenue Cohort_Solution'!O19 / VLOOKUP('Part 2. q1'!$A25,'Part 2. Installs'!$A$2:$B$45,2))</f>
        <v>1.8191604464835993E-2</v>
      </c>
      <c r="O25" s="33">
        <f>IF('Part 2. Revenue Cohort_Solution'!P19 / VLOOKUP('Part 2. q1'!$A25,'Part 2. Installs'!$A$2:$B$45,2)=0,"",'Part 2. Revenue Cohort_Solution'!P19 / VLOOKUP('Part 2. q1'!$A25,'Part 2. Installs'!$A$2:$B$45,2))</f>
        <v>1.6007395740601248E-2</v>
      </c>
      <c r="P25" s="33">
        <f>IF('Part 2. Revenue Cohort_Solution'!Q19 / VLOOKUP('Part 2. q1'!$A25,'Part 2. Installs'!$A$2:$B$45,2)=0,"",'Part 2. Revenue Cohort_Solution'!Q19 / VLOOKUP('Part 2. q1'!$A25,'Part 2. Installs'!$A$2:$B$45,2))</f>
        <v>1.203688739756671E-2</v>
      </c>
      <c r="Q25" s="33">
        <f>IF('Part 2. Revenue Cohort_Solution'!R19 / VLOOKUP('Part 2. q1'!$A25,'Part 2. Installs'!$A$2:$B$45,2)=0,"",'Part 2. Revenue Cohort_Solution'!R19 / VLOOKUP('Part 2. q1'!$A25,'Part 2. Installs'!$A$2:$B$45,2))</f>
        <v>1.2220183067406239E-2</v>
      </c>
      <c r="R25" s="33">
        <f>IF('Part 2. Revenue Cohort_Solution'!S19 / VLOOKUP('Part 2. q1'!$A25,'Part 2. Installs'!$A$2:$B$45,2)=0,"",'Part 2. Revenue Cohort_Solution'!S19 / VLOOKUP('Part 2. q1'!$A25,'Part 2. Installs'!$A$2:$B$45,2))</f>
        <v>1.314344084548837E-2</v>
      </c>
      <c r="S25" s="33">
        <f>IF('Part 2. Revenue Cohort_Solution'!T19 / VLOOKUP('Part 2. q1'!$A25,'Part 2. Installs'!$A$2:$B$45,2)=0,"",'Part 2. Revenue Cohort_Solution'!T19 / VLOOKUP('Part 2. q1'!$A25,'Part 2. Installs'!$A$2:$B$45,2))</f>
        <v>1.3193430573626425E-2</v>
      </c>
      <c r="T25" s="33">
        <f>IF('Part 2. Revenue Cohort_Solution'!U19 / VLOOKUP('Part 2. q1'!$A25,'Part 2. Installs'!$A$2:$B$45,2)=0,"",'Part 2. Revenue Cohort_Solution'!U19 / VLOOKUP('Part 2. q1'!$A25,'Part 2. Installs'!$A$2:$B$45,2))</f>
        <v>1.1197858887443218E-2</v>
      </c>
      <c r="U25" s="33">
        <f>IF('Part 2. Revenue Cohort_Solution'!V19 / VLOOKUP('Part 2. q1'!$A25,'Part 2. Installs'!$A$2:$B$45,2)=0,"",'Part 2. Revenue Cohort_Solution'!V19 / VLOOKUP('Part 2. q1'!$A25,'Part 2. Installs'!$A$2:$B$45,2))</f>
        <v>1.0193384920906663E-2</v>
      </c>
      <c r="V25" s="33">
        <f>IF('Part 2. Revenue Cohort_Solution'!W19 / VLOOKUP('Part 2. q1'!$A25,'Part 2. Installs'!$A$2:$B$45,2)=0,"",'Part 2. Revenue Cohort_Solution'!W19 / VLOOKUP('Part 2. q1'!$A25,'Part 2. Installs'!$A$2:$B$45,2))</f>
        <v>1.2150745280650094E-2</v>
      </c>
      <c r="W25" s="33">
        <f>IF('Part 2. Revenue Cohort_Solution'!X19 / VLOOKUP('Part 2. q1'!$A25,'Part 2. Installs'!$A$2:$B$45,2)=0,"",'Part 2. Revenue Cohort_Solution'!X19 / VLOOKUP('Part 2. q1'!$A25,'Part 2. Installs'!$A$2:$B$45,2))</f>
        <v>1.2153073569357893E-2</v>
      </c>
      <c r="X25" s="33">
        <f>IF('Part 2. Revenue Cohort_Solution'!Y19 / VLOOKUP('Part 2. q1'!$A25,'Part 2. Installs'!$A$2:$B$45,2)=0,"",'Part 2. Revenue Cohort_Solution'!Y19 / VLOOKUP('Part 2. q1'!$A25,'Part 2. Installs'!$A$2:$B$45,2))</f>
        <v>9.0474331758314489E-3</v>
      </c>
      <c r="Y25" s="33">
        <f>IF('Part 2. Revenue Cohort_Solution'!Z19 / VLOOKUP('Part 2. q1'!$A25,'Part 2. Installs'!$A$2:$B$45,2)=0,"",'Part 2. Revenue Cohort_Solution'!Z19 / VLOOKUP('Part 2. q1'!$A25,'Part 2. Installs'!$A$2:$B$45,2))</f>
        <v>8.0768335273573924E-3</v>
      </c>
      <c r="Z25" s="33">
        <f>IF('Part 2. Revenue Cohort_Solution'!AA19 / VLOOKUP('Part 2. q1'!$A25,'Part 2. Installs'!$A$2:$B$45,2)=0,"",'Part 2. Revenue Cohort_Solution'!AA19 / VLOOKUP('Part 2. q1'!$A25,'Part 2. Installs'!$A$2:$B$45,2))</f>
        <v>7.0083087949964623E-3</v>
      </c>
      <c r="AA25" s="45">
        <f>IF('Part 2. Revenue Cohort_Solution'!AB19 / VLOOKUP('Part 2. q1'!$A25,'Part 2. Installs'!$A$2:$B$45,2)=0,"",'Part 2. Revenue Cohort_Solution'!AB19 / VLOOKUP('Part 2. q1'!$A25,'Part 2. Installs'!$A$2:$B$45,2))</f>
        <v>7.1102056655025225E-3</v>
      </c>
      <c r="AB25" s="45">
        <f>IF('Part 2. Revenue Cohort_Solution'!AC19 / VLOOKUP('Part 2. q1'!$A25,'Part 2. Installs'!$A$2:$B$45,2)=0,"",'Part 2. Revenue Cohort_Solution'!AC19 / VLOOKUP('Part 2. q1'!$A25,'Part 2. Installs'!$A$2:$B$45,2))</f>
        <v>8.1443538998835861E-3</v>
      </c>
      <c r="AC25" s="45">
        <f>IF('Part 2. Revenue Cohort_Solution'!AD19 / VLOOKUP('Part 2. q1'!$A25,'Part 2. Installs'!$A$2:$B$45,2)=0,"",'Part 2. Revenue Cohort_Solution'!AD19 / VLOOKUP('Part 2. q1'!$A25,'Part 2. Installs'!$A$2:$B$45,2))</f>
        <v>8.1160948663516631E-3</v>
      </c>
      <c r="AD25" s="45" t="str">
        <f>IF('Part 2. Revenue Cohort_Solution'!AE19 / VLOOKUP('Part 2. q1'!$A25,'Part 2. Installs'!$A$2:$B$45,2)=0,"",'Part 2. Revenue Cohort_Solution'!AE19 / VLOOKUP('Part 2. q1'!$A25,'Part 2. Installs'!$A$2:$B$45,2))</f>
        <v/>
      </c>
      <c r="AE25" s="45" t="str">
        <f>IF('Part 2. Revenue Cohort_Solution'!AF19 / VLOOKUP('Part 2. q1'!$A25,'Part 2. Installs'!$A$2:$B$45,2)=0,"",'Part 2. Revenue Cohort_Solution'!AF19 / VLOOKUP('Part 2. q1'!$A25,'Part 2. Installs'!$A$2:$B$45,2))</f>
        <v/>
      </c>
      <c r="AF25" s="45" t="str">
        <f>IF('Part 2. Revenue Cohort_Solution'!AG19 / VLOOKUP('Part 2. q1'!$A25,'Part 2. Installs'!$A$2:$B$45,2)=0,"",'Part 2. Revenue Cohort_Solution'!AG19 / VLOOKUP('Part 2. q1'!$A25,'Part 2. Installs'!$A$2:$B$45,2))</f>
        <v/>
      </c>
      <c r="AG25" s="45" t="str">
        <f>IF('Part 2. Revenue Cohort_Solution'!AH19 / VLOOKUP('Part 2. q1'!$A25,'Part 2. Installs'!$A$2:$B$45,2)=0,"",'Part 2. Revenue Cohort_Solution'!AH19 / VLOOKUP('Part 2. q1'!$A25,'Part 2. Installs'!$A$2:$B$45,2))</f>
        <v/>
      </c>
      <c r="AH25" s="45" t="str">
        <f>IF('Part 2. Revenue Cohort_Solution'!AI19 / VLOOKUP('Part 2. q1'!$A25,'Part 2. Installs'!$A$2:$B$45,2)=0,"",'Part 2. Revenue Cohort_Solution'!AI19 / VLOOKUP('Part 2. q1'!$A25,'Part 2. Installs'!$A$2:$B$45,2))</f>
        <v/>
      </c>
      <c r="AI25" s="45" t="str">
        <f>IF('Part 2. Revenue Cohort_Solution'!AJ19 / VLOOKUP('Part 2. q1'!$A25,'Part 2. Installs'!$A$2:$B$45,2)=0,"",'Part 2. Revenue Cohort_Solution'!AJ19 / VLOOKUP('Part 2. q1'!$A25,'Part 2. Installs'!$A$2:$B$45,2))</f>
        <v/>
      </c>
      <c r="AJ25" s="45" t="str">
        <f>IF('Part 2. Revenue Cohort_Solution'!AK19 / VLOOKUP('Part 2. q1'!$A25,'Part 2. Installs'!$A$2:$B$45,2)=0,"",'Part 2. Revenue Cohort_Solution'!AK19 / VLOOKUP('Part 2. q1'!$A25,'Part 2. Installs'!$A$2:$B$45,2))</f>
        <v/>
      </c>
      <c r="AK25" s="45" t="str">
        <f>IF('Part 2. Revenue Cohort_Solution'!AL19 / VLOOKUP('Part 2. q1'!$A25,'Part 2. Installs'!$A$2:$B$45,2)=0,"",'Part 2. Revenue Cohort_Solution'!AL19 / VLOOKUP('Part 2. q1'!$A25,'Part 2. Installs'!$A$2:$B$45,2))</f>
        <v/>
      </c>
      <c r="AL25" s="45" t="str">
        <f>IF('Part 2. Revenue Cohort_Solution'!AM19 / VLOOKUP('Part 2. q1'!$A25,'Part 2. Installs'!$A$2:$B$45,2)=0,"",'Part 2. Revenue Cohort_Solution'!AM19 / VLOOKUP('Part 2. q1'!$A25,'Part 2. Installs'!$A$2:$B$45,2))</f>
        <v/>
      </c>
      <c r="AM25" s="45" t="str">
        <f>IF('Part 2. Revenue Cohort_Solution'!AN19 / VLOOKUP('Part 2. q1'!$A25,'Part 2. Installs'!$A$2:$B$45,2)=0,"",'Part 2. Revenue Cohort_Solution'!AN19 / VLOOKUP('Part 2. q1'!$A25,'Part 2. Installs'!$A$2:$B$45,2))</f>
        <v/>
      </c>
      <c r="AN25" s="45" t="str">
        <f>IF('Part 2. Revenue Cohort_Solution'!AO19 / VLOOKUP('Part 2. q1'!$A25,'Part 2. Installs'!$A$2:$B$45,2)=0,"",'Part 2. Revenue Cohort_Solution'!AO19 / VLOOKUP('Part 2. q1'!$A25,'Part 2. Installs'!$A$2:$B$45,2))</f>
        <v/>
      </c>
      <c r="AO25" s="45" t="str">
        <f>IF('Part 2. Revenue Cohort_Solution'!AP19 / VLOOKUP('Part 2. q1'!$A25,'Part 2. Installs'!$A$2:$B$45,2)=0,"",'Part 2. Revenue Cohort_Solution'!AP19 / VLOOKUP('Part 2. q1'!$A25,'Part 2. Installs'!$A$2:$B$45,2))</f>
        <v/>
      </c>
      <c r="AP25" s="45" t="str">
        <f>IF('Part 2. Revenue Cohort_Solution'!AQ19 / VLOOKUP('Part 2. q1'!$A25,'Part 2. Installs'!$A$2:$B$45,2)=0,"",'Part 2. Revenue Cohort_Solution'!AQ19 / VLOOKUP('Part 2. q1'!$A25,'Part 2. Installs'!$A$2:$B$45,2))</f>
        <v/>
      </c>
      <c r="AQ25" s="45" t="str">
        <f>IF('Part 2. Revenue Cohort_Solution'!AR19 / VLOOKUP('Part 2. q1'!$A25,'Part 2. Installs'!$A$2:$B$45,2)=0,"",'Part 2. Revenue Cohort_Solution'!AR19 / VLOOKUP('Part 2. q1'!$A25,'Part 2. Installs'!$A$2:$B$45,2))</f>
        <v/>
      </c>
      <c r="AR25" s="45" t="str">
        <f>IF('Part 2. Revenue Cohort_Solution'!AS19 / VLOOKUP('Part 2. q1'!$A25,'Part 2. Installs'!$A$2:$B$45,2)=0,"",'Part 2. Revenue Cohort_Solution'!AS19 / VLOOKUP('Part 2. q1'!$A25,'Part 2. Installs'!$A$2:$B$45,2))</f>
        <v/>
      </c>
      <c r="AS25" s="45" t="str">
        <f>IF('Part 2. Revenue Cohort_Solution'!AT19 / VLOOKUP('Part 2. q1'!$A25,'Part 2. Installs'!$A$2:$B$45,2)=0,"",'Part 2. Revenue Cohort_Solution'!AT19 / VLOOKUP('Part 2. q1'!$A25,'Part 2. Installs'!$A$2:$B$45,2))</f>
        <v/>
      </c>
      <c r="AT25" s="45" t="str">
        <f>IF('Part 2. Revenue Cohort_Solution'!AU19 / VLOOKUP('Part 2. q1'!$A25,'Part 2. Installs'!$A$2:$B$45,2)=0,"",'Part 2. Revenue Cohort_Solution'!AU19 / VLOOKUP('Part 2. q1'!$A25,'Part 2. Installs'!$A$2:$B$45,2))</f>
        <v/>
      </c>
    </row>
    <row r="26" spans="1:46" x14ac:dyDescent="0.15">
      <c r="A26" s="8">
        <v>19</v>
      </c>
      <c r="B26" s="33">
        <f>IF('Part 2. Revenue Cohort_Solution'!C20 / VLOOKUP('Part 2. q1'!$A26,'Part 2. Installs'!$A$2:$B$45,2)=0,"",'Part 2. Revenue Cohort_Solution'!C20 / VLOOKUP('Part 2. q1'!$A26,'Part 2. Installs'!$A$2:$B$45,2))</f>
        <v>0.16810866917525585</v>
      </c>
      <c r="C26" s="33">
        <f>IF('Part 2. Revenue Cohort_Solution'!D20 / VLOOKUP('Part 2. q1'!$A26,'Part 2. Installs'!$A$2:$B$45,2)=0,"",'Part 2. Revenue Cohort_Solution'!D20 / VLOOKUP('Part 2. q1'!$A26,'Part 2. Installs'!$A$2:$B$45,2))</f>
        <v>4.9122520950355388E-2</v>
      </c>
      <c r="D26" s="33">
        <f>IF('Part 2. Revenue Cohort_Solution'!E20 / VLOOKUP('Part 2. q1'!$A26,'Part 2. Installs'!$A$2:$B$45,2)=0,"",'Part 2. Revenue Cohort_Solution'!E20 / VLOOKUP('Part 2. q1'!$A26,'Part 2. Installs'!$A$2:$B$45,2))</f>
        <v>2.7027848975659415E-2</v>
      </c>
      <c r="E26" s="33">
        <f>IF('Part 2. Revenue Cohort_Solution'!F20 / VLOOKUP('Part 2. q1'!$A26,'Part 2. Installs'!$A$2:$B$45,2)=0,"",'Part 2. Revenue Cohort_Solution'!F20 / VLOOKUP('Part 2. q1'!$A26,'Part 2. Installs'!$A$2:$B$45,2))</f>
        <v>3.3075584883023396E-2</v>
      </c>
      <c r="F26" s="33">
        <f>IF('Part 2. Revenue Cohort_Solution'!G20 / VLOOKUP('Part 2. q1'!$A26,'Part 2. Installs'!$A$2:$B$45,2)=0,"",'Part 2. Revenue Cohort_Solution'!G20 / VLOOKUP('Part 2. q1'!$A26,'Part 2. Installs'!$A$2:$B$45,2))</f>
        <v>2.9102779444111181E-2</v>
      </c>
      <c r="G26" s="33">
        <f>IF('Part 2. Revenue Cohort_Solution'!H20 / VLOOKUP('Part 2. q1'!$A26,'Part 2. Installs'!$A$2:$B$45,2)=0,"",'Part 2. Revenue Cohort_Solution'!H20 / VLOOKUP('Part 2. q1'!$A26,'Part 2. Installs'!$A$2:$B$45,2))</f>
        <v>2.6119503372052863E-2</v>
      </c>
      <c r="H26" s="33">
        <f>IF('Part 2. Revenue Cohort_Solution'!I20 / VLOOKUP('Part 2. q1'!$A26,'Part 2. Installs'!$A$2:$B$45,2)=0,"",'Part 2. Revenue Cohort_Solution'!I20 / VLOOKUP('Part 2. q1'!$A26,'Part 2. Installs'!$A$2:$B$45,2))</f>
        <v>2.4126883714166259E-2</v>
      </c>
      <c r="I26" s="33">
        <f>IF('Part 2. Revenue Cohort_Solution'!J20 / VLOOKUP('Part 2. q1'!$A26,'Part 2. Installs'!$A$2:$B$45,2)=0,"",'Part 2. Revenue Cohort_Solution'!J20 / VLOOKUP('Part 2. q1'!$A26,'Part 2. Installs'!$A$2:$B$45,2))</f>
        <v>2.0093581283743254E-2</v>
      </c>
      <c r="J26" s="33">
        <f>IF('Part 2. Revenue Cohort_Solution'!K20 / VLOOKUP('Part 2. q1'!$A26,'Part 2. Installs'!$A$2:$B$45,2)=0,"",'Part 2. Revenue Cohort_Solution'!K20 / VLOOKUP('Part 2. q1'!$A26,'Part 2. Installs'!$A$2:$B$45,2))</f>
        <v>1.8012615658686445E-2</v>
      </c>
      <c r="K26" s="33">
        <f>IF('Part 2. Revenue Cohort_Solution'!L20 / VLOOKUP('Part 2. q1'!$A26,'Part 2. Installs'!$A$2:$B$45,2)=0,"",'Part 2. Revenue Cohort_Solution'!L20 / VLOOKUP('Part 2. q1'!$A26,'Part 2. Installs'!$A$2:$B$45,2))</f>
        <v>2.0044172983585101E-2</v>
      </c>
      <c r="L26" s="33">
        <f>IF('Part 2. Revenue Cohort_Solution'!M20 / VLOOKUP('Part 2. q1'!$A26,'Part 2. Installs'!$A$2:$B$45,2)=0,"",'Part 2. Revenue Cohort_Solution'!M20 / VLOOKUP('Part 2. q1'!$A26,'Part 2. Installs'!$A$2:$B$45,2))</f>
        <v>1.809114540728218E-2</v>
      </c>
      <c r="M26" s="33">
        <f>IF('Part 2. Revenue Cohort_Solution'!N20 / VLOOKUP('Part 2. q1'!$A26,'Part 2. Installs'!$A$2:$B$45,2)=0,"",'Part 2. Revenue Cohort_Solution'!N20 / VLOOKUP('Part 2. q1'!$A26,'Part 2. Installs'!$A$2:$B$45,2))</f>
        <v>2.0001417898238536E-2</v>
      </c>
      <c r="N26" s="33">
        <f>IF('Part 2. Revenue Cohort_Solution'!O20 / VLOOKUP('Part 2. q1'!$A26,'Part 2. Installs'!$A$2:$B$45,2)=0,"",'Part 2. Revenue Cohort_Solution'!O20 / VLOOKUP('Part 2. q1'!$A26,'Part 2. Installs'!$A$2:$B$45,2))</f>
        <v>1.7100925269491557E-2</v>
      </c>
      <c r="O26" s="33">
        <f>IF('Part 2. Revenue Cohort_Solution'!P20 / VLOOKUP('Part 2. q1'!$A26,'Part 2. Installs'!$A$2:$B$45,2)=0,"",'Part 2. Revenue Cohort_Solution'!P20 / VLOOKUP('Part 2. q1'!$A26,'Part 2. Installs'!$A$2:$B$45,2))</f>
        <v>1.7125974805038996E-2</v>
      </c>
      <c r="P26" s="33">
        <f>IF('Part 2. Revenue Cohort_Solution'!Q20 / VLOOKUP('Part 2. q1'!$A26,'Part 2. Installs'!$A$2:$B$45,2)=0,"",'Part 2. Revenue Cohort_Solution'!Q20 / VLOOKUP('Part 2. q1'!$A26,'Part 2. Installs'!$A$2:$B$45,2))</f>
        <v>1.5038646816091327E-2</v>
      </c>
      <c r="Q26" s="33">
        <f>IF('Part 2. Revenue Cohort_Solution'!R20 / VLOOKUP('Part 2. q1'!$A26,'Part 2. Installs'!$A$2:$B$45,2)=0,"",'Part 2. Revenue Cohort_Solution'!R20 / VLOOKUP('Part 2. q1'!$A26,'Part 2. Installs'!$A$2:$B$45,2))</f>
        <v>1.4106815000636238E-2</v>
      </c>
      <c r="R26" s="33">
        <f>IF('Part 2. Revenue Cohort_Solution'!S20 / VLOOKUP('Part 2. q1'!$A26,'Part 2. Installs'!$A$2:$B$45,2)=0,"",'Part 2. Revenue Cohort_Solution'!S20 / VLOOKUP('Part 2. q1'!$A26,'Part 2. Installs'!$A$2:$B$45,2))</f>
        <v>1.3115867735543799E-2</v>
      </c>
      <c r="S26" s="33">
        <f>IF('Part 2. Revenue Cohort_Solution'!T20 / VLOOKUP('Part 2. q1'!$A26,'Part 2. Installs'!$A$2:$B$45,2)=0,"",'Part 2. Revenue Cohort_Solution'!T20 / VLOOKUP('Part 2. q1'!$A26,'Part 2. Installs'!$A$2:$B$45,2))</f>
        <v>1.2088236898074931E-2</v>
      </c>
      <c r="T26" s="33">
        <f>IF('Part 2. Revenue Cohort_Solution'!U20 / VLOOKUP('Part 2. q1'!$A26,'Part 2. Installs'!$A$2:$B$45,2)=0,"",'Part 2. Revenue Cohort_Solution'!U20 / VLOOKUP('Part 2. q1'!$A26,'Part 2. Installs'!$A$2:$B$45,2))</f>
        <v>1.31418261802185E-2</v>
      </c>
      <c r="U26" s="33">
        <f>IF('Part 2. Revenue Cohort_Solution'!V20 / VLOOKUP('Part 2. q1'!$A26,'Part 2. Installs'!$A$2:$B$45,2)=0,"",'Part 2. Revenue Cohort_Solution'!V20 / VLOOKUP('Part 2. q1'!$A26,'Part 2. Installs'!$A$2:$B$45,2))</f>
        <v>1.2124702332260821E-2</v>
      </c>
      <c r="V26" s="33">
        <f>IF('Part 2. Revenue Cohort_Solution'!W20 / VLOOKUP('Part 2. q1'!$A26,'Part 2. Installs'!$A$2:$B$45,2)=0,"",'Part 2. Revenue Cohort_Solution'!W20 / VLOOKUP('Part 2. q1'!$A26,'Part 2. Installs'!$A$2:$B$45,2))</f>
        <v>1.2060460635145698E-2</v>
      </c>
      <c r="W26" s="33">
        <f>IF('Part 2. Revenue Cohort_Solution'!X20 / VLOOKUP('Part 2. q1'!$A26,'Part 2. Installs'!$A$2:$B$45,2)=0,"",'Part 2. Revenue Cohort_Solution'!X20 / VLOOKUP('Part 2. q1'!$A26,'Part 2. Installs'!$A$2:$B$45,2))</f>
        <v>1.0009125447637747E-2</v>
      </c>
      <c r="X26" s="33">
        <f>IF('Part 2. Revenue Cohort_Solution'!Y20 / VLOOKUP('Part 2. q1'!$A26,'Part 2. Installs'!$A$2:$B$45,2)=0,"",'Part 2. Revenue Cohort_Solution'!Y20 / VLOOKUP('Part 2. q1'!$A26,'Part 2. Installs'!$A$2:$B$45,2))</f>
        <v>8.0125065895911719E-3</v>
      </c>
      <c r="Y26" s="33">
        <f>IF('Part 2. Revenue Cohort_Solution'!Z20 / VLOOKUP('Part 2. q1'!$A26,'Part 2. Installs'!$A$2:$B$45,2)=0,"",'Part 2. Revenue Cohort_Solution'!Z20 / VLOOKUP('Part 2. q1'!$A26,'Part 2. Installs'!$A$2:$B$45,2))</f>
        <v>9.1726927341804348E-3</v>
      </c>
      <c r="Z26" s="33">
        <f>IF('Part 2. Revenue Cohort_Solution'!AA20 / VLOOKUP('Part 2. q1'!$A26,'Part 2. Installs'!$A$2:$B$45,2)=0,"",'Part 2. Revenue Cohort_Solution'!AA20 / VLOOKUP('Part 2. q1'!$A26,'Part 2. Installs'!$A$2:$B$45,2))</f>
        <v>7.0754394575630328E-3</v>
      </c>
      <c r="AA26" s="45">
        <f>IF('Part 2. Revenue Cohort_Solution'!AB20 / VLOOKUP('Part 2. q1'!$A26,'Part 2. Installs'!$A$2:$B$45,2)=0,"",'Part 2. Revenue Cohort_Solution'!AB20 / VLOOKUP('Part 2. q1'!$A26,'Part 2. Installs'!$A$2:$B$45,2))</f>
        <v>7.1544054825398561E-3</v>
      </c>
      <c r="AB26" s="45">
        <f>IF('Part 2. Revenue Cohort_Solution'!AC20 / VLOOKUP('Part 2. q1'!$A26,'Part 2. Installs'!$A$2:$B$45,2)=0,"",'Part 2. Revenue Cohort_Solution'!AC20 / VLOOKUP('Part 2. q1'!$A26,'Part 2. Installs'!$A$2:$B$45,2))</f>
        <v>7.0848557561215041E-3</v>
      </c>
      <c r="AC26" s="45" t="str">
        <f>IF('Part 2. Revenue Cohort_Solution'!AD20 / VLOOKUP('Part 2. q1'!$A26,'Part 2. Installs'!$A$2:$B$45,2)=0,"",'Part 2. Revenue Cohort_Solution'!AD20 / VLOOKUP('Part 2. q1'!$A26,'Part 2. Installs'!$A$2:$B$45,2))</f>
        <v/>
      </c>
      <c r="AD26" s="45" t="str">
        <f>IF('Part 2. Revenue Cohort_Solution'!AE20 / VLOOKUP('Part 2. q1'!$A26,'Part 2. Installs'!$A$2:$B$45,2)=0,"",'Part 2. Revenue Cohort_Solution'!AE20 / VLOOKUP('Part 2. q1'!$A26,'Part 2. Installs'!$A$2:$B$45,2))</f>
        <v/>
      </c>
      <c r="AE26" s="45" t="str">
        <f>IF('Part 2. Revenue Cohort_Solution'!AF20 / VLOOKUP('Part 2. q1'!$A26,'Part 2. Installs'!$A$2:$B$45,2)=0,"",'Part 2. Revenue Cohort_Solution'!AF20 / VLOOKUP('Part 2. q1'!$A26,'Part 2. Installs'!$A$2:$B$45,2))</f>
        <v/>
      </c>
      <c r="AF26" s="45" t="str">
        <f>IF('Part 2. Revenue Cohort_Solution'!AG20 / VLOOKUP('Part 2. q1'!$A26,'Part 2. Installs'!$A$2:$B$45,2)=0,"",'Part 2. Revenue Cohort_Solution'!AG20 / VLOOKUP('Part 2. q1'!$A26,'Part 2. Installs'!$A$2:$B$45,2))</f>
        <v/>
      </c>
      <c r="AG26" s="45" t="str">
        <f>IF('Part 2. Revenue Cohort_Solution'!AH20 / VLOOKUP('Part 2. q1'!$A26,'Part 2. Installs'!$A$2:$B$45,2)=0,"",'Part 2. Revenue Cohort_Solution'!AH20 / VLOOKUP('Part 2. q1'!$A26,'Part 2. Installs'!$A$2:$B$45,2))</f>
        <v/>
      </c>
      <c r="AH26" s="45" t="str">
        <f>IF('Part 2. Revenue Cohort_Solution'!AI20 / VLOOKUP('Part 2. q1'!$A26,'Part 2. Installs'!$A$2:$B$45,2)=0,"",'Part 2. Revenue Cohort_Solution'!AI20 / VLOOKUP('Part 2. q1'!$A26,'Part 2. Installs'!$A$2:$B$45,2))</f>
        <v/>
      </c>
      <c r="AI26" s="45" t="str">
        <f>IF('Part 2. Revenue Cohort_Solution'!AJ20 / VLOOKUP('Part 2. q1'!$A26,'Part 2. Installs'!$A$2:$B$45,2)=0,"",'Part 2. Revenue Cohort_Solution'!AJ20 / VLOOKUP('Part 2. q1'!$A26,'Part 2. Installs'!$A$2:$B$45,2))</f>
        <v/>
      </c>
      <c r="AJ26" s="45" t="str">
        <f>IF('Part 2. Revenue Cohort_Solution'!AK20 / VLOOKUP('Part 2. q1'!$A26,'Part 2. Installs'!$A$2:$B$45,2)=0,"",'Part 2. Revenue Cohort_Solution'!AK20 / VLOOKUP('Part 2. q1'!$A26,'Part 2. Installs'!$A$2:$B$45,2))</f>
        <v/>
      </c>
      <c r="AK26" s="45" t="str">
        <f>IF('Part 2. Revenue Cohort_Solution'!AL20 / VLOOKUP('Part 2. q1'!$A26,'Part 2. Installs'!$A$2:$B$45,2)=0,"",'Part 2. Revenue Cohort_Solution'!AL20 / VLOOKUP('Part 2. q1'!$A26,'Part 2. Installs'!$A$2:$B$45,2))</f>
        <v/>
      </c>
      <c r="AL26" s="45" t="str">
        <f>IF('Part 2. Revenue Cohort_Solution'!AM20 / VLOOKUP('Part 2. q1'!$A26,'Part 2. Installs'!$A$2:$B$45,2)=0,"",'Part 2. Revenue Cohort_Solution'!AM20 / VLOOKUP('Part 2. q1'!$A26,'Part 2. Installs'!$A$2:$B$45,2))</f>
        <v/>
      </c>
      <c r="AM26" s="45" t="str">
        <f>IF('Part 2. Revenue Cohort_Solution'!AN20 / VLOOKUP('Part 2. q1'!$A26,'Part 2. Installs'!$A$2:$B$45,2)=0,"",'Part 2. Revenue Cohort_Solution'!AN20 / VLOOKUP('Part 2. q1'!$A26,'Part 2. Installs'!$A$2:$B$45,2))</f>
        <v/>
      </c>
      <c r="AN26" s="45" t="str">
        <f>IF('Part 2. Revenue Cohort_Solution'!AO20 / VLOOKUP('Part 2. q1'!$A26,'Part 2. Installs'!$A$2:$B$45,2)=0,"",'Part 2. Revenue Cohort_Solution'!AO20 / VLOOKUP('Part 2. q1'!$A26,'Part 2. Installs'!$A$2:$B$45,2))</f>
        <v/>
      </c>
      <c r="AO26" s="45" t="str">
        <f>IF('Part 2. Revenue Cohort_Solution'!AP20 / VLOOKUP('Part 2. q1'!$A26,'Part 2. Installs'!$A$2:$B$45,2)=0,"",'Part 2. Revenue Cohort_Solution'!AP20 / VLOOKUP('Part 2. q1'!$A26,'Part 2. Installs'!$A$2:$B$45,2))</f>
        <v/>
      </c>
      <c r="AP26" s="45" t="str">
        <f>IF('Part 2. Revenue Cohort_Solution'!AQ20 / VLOOKUP('Part 2. q1'!$A26,'Part 2. Installs'!$A$2:$B$45,2)=0,"",'Part 2. Revenue Cohort_Solution'!AQ20 / VLOOKUP('Part 2. q1'!$A26,'Part 2. Installs'!$A$2:$B$45,2))</f>
        <v/>
      </c>
      <c r="AQ26" s="45" t="str">
        <f>IF('Part 2. Revenue Cohort_Solution'!AR20 / VLOOKUP('Part 2. q1'!$A26,'Part 2. Installs'!$A$2:$B$45,2)=0,"",'Part 2. Revenue Cohort_Solution'!AR20 / VLOOKUP('Part 2. q1'!$A26,'Part 2. Installs'!$A$2:$B$45,2))</f>
        <v/>
      </c>
      <c r="AR26" s="45" t="str">
        <f>IF('Part 2. Revenue Cohort_Solution'!AS20 / VLOOKUP('Part 2. q1'!$A26,'Part 2. Installs'!$A$2:$B$45,2)=0,"",'Part 2. Revenue Cohort_Solution'!AS20 / VLOOKUP('Part 2. q1'!$A26,'Part 2. Installs'!$A$2:$B$45,2))</f>
        <v/>
      </c>
      <c r="AS26" s="45" t="str">
        <f>IF('Part 2. Revenue Cohort_Solution'!AT20 / VLOOKUP('Part 2. q1'!$A26,'Part 2. Installs'!$A$2:$B$45,2)=0,"",'Part 2. Revenue Cohort_Solution'!AT20 / VLOOKUP('Part 2. q1'!$A26,'Part 2. Installs'!$A$2:$B$45,2))</f>
        <v/>
      </c>
      <c r="AT26" s="45" t="str">
        <f>IF('Part 2. Revenue Cohort_Solution'!AU20 / VLOOKUP('Part 2. q1'!$A26,'Part 2. Installs'!$A$2:$B$45,2)=0,"",'Part 2. Revenue Cohort_Solution'!AU20 / VLOOKUP('Part 2. q1'!$A26,'Part 2. Installs'!$A$2:$B$45,2))</f>
        <v/>
      </c>
    </row>
    <row r="27" spans="1:46" x14ac:dyDescent="0.15">
      <c r="A27" s="8">
        <v>20</v>
      </c>
      <c r="B27" s="33">
        <f>IF('Part 2. Revenue Cohort_Solution'!C21 / VLOOKUP('Part 2. q1'!$A27,'Part 2. Installs'!$A$2:$B$45,2)=0,"",'Part 2. Revenue Cohort_Solution'!C21 / VLOOKUP('Part 2. q1'!$A27,'Part 2. Installs'!$A$2:$B$45,2))</f>
        <v>0.16903940263133091</v>
      </c>
      <c r="C27" s="33">
        <f>IF('Part 2. Revenue Cohort_Solution'!D21 / VLOOKUP('Part 2. q1'!$A27,'Part 2. Installs'!$A$2:$B$45,2)=0,"",'Part 2. Revenue Cohort_Solution'!D21 / VLOOKUP('Part 2. q1'!$A27,'Part 2. Installs'!$A$2:$B$45,2))</f>
        <v>5.0095261180462973E-2</v>
      </c>
      <c r="D27" s="33">
        <f>IF('Part 2. Revenue Cohort_Solution'!E21 / VLOOKUP('Part 2. q1'!$A27,'Part 2. Installs'!$A$2:$B$45,2)=0,"",'Part 2. Revenue Cohort_Solution'!E21 / VLOOKUP('Part 2. q1'!$A27,'Part 2. Installs'!$A$2:$B$45,2))</f>
        <v>3.0036547758520851E-2</v>
      </c>
      <c r="E27" s="33">
        <f>IF('Part 2. Revenue Cohort_Solution'!F21 / VLOOKUP('Part 2. q1'!$A27,'Part 2. Installs'!$A$2:$B$45,2)=0,"",'Part 2. Revenue Cohort_Solution'!F21 / VLOOKUP('Part 2. q1'!$A27,'Part 2. Installs'!$A$2:$B$45,2))</f>
        <v>2.7040506874587592E-2</v>
      </c>
      <c r="F27" s="33">
        <f>IF('Part 2. Revenue Cohort_Solution'!G21 / VLOOKUP('Part 2. q1'!$A27,'Part 2. Installs'!$A$2:$B$45,2)=0,"",'Part 2. Revenue Cohort_Solution'!G21 / VLOOKUP('Part 2. q1'!$A27,'Part 2. Installs'!$A$2:$B$45,2))</f>
        <v>3.0062645605246498E-2</v>
      </c>
      <c r="G27" s="33">
        <f>IF('Part 2. Revenue Cohort_Solution'!H21 / VLOOKUP('Part 2. q1'!$A27,'Part 2. Installs'!$A$2:$B$45,2)=0,"",'Part 2. Revenue Cohort_Solution'!H21 / VLOOKUP('Part 2. q1'!$A27,'Part 2. Installs'!$A$2:$B$45,2))</f>
        <v>2.800029626038595E-2</v>
      </c>
      <c r="H27" s="33">
        <f>IF('Part 2. Revenue Cohort_Solution'!I21 / VLOOKUP('Part 2. q1'!$A27,'Part 2. Installs'!$A$2:$B$45,2)=0,"",'Part 2. Revenue Cohort_Solution'!I21 / VLOOKUP('Part 2. q1'!$A27,'Part 2. Installs'!$A$2:$B$45,2))</f>
        <v>2.303086494566315E-2</v>
      </c>
      <c r="I27" s="33">
        <f>IF('Part 2. Revenue Cohort_Solution'!J21 / VLOOKUP('Part 2. q1'!$A27,'Part 2. Installs'!$A$2:$B$45,2)=0,"",'Part 2. Revenue Cohort_Solution'!J21 / VLOOKUP('Part 2. q1'!$A27,'Part 2. Installs'!$A$2:$B$45,2))</f>
        <v>2.010457991623911E-2</v>
      </c>
      <c r="J27" s="33">
        <f>IF('Part 2. Revenue Cohort_Solution'!K21 / VLOOKUP('Part 2. q1'!$A27,'Part 2. Installs'!$A$2:$B$45,2)=0,"",'Part 2. Revenue Cohort_Solution'!K21 / VLOOKUP('Part 2. q1'!$A27,'Part 2. Installs'!$A$2:$B$45,2))</f>
        <v>1.7104930042149774E-2</v>
      </c>
      <c r="K27" s="33">
        <f>IF('Part 2. Revenue Cohort_Solution'!L21 / VLOOKUP('Part 2. q1'!$A27,'Part 2. Installs'!$A$2:$B$45,2)=0,"",'Part 2. Revenue Cohort_Solution'!L21 / VLOOKUP('Part 2. q1'!$A27,'Part 2. Installs'!$A$2:$B$45,2))</f>
        <v>2.0127472764244064E-2</v>
      </c>
      <c r="L27" s="33">
        <f>IF('Part 2. Revenue Cohort_Solution'!M21 / VLOOKUP('Part 2. q1'!$A27,'Part 2. Installs'!$A$2:$B$45,2)=0,"",'Part 2. Revenue Cohort_Solution'!M21 / VLOOKUP('Part 2. q1'!$A27,'Part 2. Installs'!$A$2:$B$45,2))</f>
        <v>2.005435031444E-2</v>
      </c>
      <c r="M27" s="33">
        <f>IF('Part 2. Revenue Cohort_Solution'!N21 / VLOOKUP('Part 2. q1'!$A27,'Part 2. Installs'!$A$2:$B$45,2)=0,"",'Part 2. Revenue Cohort_Solution'!N21 / VLOOKUP('Part 2. q1'!$A27,'Part 2. Installs'!$A$2:$B$45,2))</f>
        <v>1.9008268358044141E-2</v>
      </c>
      <c r="N27" s="33">
        <f>IF('Part 2. Revenue Cohort_Solution'!O21 / VLOOKUP('Part 2. q1'!$A27,'Part 2. Installs'!$A$2:$B$45,2)=0,"",'Part 2. Revenue Cohort_Solution'!O21 / VLOOKUP('Part 2. q1'!$A27,'Part 2. Installs'!$A$2:$B$45,2))</f>
        <v>1.6020953689115124E-2</v>
      </c>
      <c r="O27" s="33">
        <f>IF('Part 2. Revenue Cohort_Solution'!P21 / VLOOKUP('Part 2. q1'!$A27,'Part 2. Installs'!$A$2:$B$45,2)=0,"",'Part 2. Revenue Cohort_Solution'!P21 / VLOOKUP('Part 2. q1'!$A27,'Part 2. Installs'!$A$2:$B$45,2))</f>
        <v>1.8005602014570625E-2</v>
      </c>
      <c r="P27" s="33">
        <f>IF('Part 2. Revenue Cohort_Solution'!Q21 / VLOOKUP('Part 2. q1'!$A27,'Part 2. Installs'!$A$2:$B$45,2)=0,"",'Part 2. Revenue Cohort_Solution'!Q21 / VLOOKUP('Part 2. q1'!$A27,'Part 2. Installs'!$A$2:$B$45,2))</f>
        <v>1.4059252077189298E-2</v>
      </c>
      <c r="Q27" s="33">
        <f>IF('Part 2. Revenue Cohort_Solution'!R21 / VLOOKUP('Part 2. q1'!$A27,'Part 2. Installs'!$A$2:$B$45,2)=0,"",'Part 2. Revenue Cohort_Solution'!R21 / VLOOKUP('Part 2. q1'!$A27,'Part 2. Installs'!$A$2:$B$45,2))</f>
        <v>1.4033531289136671E-2</v>
      </c>
      <c r="R27" s="33">
        <f>IF('Part 2. Revenue Cohort_Solution'!S21 / VLOOKUP('Part 2. q1'!$A27,'Part 2. Installs'!$A$2:$B$45,2)=0,"",'Part 2. Revenue Cohort_Solution'!S21 / VLOOKUP('Part 2. q1'!$A27,'Part 2. Installs'!$A$2:$B$45,2))</f>
        <v>1.4104122059279011E-2</v>
      </c>
      <c r="S27" s="33">
        <f>IF('Part 2. Revenue Cohort_Solution'!T21 / VLOOKUP('Part 2. q1'!$A27,'Part 2. Installs'!$A$2:$B$45,2)=0,"",'Part 2. Revenue Cohort_Solution'!T21 / VLOOKUP('Part 2. q1'!$A27,'Part 2. Installs'!$A$2:$B$45,2))</f>
        <v>1.2029168181634549E-2</v>
      </c>
      <c r="T27" s="33">
        <f>IF('Part 2. Revenue Cohort_Solution'!U21 / VLOOKUP('Part 2. q1'!$A27,'Part 2. Installs'!$A$2:$B$45,2)=0,"",'Part 2. Revenue Cohort_Solution'!U21 / VLOOKUP('Part 2. q1'!$A27,'Part 2. Installs'!$A$2:$B$45,2))</f>
        <v>1.2041530319557226E-2</v>
      </c>
      <c r="U27" s="33">
        <f>IF('Part 2. Revenue Cohort_Solution'!V21 / VLOOKUP('Part 2. q1'!$A27,'Part 2. Installs'!$A$2:$B$45,2)=0,"",'Part 2. Revenue Cohort_Solution'!V21 / VLOOKUP('Part 2. q1'!$A27,'Part 2. Installs'!$A$2:$B$45,2))</f>
        <v>1.3019741714808979E-2</v>
      </c>
      <c r="V27" s="33">
        <f>IF('Part 2. Revenue Cohort_Solution'!W21 / VLOOKUP('Part 2. q1'!$A27,'Part 2. Installs'!$A$2:$B$45,2)=0,"",'Part 2. Revenue Cohort_Solution'!W21 / VLOOKUP('Part 2. q1'!$A27,'Part 2. Installs'!$A$2:$B$45,2))</f>
        <v>1.0019876378620772E-2</v>
      </c>
      <c r="W27" s="33">
        <f>IF('Part 2. Revenue Cohort_Solution'!X21 / VLOOKUP('Part 2. q1'!$A27,'Part 2. Installs'!$A$2:$B$45,2)=0,"",'Part 2. Revenue Cohort_Solution'!X21 / VLOOKUP('Part 2. q1'!$A27,'Part 2. Installs'!$A$2:$B$45,2))</f>
        <v>1.0035335784214708E-2</v>
      </c>
      <c r="X27" s="33">
        <f>IF('Part 2. Revenue Cohort_Solution'!Y21 / VLOOKUP('Part 2. q1'!$A27,'Part 2. Installs'!$A$2:$B$45,2)=0,"",'Part 2. Revenue Cohort_Solution'!Y21 / VLOOKUP('Part 2. q1'!$A27,'Part 2. Installs'!$A$2:$B$45,2))</f>
        <v>9.1045529834767498E-3</v>
      </c>
      <c r="Y27" s="33">
        <f>IF('Part 2. Revenue Cohort_Solution'!Z21 / VLOOKUP('Part 2. q1'!$A27,'Part 2. Installs'!$A$2:$B$45,2)=0,"",'Part 2. Revenue Cohort_Solution'!Z21 / VLOOKUP('Part 2. q1'!$A27,'Part 2. Installs'!$A$2:$B$45,2))</f>
        <v>9.1121749552242823E-3</v>
      </c>
      <c r="Z27" s="33">
        <f>IF('Part 2. Revenue Cohort_Solution'!AA21 / VLOOKUP('Part 2. q1'!$A27,'Part 2. Installs'!$A$2:$B$45,2)=0,"",'Part 2. Revenue Cohort_Solution'!AA21 / VLOOKUP('Part 2. q1'!$A27,'Part 2. Installs'!$A$2:$B$45,2))</f>
        <v>7.0520071641147876E-3</v>
      </c>
      <c r="AA27" s="45">
        <f>IF('Part 2. Revenue Cohort_Solution'!AB21 / VLOOKUP('Part 2. q1'!$A27,'Part 2. Installs'!$A$2:$B$45,2)=0,"",'Part 2. Revenue Cohort_Solution'!AB21 / VLOOKUP('Part 2. q1'!$A27,'Part 2. Installs'!$A$2:$B$45,2))</f>
        <v>8.1103973929086033E-3</v>
      </c>
      <c r="AB27" s="45" t="str">
        <f>IF('Part 2. Revenue Cohort_Solution'!AC21 / VLOOKUP('Part 2. q1'!$A27,'Part 2. Installs'!$A$2:$B$45,2)=0,"",'Part 2. Revenue Cohort_Solution'!AC21 / VLOOKUP('Part 2. q1'!$A27,'Part 2. Installs'!$A$2:$B$45,2))</f>
        <v/>
      </c>
      <c r="AC27" s="45" t="str">
        <f>IF('Part 2. Revenue Cohort_Solution'!AD21 / VLOOKUP('Part 2. q1'!$A27,'Part 2. Installs'!$A$2:$B$45,2)=0,"",'Part 2. Revenue Cohort_Solution'!AD21 / VLOOKUP('Part 2. q1'!$A27,'Part 2. Installs'!$A$2:$B$45,2))</f>
        <v/>
      </c>
      <c r="AD27" s="45" t="str">
        <f>IF('Part 2. Revenue Cohort_Solution'!AE21 / VLOOKUP('Part 2. q1'!$A27,'Part 2. Installs'!$A$2:$B$45,2)=0,"",'Part 2. Revenue Cohort_Solution'!AE21 / VLOOKUP('Part 2. q1'!$A27,'Part 2. Installs'!$A$2:$B$45,2))</f>
        <v/>
      </c>
      <c r="AE27" s="45" t="str">
        <f>IF('Part 2. Revenue Cohort_Solution'!AF21 / VLOOKUP('Part 2. q1'!$A27,'Part 2. Installs'!$A$2:$B$45,2)=0,"",'Part 2. Revenue Cohort_Solution'!AF21 / VLOOKUP('Part 2. q1'!$A27,'Part 2. Installs'!$A$2:$B$45,2))</f>
        <v/>
      </c>
      <c r="AF27" s="45" t="str">
        <f>IF('Part 2. Revenue Cohort_Solution'!AG21 / VLOOKUP('Part 2. q1'!$A27,'Part 2. Installs'!$A$2:$B$45,2)=0,"",'Part 2. Revenue Cohort_Solution'!AG21 / VLOOKUP('Part 2. q1'!$A27,'Part 2. Installs'!$A$2:$B$45,2))</f>
        <v/>
      </c>
      <c r="AG27" s="45" t="str">
        <f>IF('Part 2. Revenue Cohort_Solution'!AH21 / VLOOKUP('Part 2. q1'!$A27,'Part 2. Installs'!$A$2:$B$45,2)=0,"",'Part 2. Revenue Cohort_Solution'!AH21 / VLOOKUP('Part 2. q1'!$A27,'Part 2. Installs'!$A$2:$B$45,2))</f>
        <v/>
      </c>
      <c r="AH27" s="45" t="str">
        <f>IF('Part 2. Revenue Cohort_Solution'!AI21 / VLOOKUP('Part 2. q1'!$A27,'Part 2. Installs'!$A$2:$B$45,2)=0,"",'Part 2. Revenue Cohort_Solution'!AI21 / VLOOKUP('Part 2. q1'!$A27,'Part 2. Installs'!$A$2:$B$45,2))</f>
        <v/>
      </c>
      <c r="AI27" s="45" t="str">
        <f>IF('Part 2. Revenue Cohort_Solution'!AJ21 / VLOOKUP('Part 2. q1'!$A27,'Part 2. Installs'!$A$2:$B$45,2)=0,"",'Part 2. Revenue Cohort_Solution'!AJ21 / VLOOKUP('Part 2. q1'!$A27,'Part 2. Installs'!$A$2:$B$45,2))</f>
        <v/>
      </c>
      <c r="AJ27" s="45" t="str">
        <f>IF('Part 2. Revenue Cohort_Solution'!AK21 / VLOOKUP('Part 2. q1'!$A27,'Part 2. Installs'!$A$2:$B$45,2)=0,"",'Part 2. Revenue Cohort_Solution'!AK21 / VLOOKUP('Part 2. q1'!$A27,'Part 2. Installs'!$A$2:$B$45,2))</f>
        <v/>
      </c>
      <c r="AK27" s="45" t="str">
        <f>IF('Part 2. Revenue Cohort_Solution'!AL21 / VLOOKUP('Part 2. q1'!$A27,'Part 2. Installs'!$A$2:$B$45,2)=0,"",'Part 2. Revenue Cohort_Solution'!AL21 / VLOOKUP('Part 2. q1'!$A27,'Part 2. Installs'!$A$2:$B$45,2))</f>
        <v/>
      </c>
      <c r="AL27" s="45" t="str">
        <f>IF('Part 2. Revenue Cohort_Solution'!AM21 / VLOOKUP('Part 2. q1'!$A27,'Part 2. Installs'!$A$2:$B$45,2)=0,"",'Part 2. Revenue Cohort_Solution'!AM21 / VLOOKUP('Part 2. q1'!$A27,'Part 2. Installs'!$A$2:$B$45,2))</f>
        <v/>
      </c>
      <c r="AM27" s="45" t="str">
        <f>IF('Part 2. Revenue Cohort_Solution'!AN21 / VLOOKUP('Part 2. q1'!$A27,'Part 2. Installs'!$A$2:$B$45,2)=0,"",'Part 2. Revenue Cohort_Solution'!AN21 / VLOOKUP('Part 2. q1'!$A27,'Part 2. Installs'!$A$2:$B$45,2))</f>
        <v/>
      </c>
      <c r="AN27" s="45" t="str">
        <f>IF('Part 2. Revenue Cohort_Solution'!AO21 / VLOOKUP('Part 2. q1'!$A27,'Part 2. Installs'!$A$2:$B$45,2)=0,"",'Part 2. Revenue Cohort_Solution'!AO21 / VLOOKUP('Part 2. q1'!$A27,'Part 2. Installs'!$A$2:$B$45,2))</f>
        <v/>
      </c>
      <c r="AO27" s="45" t="str">
        <f>IF('Part 2. Revenue Cohort_Solution'!AP21 / VLOOKUP('Part 2. q1'!$A27,'Part 2. Installs'!$A$2:$B$45,2)=0,"",'Part 2. Revenue Cohort_Solution'!AP21 / VLOOKUP('Part 2. q1'!$A27,'Part 2. Installs'!$A$2:$B$45,2))</f>
        <v/>
      </c>
      <c r="AP27" s="45" t="str">
        <f>IF('Part 2. Revenue Cohort_Solution'!AQ21 / VLOOKUP('Part 2. q1'!$A27,'Part 2. Installs'!$A$2:$B$45,2)=0,"",'Part 2. Revenue Cohort_Solution'!AQ21 / VLOOKUP('Part 2. q1'!$A27,'Part 2. Installs'!$A$2:$B$45,2))</f>
        <v/>
      </c>
      <c r="AQ27" s="45" t="str">
        <f>IF('Part 2. Revenue Cohort_Solution'!AR21 / VLOOKUP('Part 2. q1'!$A27,'Part 2. Installs'!$A$2:$B$45,2)=0,"",'Part 2. Revenue Cohort_Solution'!AR21 / VLOOKUP('Part 2. q1'!$A27,'Part 2. Installs'!$A$2:$B$45,2))</f>
        <v/>
      </c>
      <c r="AR27" s="45" t="str">
        <f>IF('Part 2. Revenue Cohort_Solution'!AS21 / VLOOKUP('Part 2. q1'!$A27,'Part 2. Installs'!$A$2:$B$45,2)=0,"",'Part 2. Revenue Cohort_Solution'!AS21 / VLOOKUP('Part 2. q1'!$A27,'Part 2. Installs'!$A$2:$B$45,2))</f>
        <v/>
      </c>
      <c r="AS27" s="45" t="str">
        <f>IF('Part 2. Revenue Cohort_Solution'!AT21 / VLOOKUP('Part 2. q1'!$A27,'Part 2. Installs'!$A$2:$B$45,2)=0,"",'Part 2. Revenue Cohort_Solution'!AT21 / VLOOKUP('Part 2. q1'!$A27,'Part 2. Installs'!$A$2:$B$45,2))</f>
        <v/>
      </c>
      <c r="AT27" s="45" t="str">
        <f>IF('Part 2. Revenue Cohort_Solution'!AU21 / VLOOKUP('Part 2. q1'!$A27,'Part 2. Installs'!$A$2:$B$45,2)=0,"",'Part 2. Revenue Cohort_Solution'!AU21 / VLOOKUP('Part 2. q1'!$A27,'Part 2. Installs'!$A$2:$B$45,2))</f>
        <v/>
      </c>
    </row>
    <row r="28" spans="1:46" x14ac:dyDescent="0.15">
      <c r="A28" s="8">
        <v>21</v>
      </c>
      <c r="B28" s="33">
        <f>IF('Part 2. Revenue Cohort_Solution'!C22 / VLOOKUP('Part 2. q1'!$A28,'Part 2. Installs'!$A$2:$B$45,2)=0,"",'Part 2. Revenue Cohort_Solution'!C22 / VLOOKUP('Part 2. q1'!$A28,'Part 2. Installs'!$A$2:$B$45,2))</f>
        <v>0.15406973581172978</v>
      </c>
      <c r="C28" s="33">
        <f>IF('Part 2. Revenue Cohort_Solution'!D22 / VLOOKUP('Part 2. q1'!$A28,'Part 2. Installs'!$A$2:$B$45,2)=0,"",'Part 2. Revenue Cohort_Solution'!D22 / VLOOKUP('Part 2. q1'!$A28,'Part 2. Installs'!$A$2:$B$45,2))</f>
        <v>5.2112654384591076E-2</v>
      </c>
      <c r="D28" s="33">
        <f>IF('Part 2. Revenue Cohort_Solution'!E22 / VLOOKUP('Part 2. q1'!$A28,'Part 2. Installs'!$A$2:$B$45,2)=0,"",'Part 2. Revenue Cohort_Solution'!E22 / VLOOKUP('Part 2. q1'!$A28,'Part 2. Installs'!$A$2:$B$45,2))</f>
        <v>3.0025058731401721E-2</v>
      </c>
      <c r="E28" s="33">
        <f>IF('Part 2. Revenue Cohort_Solution'!F22 / VLOOKUP('Part 2. q1'!$A28,'Part 2. Installs'!$A$2:$B$45,2)=0,"",'Part 2. Revenue Cohort_Solution'!F22 / VLOOKUP('Part 2. q1'!$A28,'Part 2. Installs'!$A$2:$B$45,2))</f>
        <v>3.1021211996318129E-2</v>
      </c>
      <c r="F28" s="33">
        <f>IF('Part 2. Revenue Cohort_Solution'!G22 / VLOOKUP('Part 2. q1'!$A28,'Part 2. Installs'!$A$2:$B$45,2)=0,"",'Part 2. Revenue Cohort_Solution'!G22 / VLOOKUP('Part 2. q1'!$A28,'Part 2. Installs'!$A$2:$B$45,2))</f>
        <v>3.1090178461031199E-2</v>
      </c>
      <c r="G28" s="33">
        <f>IF('Part 2. Revenue Cohort_Solution'!H22 / VLOOKUP('Part 2. q1'!$A28,'Part 2. Installs'!$A$2:$B$45,2)=0,"",'Part 2. Revenue Cohort_Solution'!H22 / VLOOKUP('Part 2. q1'!$A28,'Part 2. Installs'!$A$2:$B$45,2))</f>
        <v>2.4091305004877109E-2</v>
      </c>
      <c r="H28" s="33">
        <f>IF('Part 2. Revenue Cohort_Solution'!I22 / VLOOKUP('Part 2. q1'!$A28,'Part 2. Installs'!$A$2:$B$45,2)=0,"",'Part 2. Revenue Cohort_Solution'!I22 / VLOOKUP('Part 2. q1'!$A28,'Part 2. Installs'!$A$2:$B$45,2))</f>
        <v>2.2029922103614555E-2</v>
      </c>
      <c r="I28" s="33">
        <f>IF('Part 2. Revenue Cohort_Solution'!J22 / VLOOKUP('Part 2. q1'!$A28,'Part 2. Installs'!$A$2:$B$45,2)=0,"",'Part 2. Revenue Cohort_Solution'!J22 / VLOOKUP('Part 2. q1'!$A28,'Part 2. Installs'!$A$2:$B$45,2))</f>
        <v>2.0111198120595145E-2</v>
      </c>
      <c r="J28" s="33">
        <f>IF('Part 2. Revenue Cohort_Solution'!K22 / VLOOKUP('Part 2. q1'!$A28,'Part 2. Installs'!$A$2:$B$45,2)=0,"",'Part 2. Revenue Cohort_Solution'!K22 / VLOOKUP('Part 2. q1'!$A28,'Part 2. Installs'!$A$2:$B$45,2))</f>
        <v>2.1059981590624957E-2</v>
      </c>
      <c r="K28" s="33">
        <f>IF('Part 2. Revenue Cohort_Solution'!L22 / VLOOKUP('Part 2. q1'!$A28,'Part 2. Installs'!$A$2:$B$45,2)=0,"",'Part 2. Revenue Cohort_Solution'!L22 / VLOOKUP('Part 2. q1'!$A28,'Part 2. Installs'!$A$2:$B$45,2))</f>
        <v>1.8136861338938576E-2</v>
      </c>
      <c r="L28" s="33">
        <f>IF('Part 2. Revenue Cohort_Solution'!M22 / VLOOKUP('Part 2. q1'!$A28,'Part 2. Installs'!$A$2:$B$45,2)=0,"",'Part 2. Revenue Cohort_Solution'!M22 / VLOOKUP('Part 2. q1'!$A28,'Part 2. Installs'!$A$2:$B$45,2))</f>
        <v>1.6073115443267529E-2</v>
      </c>
      <c r="M28" s="33">
        <f>IF('Part 2. Revenue Cohort_Solution'!N22 / VLOOKUP('Part 2. q1'!$A28,'Part 2. Installs'!$A$2:$B$45,2)=0,"",'Part 2. Revenue Cohort_Solution'!N22 / VLOOKUP('Part 2. q1'!$A28,'Part 2. Installs'!$A$2:$B$45,2))</f>
        <v>1.8013023945925893E-2</v>
      </c>
      <c r="N28" s="33">
        <f>IF('Part 2. Revenue Cohort_Solution'!O22 / VLOOKUP('Part 2. q1'!$A28,'Part 2. Installs'!$A$2:$B$45,2)=0,"",'Part 2. Revenue Cohort_Solution'!O22 / VLOOKUP('Part 2. q1'!$A28,'Part 2. Installs'!$A$2:$B$45,2))</f>
        <v>1.9003681875008588E-2</v>
      </c>
      <c r="O28" s="33">
        <f>IF('Part 2. Revenue Cohort_Solution'!P22 / VLOOKUP('Part 2. q1'!$A28,'Part 2. Installs'!$A$2:$B$45,2)=0,"",'Part 2. Revenue Cohort_Solution'!P22 / VLOOKUP('Part 2. q1'!$A28,'Part 2. Installs'!$A$2:$B$45,2))</f>
        <v>1.605407410460372E-2</v>
      </c>
      <c r="P28" s="33">
        <f>IF('Part 2. Revenue Cohort_Solution'!Q22 / VLOOKUP('Part 2. q1'!$A28,'Part 2. Installs'!$A$2:$B$45,2)=0,"",'Part 2. Revenue Cohort_Solution'!Q22 / VLOOKUP('Part 2. q1'!$A28,'Part 2. Installs'!$A$2:$B$45,2))</f>
        <v>1.3041050158677821E-2</v>
      </c>
      <c r="Q28" s="33">
        <f>IF('Part 2. Revenue Cohort_Solution'!R22 / VLOOKUP('Part 2. q1'!$A28,'Part 2. Installs'!$A$2:$B$45,2)=0,"",'Part 2. Revenue Cohort_Solution'!R22 / VLOOKUP('Part 2. q1'!$A28,'Part 2. Installs'!$A$2:$B$45,2))</f>
        <v>1.2122875709241782E-2</v>
      </c>
      <c r="R28" s="33">
        <f>IF('Part 2. Revenue Cohort_Solution'!S22 / VLOOKUP('Part 2. q1'!$A28,'Part 2. Installs'!$A$2:$B$45,2)=0,"",'Part 2. Revenue Cohort_Solution'!S22 / VLOOKUP('Part 2. q1'!$A28,'Part 2. Installs'!$A$2:$B$45,2))</f>
        <v>1.1031817994477186E-2</v>
      </c>
      <c r="S28" s="33">
        <f>IF('Part 2. Revenue Cohort_Solution'!T22 / VLOOKUP('Part 2. q1'!$A28,'Part 2. Installs'!$A$2:$B$45,2)=0,"",'Part 2. Revenue Cohort_Solution'!T22 / VLOOKUP('Part 2. q1'!$A28,'Part 2. Installs'!$A$2:$B$45,2))</f>
        <v>1.2084655648518319E-2</v>
      </c>
      <c r="T28" s="33">
        <f>IF('Part 2. Revenue Cohort_Solution'!U22 / VLOOKUP('Part 2. q1'!$A28,'Part 2. Installs'!$A$2:$B$45,2)=0,"",'Part 2. Revenue Cohort_Solution'!U22 / VLOOKUP('Part 2. q1'!$A28,'Part 2. Installs'!$A$2:$B$45,2))</f>
        <v>1.2095976040335766E-2</v>
      </c>
      <c r="U28" s="33">
        <f>IF('Part 2. Revenue Cohort_Solution'!V22 / VLOOKUP('Part 2. q1'!$A28,'Part 2. Installs'!$A$2:$B$45,2)=0,"",'Part 2. Revenue Cohort_Solution'!V22 / VLOOKUP('Part 2. q1'!$A28,'Part 2. Installs'!$A$2:$B$45,2))</f>
        <v>1.0086166865872589E-2</v>
      </c>
      <c r="V28" s="33">
        <f>IF('Part 2. Revenue Cohort_Solution'!W22 / VLOOKUP('Part 2. q1'!$A28,'Part 2. Installs'!$A$2:$B$45,2)=0,"",'Part 2. Revenue Cohort_Solution'!W22 / VLOOKUP('Part 2. q1'!$A28,'Part 2. Installs'!$A$2:$B$45,2))</f>
        <v>1.2076632458201102E-2</v>
      </c>
      <c r="W28" s="33">
        <f>IF('Part 2. Revenue Cohort_Solution'!X22 / VLOOKUP('Part 2. q1'!$A28,'Part 2. Installs'!$A$2:$B$45,2)=0,"",'Part 2. Revenue Cohort_Solution'!X22 / VLOOKUP('Part 2. q1'!$A28,'Part 2. Installs'!$A$2:$B$45,2))</f>
        <v>1.1104631194273858E-2</v>
      </c>
      <c r="X28" s="33">
        <f>IF('Part 2. Revenue Cohort_Solution'!Y22 / VLOOKUP('Part 2. q1'!$A28,'Part 2. Installs'!$A$2:$B$45,2)=0,"",'Part 2. Revenue Cohort_Solution'!Y22 / VLOOKUP('Part 2. q1'!$A28,'Part 2. Installs'!$A$2:$B$45,2))</f>
        <v>8.0958936102982597E-3</v>
      </c>
      <c r="Y28" s="33">
        <f>IF('Part 2. Revenue Cohort_Solution'!Z22 / VLOOKUP('Part 2. q1'!$A28,'Part 2. Installs'!$A$2:$B$45,2)=0,"",'Part 2. Revenue Cohort_Solution'!Z22 / VLOOKUP('Part 2. q1'!$A28,'Part 2. Installs'!$A$2:$B$45,2))</f>
        <v>8.1362568519968686E-3</v>
      </c>
      <c r="Z28" s="33">
        <f>IF('Part 2. Revenue Cohort_Solution'!AA22 / VLOOKUP('Part 2. q1'!$A28,'Part 2. Installs'!$A$2:$B$45,2)=0,"",'Part 2. Revenue Cohort_Solution'!AA22 / VLOOKUP('Part 2. q1'!$A28,'Part 2. Installs'!$A$2:$B$45,2))</f>
        <v>8.1058676448364456E-3</v>
      </c>
      <c r="AA28" s="33" t="str">
        <f>IF('Part 2. Revenue Cohort_Solution'!AB22 / VLOOKUP('Part 2. q1'!$A28,'Part 2. Installs'!$A$2:$B$45,2)=0,"",'Part 2. Revenue Cohort_Solution'!AB22 / VLOOKUP('Part 2. q1'!$A28,'Part 2. Installs'!$A$2:$B$45,2))</f>
        <v/>
      </c>
      <c r="AB28" s="33" t="str">
        <f>IF('Part 2. Revenue Cohort_Solution'!AC22 / VLOOKUP('Part 2. q1'!$A28,'Part 2. Installs'!$A$2:$B$45,2)=0,"",'Part 2. Revenue Cohort_Solution'!AC22 / VLOOKUP('Part 2. q1'!$A28,'Part 2. Installs'!$A$2:$B$45,2))</f>
        <v/>
      </c>
      <c r="AC28" s="33" t="str">
        <f>IF('Part 2. Revenue Cohort_Solution'!AD22 / VLOOKUP('Part 2. q1'!$A28,'Part 2. Installs'!$A$2:$B$45,2)=0,"",'Part 2. Revenue Cohort_Solution'!AD22 / VLOOKUP('Part 2. q1'!$A28,'Part 2. Installs'!$A$2:$B$45,2))</f>
        <v/>
      </c>
      <c r="AD28" s="33" t="str">
        <f>IF('Part 2. Revenue Cohort_Solution'!AE22 / VLOOKUP('Part 2. q1'!$A28,'Part 2. Installs'!$A$2:$B$45,2)=0,"",'Part 2. Revenue Cohort_Solution'!AE22 / VLOOKUP('Part 2. q1'!$A28,'Part 2. Installs'!$A$2:$B$45,2))</f>
        <v/>
      </c>
      <c r="AE28" s="33" t="str">
        <f>IF('Part 2. Revenue Cohort_Solution'!AF22 / VLOOKUP('Part 2. q1'!$A28,'Part 2. Installs'!$A$2:$B$45,2)=0,"",'Part 2. Revenue Cohort_Solution'!AF22 / VLOOKUP('Part 2. q1'!$A28,'Part 2. Installs'!$A$2:$B$45,2))</f>
        <v/>
      </c>
      <c r="AF28" s="33" t="str">
        <f>IF('Part 2. Revenue Cohort_Solution'!AG22 / VLOOKUP('Part 2. q1'!$A28,'Part 2. Installs'!$A$2:$B$45,2)=0,"",'Part 2. Revenue Cohort_Solution'!AG22 / VLOOKUP('Part 2. q1'!$A28,'Part 2. Installs'!$A$2:$B$45,2))</f>
        <v/>
      </c>
      <c r="AG28" s="33" t="str">
        <f>IF('Part 2. Revenue Cohort_Solution'!AH22 / VLOOKUP('Part 2. q1'!$A28,'Part 2. Installs'!$A$2:$B$45,2)=0,"",'Part 2. Revenue Cohort_Solution'!AH22 / VLOOKUP('Part 2. q1'!$A28,'Part 2. Installs'!$A$2:$B$45,2))</f>
        <v/>
      </c>
      <c r="AH28" s="33" t="str">
        <f>IF('Part 2. Revenue Cohort_Solution'!AI22 / VLOOKUP('Part 2. q1'!$A28,'Part 2. Installs'!$A$2:$B$45,2)=0,"",'Part 2. Revenue Cohort_Solution'!AI22 / VLOOKUP('Part 2. q1'!$A28,'Part 2. Installs'!$A$2:$B$45,2))</f>
        <v/>
      </c>
      <c r="AI28" s="33" t="str">
        <f>IF('Part 2. Revenue Cohort_Solution'!AJ22 / VLOOKUP('Part 2. q1'!$A28,'Part 2. Installs'!$A$2:$B$45,2)=0,"",'Part 2. Revenue Cohort_Solution'!AJ22 / VLOOKUP('Part 2. q1'!$A28,'Part 2. Installs'!$A$2:$B$45,2))</f>
        <v/>
      </c>
      <c r="AJ28" s="33" t="str">
        <f>IF('Part 2. Revenue Cohort_Solution'!AK22 / VLOOKUP('Part 2. q1'!$A28,'Part 2. Installs'!$A$2:$B$45,2)=0,"",'Part 2. Revenue Cohort_Solution'!AK22 / VLOOKUP('Part 2. q1'!$A28,'Part 2. Installs'!$A$2:$B$45,2))</f>
        <v/>
      </c>
      <c r="AK28" s="33" t="str">
        <f>IF('Part 2. Revenue Cohort_Solution'!AL22 / VLOOKUP('Part 2. q1'!$A28,'Part 2. Installs'!$A$2:$B$45,2)=0,"",'Part 2. Revenue Cohort_Solution'!AL22 / VLOOKUP('Part 2. q1'!$A28,'Part 2. Installs'!$A$2:$B$45,2))</f>
        <v/>
      </c>
      <c r="AL28" s="33" t="str">
        <f>IF('Part 2. Revenue Cohort_Solution'!AM22 / VLOOKUP('Part 2. q1'!$A28,'Part 2. Installs'!$A$2:$B$45,2)=0,"",'Part 2. Revenue Cohort_Solution'!AM22 / VLOOKUP('Part 2. q1'!$A28,'Part 2. Installs'!$A$2:$B$45,2))</f>
        <v/>
      </c>
      <c r="AM28" s="33" t="str">
        <f>IF('Part 2. Revenue Cohort_Solution'!AN22 / VLOOKUP('Part 2. q1'!$A28,'Part 2. Installs'!$A$2:$B$45,2)=0,"",'Part 2. Revenue Cohort_Solution'!AN22 / VLOOKUP('Part 2. q1'!$A28,'Part 2. Installs'!$A$2:$B$45,2))</f>
        <v/>
      </c>
      <c r="AN28" s="33" t="str">
        <f>IF('Part 2. Revenue Cohort_Solution'!AO22 / VLOOKUP('Part 2. q1'!$A28,'Part 2. Installs'!$A$2:$B$45,2)=0,"",'Part 2. Revenue Cohort_Solution'!AO22 / VLOOKUP('Part 2. q1'!$A28,'Part 2. Installs'!$A$2:$B$45,2))</f>
        <v/>
      </c>
      <c r="AO28" s="33" t="str">
        <f>IF('Part 2. Revenue Cohort_Solution'!AP22 / VLOOKUP('Part 2. q1'!$A28,'Part 2. Installs'!$A$2:$B$45,2)=0,"",'Part 2. Revenue Cohort_Solution'!AP22 / VLOOKUP('Part 2. q1'!$A28,'Part 2. Installs'!$A$2:$B$45,2))</f>
        <v/>
      </c>
      <c r="AP28" s="33" t="str">
        <f>IF('Part 2. Revenue Cohort_Solution'!AQ22 / VLOOKUP('Part 2. q1'!$A28,'Part 2. Installs'!$A$2:$B$45,2)=0,"",'Part 2. Revenue Cohort_Solution'!AQ22 / VLOOKUP('Part 2. q1'!$A28,'Part 2. Installs'!$A$2:$B$45,2))</f>
        <v/>
      </c>
      <c r="AQ28" s="33" t="str">
        <f>IF('Part 2. Revenue Cohort_Solution'!AR22 / VLOOKUP('Part 2. q1'!$A28,'Part 2. Installs'!$A$2:$B$45,2)=0,"",'Part 2. Revenue Cohort_Solution'!AR22 / VLOOKUP('Part 2. q1'!$A28,'Part 2. Installs'!$A$2:$B$45,2))</f>
        <v/>
      </c>
      <c r="AR28" s="33" t="str">
        <f>IF('Part 2. Revenue Cohort_Solution'!AS22 / VLOOKUP('Part 2. q1'!$A28,'Part 2. Installs'!$A$2:$B$45,2)=0,"",'Part 2. Revenue Cohort_Solution'!AS22 / VLOOKUP('Part 2. q1'!$A28,'Part 2. Installs'!$A$2:$B$45,2))</f>
        <v/>
      </c>
      <c r="AS28" s="33" t="str">
        <f>IF('Part 2. Revenue Cohort_Solution'!AT22 / VLOOKUP('Part 2. q1'!$A28,'Part 2. Installs'!$A$2:$B$45,2)=0,"",'Part 2. Revenue Cohort_Solution'!AT22 / VLOOKUP('Part 2. q1'!$A28,'Part 2. Installs'!$A$2:$B$45,2))</f>
        <v/>
      </c>
      <c r="AT28" s="33" t="str">
        <f>IF('Part 2. Revenue Cohort_Solution'!AU22 / VLOOKUP('Part 2. q1'!$A28,'Part 2. Installs'!$A$2:$B$45,2)=0,"",'Part 2. Revenue Cohort_Solution'!AU22 / VLOOKUP('Part 2. q1'!$A28,'Part 2. Installs'!$A$2:$B$45,2))</f>
        <v/>
      </c>
    </row>
    <row r="29" spans="1:46" x14ac:dyDescent="0.15">
      <c r="A29" s="8">
        <v>22</v>
      </c>
      <c r="B29" s="33">
        <f>IF('Part 2. Revenue Cohort_Solution'!C23 / VLOOKUP('Part 2. q1'!$A29,'Part 2. Installs'!$A$2:$B$45,2)=0,"",'Part 2. Revenue Cohort_Solution'!C23 / VLOOKUP('Part 2. q1'!$A29,'Part 2. Installs'!$A$2:$B$45,2))</f>
        <v>0.17403592136897186</v>
      </c>
      <c r="C29" s="33">
        <f>IF('Part 2. Revenue Cohort_Solution'!D23 / VLOOKUP('Part 2. q1'!$A29,'Part 2. Installs'!$A$2:$B$45,2)=0,"",'Part 2. Revenue Cohort_Solution'!D23 / VLOOKUP('Part 2. q1'!$A29,'Part 2. Installs'!$A$2:$B$45,2))</f>
        <v>4.9024764688320059E-2</v>
      </c>
      <c r="D29" s="33">
        <f>IF('Part 2. Revenue Cohort_Solution'!E23 / VLOOKUP('Part 2. q1'!$A29,'Part 2. Installs'!$A$2:$B$45,2)=0,"",'Part 2. Revenue Cohort_Solution'!E23 / VLOOKUP('Part 2. q1'!$A29,'Part 2. Installs'!$A$2:$B$45,2))</f>
        <v>2.8095067490061128E-2</v>
      </c>
      <c r="E29" s="33">
        <f>IF('Part 2. Revenue Cohort_Solution'!F23 / VLOOKUP('Part 2. q1'!$A29,'Part 2. Installs'!$A$2:$B$45,2)=0,"",'Part 2. Revenue Cohort_Solution'!F23 / VLOOKUP('Part 2. q1'!$A29,'Part 2. Installs'!$A$2:$B$45,2))</f>
        <v>3.3135608667640912E-2</v>
      </c>
      <c r="F29" s="33">
        <f>IF('Part 2. Revenue Cohort_Solution'!G23 / VLOOKUP('Part 2. q1'!$A29,'Part 2. Installs'!$A$2:$B$45,2)=0,"",'Part 2. Revenue Cohort_Solution'!G23 / VLOOKUP('Part 2. q1'!$A29,'Part 2. Installs'!$A$2:$B$45,2))</f>
        <v>2.7107104134257296E-2</v>
      </c>
      <c r="G29" s="33">
        <f>IF('Part 2. Revenue Cohort_Solution'!H23 / VLOOKUP('Part 2. q1'!$A29,'Part 2. Installs'!$A$2:$B$45,2)=0,"",'Part 2. Revenue Cohort_Solution'!H23 / VLOOKUP('Part 2. q1'!$A29,'Part 2. Installs'!$A$2:$B$45,2))</f>
        <v>2.5054683448828548E-2</v>
      </c>
      <c r="H29" s="33">
        <f>IF('Part 2. Revenue Cohort_Solution'!I23 / VLOOKUP('Part 2. q1'!$A29,'Part 2. Installs'!$A$2:$B$45,2)=0,"",'Part 2. Revenue Cohort_Solution'!I23 / VLOOKUP('Part 2. q1'!$A29,'Part 2. Installs'!$A$2:$B$45,2))</f>
        <v>2.0001602790741525E-2</v>
      </c>
      <c r="I29" s="33">
        <f>IF('Part 2. Revenue Cohort_Solution'!J23 / VLOOKUP('Part 2. q1'!$A29,'Part 2. Installs'!$A$2:$B$45,2)=0,"",'Part 2. Revenue Cohort_Solution'!J23 / VLOOKUP('Part 2. q1'!$A29,'Part 2. Installs'!$A$2:$B$45,2))</f>
        <v>2.1037461305174501E-2</v>
      </c>
      <c r="J29" s="33">
        <f>IF('Part 2. Revenue Cohort_Solution'!K23 / VLOOKUP('Part 2. q1'!$A29,'Part 2. Installs'!$A$2:$B$45,2)=0,"",'Part 2. Revenue Cohort_Solution'!K23 / VLOOKUP('Part 2. q1'!$A29,'Part 2. Installs'!$A$2:$B$45,2))</f>
        <v>1.9021213406873141E-2</v>
      </c>
      <c r="K29" s="33">
        <f>IF('Part 2. Revenue Cohort_Solution'!L23 / VLOOKUP('Part 2. q1'!$A29,'Part 2. Installs'!$A$2:$B$45,2)=0,"",'Part 2. Revenue Cohort_Solution'!L23 / VLOOKUP('Part 2. q1'!$A29,'Part 2. Installs'!$A$2:$B$45,2))</f>
        <v>1.8132245949810648E-2</v>
      </c>
      <c r="L29" s="33">
        <f>IF('Part 2. Revenue Cohort_Solution'!M23 / VLOOKUP('Part 2. q1'!$A29,'Part 2. Installs'!$A$2:$B$45,2)=0,"",'Part 2. Revenue Cohort_Solution'!M23 / VLOOKUP('Part 2. q1'!$A29,'Part 2. Installs'!$A$2:$B$45,2))</f>
        <v>1.7029447351466869E-2</v>
      </c>
      <c r="M29" s="33">
        <f>IF('Part 2. Revenue Cohort_Solution'!N23 / VLOOKUP('Part 2. q1'!$A29,'Part 2. Installs'!$A$2:$B$45,2)=0,"",'Part 2. Revenue Cohort_Solution'!N23 / VLOOKUP('Part 2. q1'!$A29,'Part 2. Installs'!$A$2:$B$45,2))</f>
        <v>1.8088090636245068E-2</v>
      </c>
      <c r="N29" s="33">
        <f>IF('Part 2. Revenue Cohort_Solution'!O23 / VLOOKUP('Part 2. q1'!$A29,'Part 2. Installs'!$A$2:$B$45,2)=0,"",'Part 2. Revenue Cohort_Solution'!O23 / VLOOKUP('Part 2. q1'!$A29,'Part 2. Installs'!$A$2:$B$45,2))</f>
        <v>1.7130203177296941E-2</v>
      </c>
      <c r="O29" s="33">
        <f>IF('Part 2. Revenue Cohort_Solution'!P23 / VLOOKUP('Part 2. q1'!$A29,'Part 2. Installs'!$A$2:$B$45,2)=0,"",'Part 2. Revenue Cohort_Solution'!P23 / VLOOKUP('Part 2. q1'!$A29,'Part 2. Installs'!$A$2:$B$45,2))</f>
        <v>1.8053552067128647E-2</v>
      </c>
      <c r="P29" s="33">
        <f>IF('Part 2. Revenue Cohort_Solution'!Q23 / VLOOKUP('Part 2. q1'!$A29,'Part 2. Installs'!$A$2:$B$45,2)=0,"",'Part 2. Revenue Cohort_Solution'!Q23 / VLOOKUP('Part 2. q1'!$A29,'Part 2. Installs'!$A$2:$B$45,2))</f>
        <v>1.5076651110168291E-2</v>
      </c>
      <c r="Q29" s="33">
        <f>IF('Part 2. Revenue Cohort_Solution'!R23 / VLOOKUP('Part 2. q1'!$A29,'Part 2. Installs'!$A$2:$B$45,2)=0,"",'Part 2. Revenue Cohort_Solution'!R23 / VLOOKUP('Part 2. q1'!$A29,'Part 2. Installs'!$A$2:$B$45,2))</f>
        <v>1.3056286239570076E-2</v>
      </c>
      <c r="R29" s="33">
        <f>IF('Part 2. Revenue Cohort_Solution'!S23 / VLOOKUP('Part 2. q1'!$A29,'Part 2. Installs'!$A$2:$B$45,2)=0,"",'Part 2. Revenue Cohort_Solution'!S23 / VLOOKUP('Part 2. q1'!$A29,'Part 2. Installs'!$A$2:$B$45,2))</f>
        <v>1.1088184918053395E-2</v>
      </c>
      <c r="S29" s="33">
        <f>IF('Part 2. Revenue Cohort_Solution'!T23 / VLOOKUP('Part 2. q1'!$A29,'Part 2. Installs'!$A$2:$B$45,2)=0,"",'Part 2. Revenue Cohort_Solution'!T23 / VLOOKUP('Part 2. q1'!$A29,'Part 2. Installs'!$A$2:$B$45,2))</f>
        <v>1.2058391866622669E-2</v>
      </c>
      <c r="T29" s="33">
        <f>IF('Part 2. Revenue Cohort_Solution'!U23 / VLOOKUP('Part 2. q1'!$A29,'Part 2. Installs'!$A$2:$B$45,2)=0,"",'Part 2. Revenue Cohort_Solution'!U23 / VLOOKUP('Part 2. q1'!$A29,'Part 2. Installs'!$A$2:$B$45,2))</f>
        <v>1.1146922484639922E-2</v>
      </c>
      <c r="U29" s="33">
        <f>IF('Part 2. Revenue Cohort_Solution'!V23 / VLOOKUP('Part 2. q1'!$A29,'Part 2. Installs'!$A$2:$B$45,2)=0,"",'Part 2. Revenue Cohort_Solution'!V23 / VLOOKUP('Part 2. q1'!$A29,'Part 2. Installs'!$A$2:$B$45,2))</f>
        <v>1.1008548217288141E-2</v>
      </c>
      <c r="V29" s="33">
        <f>IF('Part 2. Revenue Cohort_Solution'!W23 / VLOOKUP('Part 2. q1'!$A29,'Part 2. Installs'!$A$2:$B$45,2)=0,"",'Part 2. Revenue Cohort_Solution'!W23 / VLOOKUP('Part 2. q1'!$A29,'Part 2. Installs'!$A$2:$B$45,2))</f>
        <v>1.1054180612517481E-2</v>
      </c>
      <c r="W29" s="33">
        <f>IF('Part 2. Revenue Cohort_Solution'!X23 / VLOOKUP('Part 2. q1'!$A29,'Part 2. Installs'!$A$2:$B$45,2)=0,"",'Part 2. Revenue Cohort_Solution'!X23 / VLOOKUP('Part 2. q1'!$A29,'Part 2. Installs'!$A$2:$B$45,2))</f>
        <v>1.1036015650780181E-2</v>
      </c>
      <c r="X29" s="33">
        <f>IF('Part 2. Revenue Cohort_Solution'!Y23 / VLOOKUP('Part 2. q1'!$A29,'Part 2. Installs'!$A$2:$B$45,2)=0,"",'Part 2. Revenue Cohort_Solution'!Y23 / VLOOKUP('Part 2. q1'!$A29,'Part 2. Installs'!$A$2:$B$45,2))</f>
        <v>9.1149295243482756E-3</v>
      </c>
      <c r="Y29" s="33">
        <f>IF('Part 2. Revenue Cohort_Solution'!Z23 / VLOOKUP('Part 2. q1'!$A29,'Part 2. Installs'!$A$2:$B$45,2)=0,"",'Part 2. Revenue Cohort_Solution'!Z23 / VLOOKUP('Part 2. q1'!$A29,'Part 2. Installs'!$A$2:$B$45,2))</f>
        <v>9.1212464055060571E-3</v>
      </c>
      <c r="Z29" s="33" t="str">
        <f>IF('Part 2. Revenue Cohort_Solution'!AA23 / VLOOKUP('Part 2. q1'!$A29,'Part 2. Installs'!$A$2:$B$45,2)=0,"",'Part 2. Revenue Cohort_Solution'!AA23 / VLOOKUP('Part 2. q1'!$A29,'Part 2. Installs'!$A$2:$B$45,2))</f>
        <v/>
      </c>
      <c r="AA29" s="33" t="str">
        <f>IF('Part 2. Revenue Cohort_Solution'!AB23 / VLOOKUP('Part 2. q1'!$A29,'Part 2. Installs'!$A$2:$B$45,2)=0,"",'Part 2. Revenue Cohort_Solution'!AB23 / VLOOKUP('Part 2. q1'!$A29,'Part 2. Installs'!$A$2:$B$45,2))</f>
        <v/>
      </c>
      <c r="AB29" s="33" t="str">
        <f>IF('Part 2. Revenue Cohort_Solution'!AC23 / VLOOKUP('Part 2. q1'!$A29,'Part 2. Installs'!$A$2:$B$45,2)=0,"",'Part 2. Revenue Cohort_Solution'!AC23 / VLOOKUP('Part 2. q1'!$A29,'Part 2. Installs'!$A$2:$B$45,2))</f>
        <v/>
      </c>
      <c r="AC29" s="33" t="str">
        <f>IF('Part 2. Revenue Cohort_Solution'!AD23 / VLOOKUP('Part 2. q1'!$A29,'Part 2. Installs'!$A$2:$B$45,2)=0,"",'Part 2. Revenue Cohort_Solution'!AD23 / VLOOKUP('Part 2. q1'!$A29,'Part 2. Installs'!$A$2:$B$45,2))</f>
        <v/>
      </c>
      <c r="AD29" s="33" t="str">
        <f>IF('Part 2. Revenue Cohort_Solution'!AE23 / VLOOKUP('Part 2. q1'!$A29,'Part 2. Installs'!$A$2:$B$45,2)=0,"",'Part 2. Revenue Cohort_Solution'!AE23 / VLOOKUP('Part 2. q1'!$A29,'Part 2. Installs'!$A$2:$B$45,2))</f>
        <v/>
      </c>
      <c r="AE29" s="33" t="str">
        <f>IF('Part 2. Revenue Cohort_Solution'!AF23 / VLOOKUP('Part 2. q1'!$A29,'Part 2. Installs'!$A$2:$B$45,2)=0,"",'Part 2. Revenue Cohort_Solution'!AF23 / VLOOKUP('Part 2. q1'!$A29,'Part 2. Installs'!$A$2:$B$45,2))</f>
        <v/>
      </c>
      <c r="AF29" s="33" t="str">
        <f>IF('Part 2. Revenue Cohort_Solution'!AG23 / VLOOKUP('Part 2. q1'!$A29,'Part 2. Installs'!$A$2:$B$45,2)=0,"",'Part 2. Revenue Cohort_Solution'!AG23 / VLOOKUP('Part 2. q1'!$A29,'Part 2. Installs'!$A$2:$B$45,2))</f>
        <v/>
      </c>
      <c r="AG29" s="33" t="str">
        <f>IF('Part 2. Revenue Cohort_Solution'!AH23 / VLOOKUP('Part 2. q1'!$A29,'Part 2. Installs'!$A$2:$B$45,2)=0,"",'Part 2. Revenue Cohort_Solution'!AH23 / VLOOKUP('Part 2. q1'!$A29,'Part 2. Installs'!$A$2:$B$45,2))</f>
        <v/>
      </c>
      <c r="AH29" s="33" t="str">
        <f>IF('Part 2. Revenue Cohort_Solution'!AI23 / VLOOKUP('Part 2. q1'!$A29,'Part 2. Installs'!$A$2:$B$45,2)=0,"",'Part 2. Revenue Cohort_Solution'!AI23 / VLOOKUP('Part 2. q1'!$A29,'Part 2. Installs'!$A$2:$B$45,2))</f>
        <v/>
      </c>
      <c r="AI29" s="33" t="str">
        <f>IF('Part 2. Revenue Cohort_Solution'!AJ23 / VLOOKUP('Part 2. q1'!$A29,'Part 2. Installs'!$A$2:$B$45,2)=0,"",'Part 2. Revenue Cohort_Solution'!AJ23 / VLOOKUP('Part 2. q1'!$A29,'Part 2. Installs'!$A$2:$B$45,2))</f>
        <v/>
      </c>
      <c r="AJ29" s="33" t="str">
        <f>IF('Part 2. Revenue Cohort_Solution'!AK23 / VLOOKUP('Part 2. q1'!$A29,'Part 2. Installs'!$A$2:$B$45,2)=0,"",'Part 2. Revenue Cohort_Solution'!AK23 / VLOOKUP('Part 2. q1'!$A29,'Part 2. Installs'!$A$2:$B$45,2))</f>
        <v/>
      </c>
      <c r="AK29" s="33" t="str">
        <f>IF('Part 2. Revenue Cohort_Solution'!AL23 / VLOOKUP('Part 2. q1'!$A29,'Part 2. Installs'!$A$2:$B$45,2)=0,"",'Part 2. Revenue Cohort_Solution'!AL23 / VLOOKUP('Part 2. q1'!$A29,'Part 2. Installs'!$A$2:$B$45,2))</f>
        <v/>
      </c>
      <c r="AL29" s="33" t="str">
        <f>IF('Part 2. Revenue Cohort_Solution'!AM23 / VLOOKUP('Part 2. q1'!$A29,'Part 2. Installs'!$A$2:$B$45,2)=0,"",'Part 2. Revenue Cohort_Solution'!AM23 / VLOOKUP('Part 2. q1'!$A29,'Part 2. Installs'!$A$2:$B$45,2))</f>
        <v/>
      </c>
      <c r="AM29" s="33" t="str">
        <f>IF('Part 2. Revenue Cohort_Solution'!AN23 / VLOOKUP('Part 2. q1'!$A29,'Part 2. Installs'!$A$2:$B$45,2)=0,"",'Part 2. Revenue Cohort_Solution'!AN23 / VLOOKUP('Part 2. q1'!$A29,'Part 2. Installs'!$A$2:$B$45,2))</f>
        <v/>
      </c>
      <c r="AN29" s="33" t="str">
        <f>IF('Part 2. Revenue Cohort_Solution'!AO23 / VLOOKUP('Part 2. q1'!$A29,'Part 2. Installs'!$A$2:$B$45,2)=0,"",'Part 2. Revenue Cohort_Solution'!AO23 / VLOOKUP('Part 2. q1'!$A29,'Part 2. Installs'!$A$2:$B$45,2))</f>
        <v/>
      </c>
      <c r="AO29" s="33" t="str">
        <f>IF('Part 2. Revenue Cohort_Solution'!AP23 / VLOOKUP('Part 2. q1'!$A29,'Part 2. Installs'!$A$2:$B$45,2)=0,"",'Part 2. Revenue Cohort_Solution'!AP23 / VLOOKUP('Part 2. q1'!$A29,'Part 2. Installs'!$A$2:$B$45,2))</f>
        <v/>
      </c>
      <c r="AP29" s="33" t="str">
        <f>IF('Part 2. Revenue Cohort_Solution'!AQ23 / VLOOKUP('Part 2. q1'!$A29,'Part 2. Installs'!$A$2:$B$45,2)=0,"",'Part 2. Revenue Cohort_Solution'!AQ23 / VLOOKUP('Part 2. q1'!$A29,'Part 2. Installs'!$A$2:$B$45,2))</f>
        <v/>
      </c>
      <c r="AQ29" s="33" t="str">
        <f>IF('Part 2. Revenue Cohort_Solution'!AR23 / VLOOKUP('Part 2. q1'!$A29,'Part 2. Installs'!$A$2:$B$45,2)=0,"",'Part 2. Revenue Cohort_Solution'!AR23 / VLOOKUP('Part 2. q1'!$A29,'Part 2. Installs'!$A$2:$B$45,2))</f>
        <v/>
      </c>
      <c r="AR29" s="33" t="str">
        <f>IF('Part 2. Revenue Cohort_Solution'!AS23 / VLOOKUP('Part 2. q1'!$A29,'Part 2. Installs'!$A$2:$B$45,2)=0,"",'Part 2. Revenue Cohort_Solution'!AS23 / VLOOKUP('Part 2. q1'!$A29,'Part 2. Installs'!$A$2:$B$45,2))</f>
        <v/>
      </c>
      <c r="AS29" s="33" t="str">
        <f>IF('Part 2. Revenue Cohort_Solution'!AT23 / VLOOKUP('Part 2. q1'!$A29,'Part 2. Installs'!$A$2:$B$45,2)=0,"",'Part 2. Revenue Cohort_Solution'!AT23 / VLOOKUP('Part 2. q1'!$A29,'Part 2. Installs'!$A$2:$B$45,2))</f>
        <v/>
      </c>
      <c r="AT29" s="33" t="str">
        <f>IF('Part 2. Revenue Cohort_Solution'!AU23 / VLOOKUP('Part 2. q1'!$A29,'Part 2. Installs'!$A$2:$B$45,2)=0,"",'Part 2. Revenue Cohort_Solution'!AU23 / VLOOKUP('Part 2. q1'!$A29,'Part 2. Installs'!$A$2:$B$45,2))</f>
        <v/>
      </c>
    </row>
    <row r="30" spans="1:46" x14ac:dyDescent="0.15">
      <c r="A30" s="8">
        <v>23</v>
      </c>
      <c r="B30" s="33">
        <f>IF('Part 2. Revenue Cohort_Solution'!C24 / VLOOKUP('Part 2. q1'!$A30,'Part 2. Installs'!$A$2:$B$45,2)=0,"",'Part 2. Revenue Cohort_Solution'!C24 / VLOOKUP('Part 2. q1'!$A30,'Part 2. Installs'!$A$2:$B$45,2))</f>
        <v>0.17506432988562359</v>
      </c>
      <c r="C30" s="33">
        <f>IF('Part 2. Revenue Cohort_Solution'!D24 / VLOOKUP('Part 2. q1'!$A30,'Part 2. Installs'!$A$2:$B$45,2)=0,"",'Part 2. Revenue Cohort_Solution'!D24 / VLOOKUP('Part 2. q1'!$A30,'Part 2. Installs'!$A$2:$B$45,2))</f>
        <v>4.8034914901767638E-2</v>
      </c>
      <c r="D30" s="33">
        <f>IF('Part 2. Revenue Cohort_Solution'!E24 / VLOOKUP('Part 2. q1'!$A30,'Part 2. Installs'!$A$2:$B$45,2)=0,"",'Part 2. Revenue Cohort_Solution'!E24 / VLOOKUP('Part 2. q1'!$A30,'Part 2. Installs'!$A$2:$B$45,2))</f>
        <v>3.0041427242379463E-2</v>
      </c>
      <c r="E30" s="33">
        <f>IF('Part 2. Revenue Cohort_Solution'!F24 / VLOOKUP('Part 2. q1'!$A30,'Part 2. Installs'!$A$2:$B$45,2)=0,"",'Part 2. Revenue Cohort_Solution'!F24 / VLOOKUP('Part 2. q1'!$A30,'Part 2. Installs'!$A$2:$B$45,2))</f>
        <v>3.2097055765336842E-2</v>
      </c>
      <c r="F30" s="33">
        <f>IF('Part 2. Revenue Cohort_Solution'!G24 / VLOOKUP('Part 2. q1'!$A30,'Part 2. Installs'!$A$2:$B$45,2)=0,"",'Part 2. Revenue Cohort_Solution'!G24 / VLOOKUP('Part 2. q1'!$A30,'Part 2. Installs'!$A$2:$B$45,2))</f>
        <v>3.2099162699064196E-2</v>
      </c>
      <c r="G30" s="33">
        <f>IF('Part 2. Revenue Cohort_Solution'!H24 / VLOOKUP('Part 2. q1'!$A30,'Part 2. Installs'!$A$2:$B$45,2)=0,"",'Part 2. Revenue Cohort_Solution'!H24 / VLOOKUP('Part 2. q1'!$A30,'Part 2. Installs'!$A$2:$B$45,2))</f>
        <v>2.806235976577464E-2</v>
      </c>
      <c r="H30" s="33">
        <f>IF('Part 2. Revenue Cohort_Solution'!I24 / VLOOKUP('Part 2. q1'!$A30,'Part 2. Installs'!$A$2:$B$45,2)=0,"",'Part 2. Revenue Cohort_Solution'!I24 / VLOOKUP('Part 2. q1'!$A30,'Part 2. Installs'!$A$2:$B$45,2))</f>
        <v>2.0114321676790895E-2</v>
      </c>
      <c r="I30" s="33">
        <f>IF('Part 2. Revenue Cohort_Solution'!J24 / VLOOKUP('Part 2. q1'!$A30,'Part 2. Installs'!$A$2:$B$45,2)=0,"",'Part 2. Revenue Cohort_Solution'!J24 / VLOOKUP('Part 2. q1'!$A30,'Part 2. Installs'!$A$2:$B$45,2))</f>
        <v>1.8025721009139167E-2</v>
      </c>
      <c r="J30" s="33">
        <f>IF('Part 2. Revenue Cohort_Solution'!K24 / VLOOKUP('Part 2. q1'!$A30,'Part 2. Installs'!$A$2:$B$45,2)=0,"",'Part 2. Revenue Cohort_Solution'!K24 / VLOOKUP('Part 2. q1'!$A30,'Part 2. Installs'!$A$2:$B$45,2))</f>
        <v>1.9002462649811196E-2</v>
      </c>
      <c r="K30" s="33">
        <f>IF('Part 2. Revenue Cohort_Solution'!L24 / VLOOKUP('Part 2. q1'!$A30,'Part 2. Installs'!$A$2:$B$45,2)=0,"",'Part 2. Revenue Cohort_Solution'!L24 / VLOOKUP('Part 2. q1'!$A30,'Part 2. Installs'!$A$2:$B$45,2))</f>
        <v>1.7129097575658076E-2</v>
      </c>
      <c r="L30" s="33">
        <f>IF('Part 2. Revenue Cohort_Solution'!M24 / VLOOKUP('Part 2. q1'!$A30,'Part 2. Installs'!$A$2:$B$45,2)=0,"",'Part 2. Revenue Cohort_Solution'!M24 / VLOOKUP('Part 2. q1'!$A30,'Part 2. Installs'!$A$2:$B$45,2))</f>
        <v>1.6029497072183003E-2</v>
      </c>
      <c r="M30" s="33">
        <f>IF('Part 2. Revenue Cohort_Solution'!N24 / VLOOKUP('Part 2. q1'!$A30,'Part 2. Installs'!$A$2:$B$45,2)=0,"",'Part 2. Revenue Cohort_Solution'!N24 / VLOOKUP('Part 2. q1'!$A30,'Part 2. Installs'!$A$2:$B$45,2))</f>
        <v>1.9042083948995786E-2</v>
      </c>
      <c r="N30" s="33">
        <f>IF('Part 2. Revenue Cohort_Solution'!O24 / VLOOKUP('Part 2. q1'!$A30,'Part 2. Installs'!$A$2:$B$45,2)=0,"",'Part 2. Revenue Cohort_Solution'!O24 / VLOOKUP('Part 2. q1'!$A30,'Part 2. Installs'!$A$2:$B$45,2))</f>
        <v>1.901521370327806E-2</v>
      </c>
      <c r="O30" s="33">
        <f>IF('Part 2. Revenue Cohort_Solution'!P24 / VLOOKUP('Part 2. q1'!$A30,'Part 2. Installs'!$A$2:$B$45,2)=0,"",'Part 2. Revenue Cohort_Solution'!P24 / VLOOKUP('Part 2. q1'!$A30,'Part 2. Installs'!$A$2:$B$45,2))</f>
        <v>1.7055792699611449E-2</v>
      </c>
      <c r="P30" s="33">
        <f>IF('Part 2. Revenue Cohort_Solution'!Q24 / VLOOKUP('Part 2. q1'!$A30,'Part 2. Installs'!$A$2:$B$45,2)=0,"",'Part 2. Revenue Cohort_Solution'!Q24 / VLOOKUP('Part 2. q1'!$A30,'Part 2. Installs'!$A$2:$B$45,2))</f>
        <v>1.2026706069063645E-2</v>
      </c>
      <c r="Q30" s="33">
        <f>IF('Part 2. Revenue Cohort_Solution'!R24 / VLOOKUP('Part 2. q1'!$A30,'Part 2. Installs'!$A$2:$B$45,2)=0,"",'Part 2. Revenue Cohort_Solution'!R24 / VLOOKUP('Part 2. q1'!$A30,'Part 2. Installs'!$A$2:$B$45,2))</f>
        <v>1.2092978711760521E-2</v>
      </c>
      <c r="R30" s="33">
        <f>IF('Part 2. Revenue Cohort_Solution'!S24 / VLOOKUP('Part 2. q1'!$A30,'Part 2. Installs'!$A$2:$B$45,2)=0,"",'Part 2. Revenue Cohort_Solution'!S24 / VLOOKUP('Part 2. q1'!$A30,'Part 2. Installs'!$A$2:$B$45,2))</f>
        <v>1.4022875280468451E-2</v>
      </c>
      <c r="S30" s="33">
        <f>IF('Part 2. Revenue Cohort_Solution'!T24 / VLOOKUP('Part 2. q1'!$A30,'Part 2. Installs'!$A$2:$B$45,2)=0,"",'Part 2. Revenue Cohort_Solution'!T24 / VLOOKUP('Part 2. q1'!$A30,'Part 2. Installs'!$A$2:$B$45,2))</f>
        <v>1.1092650358452361E-2</v>
      </c>
      <c r="T30" s="33">
        <f>IF('Part 2. Revenue Cohort_Solution'!U24 / VLOOKUP('Part 2. q1'!$A30,'Part 2. Installs'!$A$2:$B$45,2)=0,"",'Part 2. Revenue Cohort_Solution'!U24 / VLOOKUP('Part 2. q1'!$A30,'Part 2. Installs'!$A$2:$B$45,2))</f>
        <v>1.3113911235155692E-2</v>
      </c>
      <c r="U30" s="33">
        <f>IF('Part 2. Revenue Cohort_Solution'!V24 / VLOOKUP('Part 2. q1'!$A30,'Part 2. Installs'!$A$2:$B$45,2)=0,"",'Part 2. Revenue Cohort_Solution'!V24 / VLOOKUP('Part 2. q1'!$A30,'Part 2. Installs'!$A$2:$B$45,2))</f>
        <v>1.0030372681004762E-2</v>
      </c>
      <c r="V30" s="33">
        <f>IF('Part 2. Revenue Cohort_Solution'!W24 / VLOOKUP('Part 2. q1'!$A30,'Part 2. Installs'!$A$2:$B$45,2)=0,"",'Part 2. Revenue Cohort_Solution'!W24 / VLOOKUP('Part 2. q1'!$A30,'Part 2. Installs'!$A$2:$B$45,2))</f>
        <v>1.2017512176435178E-2</v>
      </c>
      <c r="W30" s="33">
        <f>IF('Part 2. Revenue Cohort_Solution'!X24 / VLOOKUP('Part 2. q1'!$A30,'Part 2. Installs'!$A$2:$B$45,2)=0,"",'Part 2. Revenue Cohort_Solution'!X24 / VLOOKUP('Part 2. q1'!$A30,'Part 2. Installs'!$A$2:$B$45,2))</f>
        <v>1.2013790838942703E-2</v>
      </c>
      <c r="X30" s="33">
        <f>IF('Part 2. Revenue Cohort_Solution'!Y24 / VLOOKUP('Part 2. q1'!$A30,'Part 2. Installs'!$A$2:$B$45,2)=0,"",'Part 2. Revenue Cohort_Solution'!Y24 / VLOOKUP('Part 2. q1'!$A30,'Part 2. Installs'!$A$2:$B$45,2))</f>
        <v>8.0199474634706936E-3</v>
      </c>
      <c r="Y30" s="33" t="str">
        <f>IF('Part 2. Revenue Cohort_Solution'!Z24 / VLOOKUP('Part 2. q1'!$A30,'Part 2. Installs'!$A$2:$B$45,2)=0,"",'Part 2. Revenue Cohort_Solution'!Z24 / VLOOKUP('Part 2. q1'!$A30,'Part 2. Installs'!$A$2:$B$45,2))</f>
        <v/>
      </c>
      <c r="Z30" s="33" t="str">
        <f>IF('Part 2. Revenue Cohort_Solution'!AA24 / VLOOKUP('Part 2. q1'!$A30,'Part 2. Installs'!$A$2:$B$45,2)=0,"",'Part 2. Revenue Cohort_Solution'!AA24 / VLOOKUP('Part 2. q1'!$A30,'Part 2. Installs'!$A$2:$B$45,2))</f>
        <v/>
      </c>
      <c r="AA30" s="33" t="str">
        <f>IF('Part 2. Revenue Cohort_Solution'!AB24 / VLOOKUP('Part 2. q1'!$A30,'Part 2. Installs'!$A$2:$B$45,2)=0,"",'Part 2. Revenue Cohort_Solution'!AB24 / VLOOKUP('Part 2. q1'!$A30,'Part 2. Installs'!$A$2:$B$45,2))</f>
        <v/>
      </c>
      <c r="AB30" s="33" t="str">
        <f>IF('Part 2. Revenue Cohort_Solution'!AC24 / VLOOKUP('Part 2. q1'!$A30,'Part 2. Installs'!$A$2:$B$45,2)=0,"",'Part 2. Revenue Cohort_Solution'!AC24 / VLOOKUP('Part 2. q1'!$A30,'Part 2. Installs'!$A$2:$B$45,2))</f>
        <v/>
      </c>
      <c r="AC30" s="33" t="str">
        <f>IF('Part 2. Revenue Cohort_Solution'!AD24 / VLOOKUP('Part 2. q1'!$A30,'Part 2. Installs'!$A$2:$B$45,2)=0,"",'Part 2. Revenue Cohort_Solution'!AD24 / VLOOKUP('Part 2. q1'!$A30,'Part 2. Installs'!$A$2:$B$45,2))</f>
        <v/>
      </c>
      <c r="AD30" s="33" t="str">
        <f>IF('Part 2. Revenue Cohort_Solution'!AE24 / VLOOKUP('Part 2. q1'!$A30,'Part 2. Installs'!$A$2:$B$45,2)=0,"",'Part 2. Revenue Cohort_Solution'!AE24 / VLOOKUP('Part 2. q1'!$A30,'Part 2. Installs'!$A$2:$B$45,2))</f>
        <v/>
      </c>
      <c r="AE30" s="33" t="str">
        <f>IF('Part 2. Revenue Cohort_Solution'!AF24 / VLOOKUP('Part 2. q1'!$A30,'Part 2. Installs'!$A$2:$B$45,2)=0,"",'Part 2. Revenue Cohort_Solution'!AF24 / VLOOKUP('Part 2. q1'!$A30,'Part 2. Installs'!$A$2:$B$45,2))</f>
        <v/>
      </c>
      <c r="AF30" s="33" t="str">
        <f>IF('Part 2. Revenue Cohort_Solution'!AG24 / VLOOKUP('Part 2. q1'!$A30,'Part 2. Installs'!$A$2:$B$45,2)=0,"",'Part 2. Revenue Cohort_Solution'!AG24 / VLOOKUP('Part 2. q1'!$A30,'Part 2. Installs'!$A$2:$B$45,2))</f>
        <v/>
      </c>
      <c r="AG30" s="33" t="str">
        <f>IF('Part 2. Revenue Cohort_Solution'!AH24 / VLOOKUP('Part 2. q1'!$A30,'Part 2. Installs'!$A$2:$B$45,2)=0,"",'Part 2. Revenue Cohort_Solution'!AH24 / VLOOKUP('Part 2. q1'!$A30,'Part 2. Installs'!$A$2:$B$45,2))</f>
        <v/>
      </c>
      <c r="AH30" s="33" t="str">
        <f>IF('Part 2. Revenue Cohort_Solution'!AI24 / VLOOKUP('Part 2. q1'!$A30,'Part 2. Installs'!$A$2:$B$45,2)=0,"",'Part 2. Revenue Cohort_Solution'!AI24 / VLOOKUP('Part 2. q1'!$A30,'Part 2. Installs'!$A$2:$B$45,2))</f>
        <v/>
      </c>
      <c r="AI30" s="33" t="str">
        <f>IF('Part 2. Revenue Cohort_Solution'!AJ24 / VLOOKUP('Part 2. q1'!$A30,'Part 2. Installs'!$A$2:$B$45,2)=0,"",'Part 2. Revenue Cohort_Solution'!AJ24 / VLOOKUP('Part 2. q1'!$A30,'Part 2. Installs'!$A$2:$B$45,2))</f>
        <v/>
      </c>
      <c r="AJ30" s="33" t="str">
        <f>IF('Part 2. Revenue Cohort_Solution'!AK24 / VLOOKUP('Part 2. q1'!$A30,'Part 2. Installs'!$A$2:$B$45,2)=0,"",'Part 2. Revenue Cohort_Solution'!AK24 / VLOOKUP('Part 2. q1'!$A30,'Part 2. Installs'!$A$2:$B$45,2))</f>
        <v/>
      </c>
      <c r="AK30" s="33" t="str">
        <f>IF('Part 2. Revenue Cohort_Solution'!AL24 / VLOOKUP('Part 2. q1'!$A30,'Part 2. Installs'!$A$2:$B$45,2)=0,"",'Part 2. Revenue Cohort_Solution'!AL24 / VLOOKUP('Part 2. q1'!$A30,'Part 2. Installs'!$A$2:$B$45,2))</f>
        <v/>
      </c>
      <c r="AL30" s="33" t="str">
        <f>IF('Part 2. Revenue Cohort_Solution'!AM24 / VLOOKUP('Part 2. q1'!$A30,'Part 2. Installs'!$A$2:$B$45,2)=0,"",'Part 2. Revenue Cohort_Solution'!AM24 / VLOOKUP('Part 2. q1'!$A30,'Part 2. Installs'!$A$2:$B$45,2))</f>
        <v/>
      </c>
      <c r="AM30" s="33" t="str">
        <f>IF('Part 2. Revenue Cohort_Solution'!AN24 / VLOOKUP('Part 2. q1'!$A30,'Part 2. Installs'!$A$2:$B$45,2)=0,"",'Part 2. Revenue Cohort_Solution'!AN24 / VLOOKUP('Part 2. q1'!$A30,'Part 2. Installs'!$A$2:$B$45,2))</f>
        <v/>
      </c>
      <c r="AN30" s="33" t="str">
        <f>IF('Part 2. Revenue Cohort_Solution'!AO24 / VLOOKUP('Part 2. q1'!$A30,'Part 2. Installs'!$A$2:$B$45,2)=0,"",'Part 2. Revenue Cohort_Solution'!AO24 / VLOOKUP('Part 2. q1'!$A30,'Part 2. Installs'!$A$2:$B$45,2))</f>
        <v/>
      </c>
      <c r="AO30" s="33" t="str">
        <f>IF('Part 2. Revenue Cohort_Solution'!AP24 / VLOOKUP('Part 2. q1'!$A30,'Part 2. Installs'!$A$2:$B$45,2)=0,"",'Part 2. Revenue Cohort_Solution'!AP24 / VLOOKUP('Part 2. q1'!$A30,'Part 2. Installs'!$A$2:$B$45,2))</f>
        <v/>
      </c>
      <c r="AP30" s="33" t="str">
        <f>IF('Part 2. Revenue Cohort_Solution'!AQ24 / VLOOKUP('Part 2. q1'!$A30,'Part 2. Installs'!$A$2:$B$45,2)=0,"",'Part 2. Revenue Cohort_Solution'!AQ24 / VLOOKUP('Part 2. q1'!$A30,'Part 2. Installs'!$A$2:$B$45,2))</f>
        <v/>
      </c>
      <c r="AQ30" s="33" t="str">
        <f>IF('Part 2. Revenue Cohort_Solution'!AR24 / VLOOKUP('Part 2. q1'!$A30,'Part 2. Installs'!$A$2:$B$45,2)=0,"",'Part 2. Revenue Cohort_Solution'!AR24 / VLOOKUP('Part 2. q1'!$A30,'Part 2. Installs'!$A$2:$B$45,2))</f>
        <v/>
      </c>
      <c r="AR30" s="33" t="str">
        <f>IF('Part 2. Revenue Cohort_Solution'!AS24 / VLOOKUP('Part 2. q1'!$A30,'Part 2. Installs'!$A$2:$B$45,2)=0,"",'Part 2. Revenue Cohort_Solution'!AS24 / VLOOKUP('Part 2. q1'!$A30,'Part 2. Installs'!$A$2:$B$45,2))</f>
        <v/>
      </c>
      <c r="AS30" s="33" t="str">
        <f>IF('Part 2. Revenue Cohort_Solution'!AT24 / VLOOKUP('Part 2. q1'!$A30,'Part 2. Installs'!$A$2:$B$45,2)=0,"",'Part 2. Revenue Cohort_Solution'!AT24 / VLOOKUP('Part 2. q1'!$A30,'Part 2. Installs'!$A$2:$B$45,2))</f>
        <v/>
      </c>
      <c r="AT30" s="33" t="str">
        <f>IF('Part 2. Revenue Cohort_Solution'!AU24 / VLOOKUP('Part 2. q1'!$A30,'Part 2. Installs'!$A$2:$B$45,2)=0,"",'Part 2. Revenue Cohort_Solution'!AU24 / VLOOKUP('Part 2. q1'!$A30,'Part 2. Installs'!$A$2:$B$45,2))</f>
        <v/>
      </c>
    </row>
    <row r="31" spans="1:46" x14ac:dyDescent="0.15">
      <c r="A31" s="8">
        <v>24</v>
      </c>
      <c r="B31" s="33">
        <f>IF('Part 2. Revenue Cohort_Solution'!C25 / VLOOKUP('Part 2. q1'!$A31,'Part 2. Installs'!$A$2:$B$45,2)=0,"",'Part 2. Revenue Cohort_Solution'!C25 / VLOOKUP('Part 2. q1'!$A31,'Part 2. Installs'!$A$2:$B$45,2))</f>
        <v>0.16503971865040112</v>
      </c>
      <c r="C31" s="33">
        <f>IF('Part 2. Revenue Cohort_Solution'!D25 / VLOOKUP('Part 2. q1'!$A31,'Part 2. Installs'!$A$2:$B$45,2)=0,"",'Part 2. Revenue Cohort_Solution'!D25 / VLOOKUP('Part 2. q1'!$A31,'Part 2. Installs'!$A$2:$B$45,2))</f>
        <v>5.3109858226178704E-2</v>
      </c>
      <c r="D31" s="33">
        <f>IF('Part 2. Revenue Cohort_Solution'!E25 / VLOOKUP('Part 2. q1'!$A31,'Part 2. Installs'!$A$2:$B$45,2)=0,"",'Part 2. Revenue Cohort_Solution'!E25 / VLOOKUP('Part 2. q1'!$A31,'Part 2. Installs'!$A$2:$B$45,2))</f>
        <v>2.8009891196834814E-2</v>
      </c>
      <c r="E31" s="33">
        <f>IF('Part 2. Revenue Cohort_Solution'!F25 / VLOOKUP('Part 2. q1'!$A31,'Part 2. Installs'!$A$2:$B$45,2)=0,"",'Part 2. Revenue Cohort_Solution'!F25 / VLOOKUP('Part 2. q1'!$A31,'Part 2. Installs'!$A$2:$B$45,2))</f>
        <v>2.6021430926475433E-2</v>
      </c>
      <c r="F31" s="33">
        <f>IF('Part 2. Revenue Cohort_Solution'!G25 / VLOOKUP('Part 2. q1'!$A31,'Part 2. Installs'!$A$2:$B$45,2)=0,"",'Part 2. Revenue Cohort_Solution'!G25 / VLOOKUP('Part 2. q1'!$A31,'Part 2. Installs'!$A$2:$B$45,2))</f>
        <v>2.9019540608858117E-2</v>
      </c>
      <c r="G31" s="33">
        <f>IF('Part 2. Revenue Cohort_Solution'!H25 / VLOOKUP('Part 2. q1'!$A31,'Part 2. Installs'!$A$2:$B$45,2)=0,"",'Part 2. Revenue Cohort_Solution'!H25 / VLOOKUP('Part 2. q1'!$A31,'Part 2. Installs'!$A$2:$B$45,2))</f>
        <v>2.6007451368282225E-2</v>
      </c>
      <c r="H31" s="33">
        <f>IF('Part 2. Revenue Cohort_Solution'!I25 / VLOOKUP('Part 2. q1'!$A31,'Part 2. Installs'!$A$2:$B$45,2)=0,"",'Part 2. Revenue Cohort_Solution'!I25 / VLOOKUP('Part 2. q1'!$A31,'Part 2. Installs'!$A$2:$B$45,2))</f>
        <v>2.4062446422683809E-2</v>
      </c>
      <c r="I31" s="33">
        <f>IF('Part 2. Revenue Cohort_Solution'!J25 / VLOOKUP('Part 2. q1'!$A31,'Part 2. Installs'!$A$2:$B$45,2)=0,"",'Part 2. Revenue Cohort_Solution'!J25 / VLOOKUP('Part 2. q1'!$A31,'Part 2. Installs'!$A$2:$B$45,2))</f>
        <v>1.9020969337289809E-2</v>
      </c>
      <c r="J31" s="33">
        <f>IF('Part 2. Revenue Cohort_Solution'!K25 / VLOOKUP('Part 2. q1'!$A31,'Part 2. Installs'!$A$2:$B$45,2)=0,"",'Part 2. Revenue Cohort_Solution'!K25 / VLOOKUP('Part 2. q1'!$A31,'Part 2. Installs'!$A$2:$B$45,2))</f>
        <v>2.1102428838333884E-2</v>
      </c>
      <c r="K31" s="33">
        <f>IF('Part 2. Revenue Cohort_Solution'!L25 / VLOOKUP('Part 2. q1'!$A31,'Part 2. Installs'!$A$2:$B$45,2)=0,"",'Part 2. Revenue Cohort_Solution'!L25 / VLOOKUP('Part 2. q1'!$A31,'Part 2. Installs'!$A$2:$B$45,2))</f>
        <v>2.0095878667985494E-2</v>
      </c>
      <c r="L31" s="33">
        <f>IF('Part 2. Revenue Cohort_Solution'!M25 / VLOOKUP('Part 2. q1'!$A31,'Part 2. Installs'!$A$2:$B$45,2)=0,"",'Part 2. Revenue Cohort_Solution'!M25 / VLOOKUP('Part 2. q1'!$A31,'Part 2. Installs'!$A$2:$B$45,2))</f>
        <v>1.601554016924937E-2</v>
      </c>
      <c r="M31" s="33">
        <f>IF('Part 2. Revenue Cohort_Solution'!N25 / VLOOKUP('Part 2. q1'!$A31,'Part 2. Installs'!$A$2:$B$45,2)=0,"",'Part 2. Revenue Cohort_Solution'!N25 / VLOOKUP('Part 2. q1'!$A31,'Part 2. Installs'!$A$2:$B$45,2))</f>
        <v>1.6049675788548191E-2</v>
      </c>
      <c r="N31" s="33">
        <f>IF('Part 2. Revenue Cohort_Solution'!O25 / VLOOKUP('Part 2. q1'!$A31,'Part 2. Installs'!$A$2:$B$45,2)=0,"",'Part 2. Revenue Cohort_Solution'!O25 / VLOOKUP('Part 2. q1'!$A31,'Part 2. Installs'!$A$2:$B$45,2))</f>
        <v>1.8088119573579513E-2</v>
      </c>
      <c r="O31" s="33">
        <f>IF('Part 2. Revenue Cohort_Solution'!P25 / VLOOKUP('Part 2. q1'!$A31,'Part 2. Installs'!$A$2:$B$45,2)=0,"",'Part 2. Revenue Cohort_Solution'!P25 / VLOOKUP('Part 2. q1'!$A31,'Part 2. Installs'!$A$2:$B$45,2))</f>
        <v>1.7016705132432135E-2</v>
      </c>
      <c r="P31" s="33">
        <f>IF('Part 2. Revenue Cohort_Solution'!Q25 / VLOOKUP('Part 2. q1'!$A31,'Part 2. Installs'!$A$2:$B$45,2)=0,"",'Part 2. Revenue Cohort_Solution'!Q25 / VLOOKUP('Part 2. q1'!$A31,'Part 2. Installs'!$A$2:$B$45,2))</f>
        <v>1.2005802835476425E-2</v>
      </c>
      <c r="Q31" s="33">
        <f>IF('Part 2. Revenue Cohort_Solution'!R25 / VLOOKUP('Part 2. q1'!$A31,'Part 2. Installs'!$A$2:$B$45,2)=0,"",'Part 2. Revenue Cohort_Solution'!R25 / VLOOKUP('Part 2. q1'!$A31,'Part 2. Installs'!$A$2:$B$45,2))</f>
        <v>1.3098142653038795E-2</v>
      </c>
      <c r="R31" s="33">
        <f>IF('Part 2. Revenue Cohort_Solution'!S25 / VLOOKUP('Part 2. q1'!$A31,'Part 2. Installs'!$A$2:$B$45,2)=0,"",'Part 2. Revenue Cohort_Solution'!S25 / VLOOKUP('Part 2. q1'!$A31,'Part 2. Installs'!$A$2:$B$45,2))</f>
        <v>1.405651170458292E-2</v>
      </c>
      <c r="S31" s="33">
        <f>IF('Part 2. Revenue Cohort_Solution'!T25 / VLOOKUP('Part 2. q1'!$A31,'Part 2. Installs'!$A$2:$B$45,2)=0,"",'Part 2. Revenue Cohort_Solution'!T25 / VLOOKUP('Part 2. q1'!$A31,'Part 2. Installs'!$A$2:$B$45,2))</f>
        <v>1.3056313880646224E-2</v>
      </c>
      <c r="T31" s="33">
        <f>IF('Part 2. Revenue Cohort_Solution'!U25 / VLOOKUP('Part 2. q1'!$A31,'Part 2. Installs'!$A$2:$B$45,2)=0,"",'Part 2. Revenue Cohort_Solution'!U25 / VLOOKUP('Part 2. q1'!$A31,'Part 2. Installs'!$A$2:$B$45,2))</f>
        <v>1.2028618529508737E-2</v>
      </c>
      <c r="U31" s="33">
        <f>IF('Part 2. Revenue Cohort_Solution'!V25 / VLOOKUP('Part 2. q1'!$A31,'Part 2. Installs'!$A$2:$B$45,2)=0,"",'Part 2. Revenue Cohort_Solution'!V25 / VLOOKUP('Part 2. q1'!$A31,'Part 2. Installs'!$A$2:$B$45,2))</f>
        <v>1.109269150456094E-2</v>
      </c>
      <c r="V31" s="33">
        <f>IF('Part 2. Revenue Cohort_Solution'!W25 / VLOOKUP('Part 2. q1'!$A31,'Part 2. Installs'!$A$2:$B$45,2)=0,"",'Part 2. Revenue Cohort_Solution'!W25 / VLOOKUP('Part 2. q1'!$A31,'Part 2. Installs'!$A$2:$B$45,2))</f>
        <v>1.1080184635674251E-2</v>
      </c>
      <c r="W31" s="33">
        <f>IF('Part 2. Revenue Cohort_Solution'!X25 / VLOOKUP('Part 2. q1'!$A31,'Part 2. Installs'!$A$2:$B$45,2)=0,"",'Part 2. Revenue Cohort_Solution'!X25 / VLOOKUP('Part 2. q1'!$A31,'Part 2. Installs'!$A$2:$B$45,2))</f>
        <v>1.2034860973733378E-2</v>
      </c>
      <c r="X31" s="33" t="str">
        <f>IF('Part 2. Revenue Cohort_Solution'!Y25 / VLOOKUP('Part 2. q1'!$A31,'Part 2. Installs'!$A$2:$B$45,2)=0,"",'Part 2. Revenue Cohort_Solution'!Y25 / VLOOKUP('Part 2. q1'!$A31,'Part 2. Installs'!$A$2:$B$45,2))</f>
        <v/>
      </c>
      <c r="Y31" s="33" t="str">
        <f>IF('Part 2. Revenue Cohort_Solution'!Z25 / VLOOKUP('Part 2. q1'!$A31,'Part 2. Installs'!$A$2:$B$45,2)=0,"",'Part 2. Revenue Cohort_Solution'!Z25 / VLOOKUP('Part 2. q1'!$A31,'Part 2. Installs'!$A$2:$B$45,2))</f>
        <v/>
      </c>
      <c r="Z31" s="33" t="str">
        <f>IF('Part 2. Revenue Cohort_Solution'!AA25 / VLOOKUP('Part 2. q1'!$A31,'Part 2. Installs'!$A$2:$B$45,2)=0,"",'Part 2. Revenue Cohort_Solution'!AA25 / VLOOKUP('Part 2. q1'!$A31,'Part 2. Installs'!$A$2:$B$45,2))</f>
        <v/>
      </c>
      <c r="AA31" s="33" t="str">
        <f>IF('Part 2. Revenue Cohort_Solution'!AB25 / VLOOKUP('Part 2. q1'!$A31,'Part 2. Installs'!$A$2:$B$45,2)=0,"",'Part 2. Revenue Cohort_Solution'!AB25 / VLOOKUP('Part 2. q1'!$A31,'Part 2. Installs'!$A$2:$B$45,2))</f>
        <v/>
      </c>
      <c r="AB31" s="33" t="str">
        <f>IF('Part 2. Revenue Cohort_Solution'!AC25 / VLOOKUP('Part 2. q1'!$A31,'Part 2. Installs'!$A$2:$B$45,2)=0,"",'Part 2. Revenue Cohort_Solution'!AC25 / VLOOKUP('Part 2. q1'!$A31,'Part 2. Installs'!$A$2:$B$45,2))</f>
        <v/>
      </c>
      <c r="AC31" s="33" t="str">
        <f>IF('Part 2. Revenue Cohort_Solution'!AD25 / VLOOKUP('Part 2. q1'!$A31,'Part 2. Installs'!$A$2:$B$45,2)=0,"",'Part 2. Revenue Cohort_Solution'!AD25 / VLOOKUP('Part 2. q1'!$A31,'Part 2. Installs'!$A$2:$B$45,2))</f>
        <v/>
      </c>
      <c r="AD31" s="33" t="str">
        <f>IF('Part 2. Revenue Cohort_Solution'!AE25 / VLOOKUP('Part 2. q1'!$A31,'Part 2. Installs'!$A$2:$B$45,2)=0,"",'Part 2. Revenue Cohort_Solution'!AE25 / VLOOKUP('Part 2. q1'!$A31,'Part 2. Installs'!$A$2:$B$45,2))</f>
        <v/>
      </c>
      <c r="AE31" s="33" t="str">
        <f>IF('Part 2. Revenue Cohort_Solution'!AF25 / VLOOKUP('Part 2. q1'!$A31,'Part 2. Installs'!$A$2:$B$45,2)=0,"",'Part 2. Revenue Cohort_Solution'!AF25 / VLOOKUP('Part 2. q1'!$A31,'Part 2. Installs'!$A$2:$B$45,2))</f>
        <v/>
      </c>
      <c r="AF31" s="33" t="str">
        <f>IF('Part 2. Revenue Cohort_Solution'!AG25 / VLOOKUP('Part 2. q1'!$A31,'Part 2. Installs'!$A$2:$B$45,2)=0,"",'Part 2. Revenue Cohort_Solution'!AG25 / VLOOKUP('Part 2. q1'!$A31,'Part 2. Installs'!$A$2:$B$45,2))</f>
        <v/>
      </c>
      <c r="AG31" s="33" t="str">
        <f>IF('Part 2. Revenue Cohort_Solution'!AH25 / VLOOKUP('Part 2. q1'!$A31,'Part 2. Installs'!$A$2:$B$45,2)=0,"",'Part 2. Revenue Cohort_Solution'!AH25 / VLOOKUP('Part 2. q1'!$A31,'Part 2. Installs'!$A$2:$B$45,2))</f>
        <v/>
      </c>
      <c r="AH31" s="33" t="str">
        <f>IF('Part 2. Revenue Cohort_Solution'!AI25 / VLOOKUP('Part 2. q1'!$A31,'Part 2. Installs'!$A$2:$B$45,2)=0,"",'Part 2. Revenue Cohort_Solution'!AI25 / VLOOKUP('Part 2. q1'!$A31,'Part 2. Installs'!$A$2:$B$45,2))</f>
        <v/>
      </c>
      <c r="AI31" s="33" t="str">
        <f>IF('Part 2. Revenue Cohort_Solution'!AJ25 / VLOOKUP('Part 2. q1'!$A31,'Part 2. Installs'!$A$2:$B$45,2)=0,"",'Part 2. Revenue Cohort_Solution'!AJ25 / VLOOKUP('Part 2. q1'!$A31,'Part 2. Installs'!$A$2:$B$45,2))</f>
        <v/>
      </c>
      <c r="AJ31" s="33" t="str">
        <f>IF('Part 2. Revenue Cohort_Solution'!AK25 / VLOOKUP('Part 2. q1'!$A31,'Part 2. Installs'!$A$2:$B$45,2)=0,"",'Part 2. Revenue Cohort_Solution'!AK25 / VLOOKUP('Part 2. q1'!$A31,'Part 2. Installs'!$A$2:$B$45,2))</f>
        <v/>
      </c>
      <c r="AK31" s="33" t="str">
        <f>IF('Part 2. Revenue Cohort_Solution'!AL25 / VLOOKUP('Part 2. q1'!$A31,'Part 2. Installs'!$A$2:$B$45,2)=0,"",'Part 2. Revenue Cohort_Solution'!AL25 / VLOOKUP('Part 2. q1'!$A31,'Part 2. Installs'!$A$2:$B$45,2))</f>
        <v/>
      </c>
      <c r="AL31" s="33" t="str">
        <f>IF('Part 2. Revenue Cohort_Solution'!AM25 / VLOOKUP('Part 2. q1'!$A31,'Part 2. Installs'!$A$2:$B$45,2)=0,"",'Part 2. Revenue Cohort_Solution'!AM25 / VLOOKUP('Part 2. q1'!$A31,'Part 2. Installs'!$A$2:$B$45,2))</f>
        <v/>
      </c>
      <c r="AM31" s="33" t="str">
        <f>IF('Part 2. Revenue Cohort_Solution'!AN25 / VLOOKUP('Part 2. q1'!$A31,'Part 2. Installs'!$A$2:$B$45,2)=0,"",'Part 2. Revenue Cohort_Solution'!AN25 / VLOOKUP('Part 2. q1'!$A31,'Part 2. Installs'!$A$2:$B$45,2))</f>
        <v/>
      </c>
      <c r="AN31" s="33" t="str">
        <f>IF('Part 2. Revenue Cohort_Solution'!AO25 / VLOOKUP('Part 2. q1'!$A31,'Part 2. Installs'!$A$2:$B$45,2)=0,"",'Part 2. Revenue Cohort_Solution'!AO25 / VLOOKUP('Part 2. q1'!$A31,'Part 2. Installs'!$A$2:$B$45,2))</f>
        <v/>
      </c>
      <c r="AO31" s="33" t="str">
        <f>IF('Part 2. Revenue Cohort_Solution'!AP25 / VLOOKUP('Part 2. q1'!$A31,'Part 2. Installs'!$A$2:$B$45,2)=0,"",'Part 2. Revenue Cohort_Solution'!AP25 / VLOOKUP('Part 2. q1'!$A31,'Part 2. Installs'!$A$2:$B$45,2))</f>
        <v/>
      </c>
      <c r="AP31" s="33" t="str">
        <f>IF('Part 2. Revenue Cohort_Solution'!AQ25 / VLOOKUP('Part 2. q1'!$A31,'Part 2. Installs'!$A$2:$B$45,2)=0,"",'Part 2. Revenue Cohort_Solution'!AQ25 / VLOOKUP('Part 2. q1'!$A31,'Part 2. Installs'!$A$2:$B$45,2))</f>
        <v/>
      </c>
      <c r="AQ31" s="33" t="str">
        <f>IF('Part 2. Revenue Cohort_Solution'!AR25 / VLOOKUP('Part 2. q1'!$A31,'Part 2. Installs'!$A$2:$B$45,2)=0,"",'Part 2. Revenue Cohort_Solution'!AR25 / VLOOKUP('Part 2. q1'!$A31,'Part 2. Installs'!$A$2:$B$45,2))</f>
        <v/>
      </c>
      <c r="AR31" s="33" t="str">
        <f>IF('Part 2. Revenue Cohort_Solution'!AS25 / VLOOKUP('Part 2. q1'!$A31,'Part 2. Installs'!$A$2:$B$45,2)=0,"",'Part 2. Revenue Cohort_Solution'!AS25 / VLOOKUP('Part 2. q1'!$A31,'Part 2. Installs'!$A$2:$B$45,2))</f>
        <v/>
      </c>
      <c r="AS31" s="33" t="str">
        <f>IF('Part 2. Revenue Cohort_Solution'!AT25 / VLOOKUP('Part 2. q1'!$A31,'Part 2. Installs'!$A$2:$B$45,2)=0,"",'Part 2. Revenue Cohort_Solution'!AT25 / VLOOKUP('Part 2. q1'!$A31,'Part 2. Installs'!$A$2:$B$45,2))</f>
        <v/>
      </c>
      <c r="AT31" s="33" t="str">
        <f>IF('Part 2. Revenue Cohort_Solution'!AU25 / VLOOKUP('Part 2. q1'!$A31,'Part 2. Installs'!$A$2:$B$45,2)=0,"",'Part 2. Revenue Cohort_Solution'!AU25 / VLOOKUP('Part 2. q1'!$A31,'Part 2. Installs'!$A$2:$B$45,2))</f>
        <v/>
      </c>
    </row>
    <row r="32" spans="1:46" x14ac:dyDescent="0.15">
      <c r="A32" s="8">
        <v>25</v>
      </c>
      <c r="B32" s="33">
        <f>IF('Part 2. Revenue Cohort_Solution'!C26 / VLOOKUP('Part 2. q1'!$A32,'Part 2. Installs'!$A$2:$B$45,2)=0,"",'Part 2. Revenue Cohort_Solution'!C26 / VLOOKUP('Part 2. q1'!$A32,'Part 2. Installs'!$A$2:$B$45,2))</f>
        <v>0.16510151056130606</v>
      </c>
      <c r="C32" s="33">
        <f>IF('Part 2. Revenue Cohort_Solution'!D26 / VLOOKUP('Part 2. q1'!$A32,'Part 2. Installs'!$A$2:$B$45,2)=0,"",'Part 2. Revenue Cohort_Solution'!D26 / VLOOKUP('Part 2. q1'!$A32,'Part 2. Installs'!$A$2:$B$45,2))</f>
        <v>4.5097976100311368E-2</v>
      </c>
      <c r="D32" s="33">
        <f>IF('Part 2. Revenue Cohort_Solution'!E26 / VLOOKUP('Part 2. q1'!$A32,'Part 2. Installs'!$A$2:$B$45,2)=0,"",'Part 2. Revenue Cohort_Solution'!E26 / VLOOKUP('Part 2. q1'!$A32,'Part 2. Installs'!$A$2:$B$45,2))</f>
        <v>3.0079819910796935E-2</v>
      </c>
      <c r="E32" s="33">
        <f>IF('Part 2. Revenue Cohort_Solution'!F26 / VLOOKUP('Part 2. q1'!$A32,'Part 2. Installs'!$A$2:$B$45,2)=0,"",'Part 2. Revenue Cohort_Solution'!F26 / VLOOKUP('Part 2. q1'!$A32,'Part 2. Installs'!$A$2:$B$45,2))</f>
        <v>2.6082828410334088E-2</v>
      </c>
      <c r="F32" s="33">
        <f>IF('Part 2. Revenue Cohort_Solution'!G26 / VLOOKUP('Part 2. q1'!$A32,'Part 2. Installs'!$A$2:$B$45,2)=0,"",'Part 2. Revenue Cohort_Solution'!G26 / VLOOKUP('Part 2. q1'!$A32,'Part 2. Installs'!$A$2:$B$45,2))</f>
        <v>3.1043212993351846E-2</v>
      </c>
      <c r="G32" s="33">
        <f>IF('Part 2. Revenue Cohort_Solution'!H26 / VLOOKUP('Part 2. q1'!$A32,'Part 2. Installs'!$A$2:$B$45,2)=0,"",'Part 2. Revenue Cohort_Solution'!H26 / VLOOKUP('Part 2. q1'!$A32,'Part 2. Installs'!$A$2:$B$45,2))</f>
        <v>2.3014453420853318E-2</v>
      </c>
      <c r="H32" s="33">
        <f>IF('Part 2. Revenue Cohort_Solution'!I26 / VLOOKUP('Part 2. q1'!$A32,'Part 2. Installs'!$A$2:$B$45,2)=0,"",'Part 2. Revenue Cohort_Solution'!I26 / VLOOKUP('Part 2. q1'!$A32,'Part 2. Installs'!$A$2:$B$45,2))</f>
        <v>2.0100647984515694E-2</v>
      </c>
      <c r="I32" s="33">
        <f>IF('Part 2. Revenue Cohort_Solution'!J26 / VLOOKUP('Part 2. q1'!$A32,'Part 2. Installs'!$A$2:$B$45,2)=0,"",'Part 2. Revenue Cohort_Solution'!J26 / VLOOKUP('Part 2. q1'!$A32,'Part 2. Installs'!$A$2:$B$45,2))</f>
        <v>2.3000568038374147E-2</v>
      </c>
      <c r="J32" s="33">
        <f>IF('Part 2. Revenue Cohort_Solution'!K26 / VLOOKUP('Part 2. q1'!$A32,'Part 2. Installs'!$A$2:$B$45,2)=0,"",'Part 2. Revenue Cohort_Solution'!K26 / VLOOKUP('Part 2. q1'!$A32,'Part 2. Installs'!$A$2:$B$45,2))</f>
        <v>2.1002966422620555E-2</v>
      </c>
      <c r="K32" s="33">
        <f>IF('Part 2. Revenue Cohort_Solution'!L26 / VLOOKUP('Part 2. q1'!$A32,'Part 2. Installs'!$A$2:$B$45,2)=0,"",'Part 2. Revenue Cohort_Solution'!L26 / VLOOKUP('Part 2. q1'!$A32,'Part 2. Installs'!$A$2:$B$45,2))</f>
        <v>1.7081313641336367E-2</v>
      </c>
      <c r="L32" s="33">
        <f>IF('Part 2. Revenue Cohort_Solution'!M26 / VLOOKUP('Part 2. q1'!$A32,'Part 2. Installs'!$A$2:$B$45,2)=0,"",'Part 2. Revenue Cohort_Solution'!M26 / VLOOKUP('Part 2. q1'!$A32,'Part 2. Installs'!$A$2:$B$45,2))</f>
        <v>1.6076558949760164E-2</v>
      </c>
      <c r="M32" s="33">
        <f>IF('Part 2. Revenue Cohort_Solution'!N26 / VLOOKUP('Part 2. q1'!$A32,'Part 2. Installs'!$A$2:$B$45,2)=0,"",'Part 2. Revenue Cohort_Solution'!N26 / VLOOKUP('Part 2. q1'!$A32,'Part 2. Installs'!$A$2:$B$45,2))</f>
        <v>1.7097744677270051E-2</v>
      </c>
      <c r="N32" s="33">
        <f>IF('Part 2. Revenue Cohort_Solution'!O26 / VLOOKUP('Part 2. q1'!$A32,'Part 2. Installs'!$A$2:$B$45,2)=0,"",'Part 2. Revenue Cohort_Solution'!O26 / VLOOKUP('Part 2. q1'!$A32,'Part 2. Installs'!$A$2:$B$45,2))</f>
        <v>1.7064167297820416E-2</v>
      </c>
      <c r="O32" s="33">
        <f>IF('Part 2. Revenue Cohort_Solution'!P26 / VLOOKUP('Part 2. q1'!$A32,'Part 2. Installs'!$A$2:$B$45,2)=0,"",'Part 2. Revenue Cohort_Solution'!P26 / VLOOKUP('Part 2. q1'!$A32,'Part 2. Installs'!$A$2:$B$45,2))</f>
        <v>1.8059223260119495E-2</v>
      </c>
      <c r="P32" s="33">
        <f>IF('Part 2. Revenue Cohort_Solution'!Q26 / VLOOKUP('Part 2. q1'!$A32,'Part 2. Installs'!$A$2:$B$45,2)=0,"",'Part 2. Revenue Cohort_Solution'!Q26 / VLOOKUP('Part 2. q1'!$A32,'Part 2. Installs'!$A$2:$B$45,2))</f>
        <v>1.4026824034334764E-2</v>
      </c>
      <c r="Q32" s="33">
        <f>IF('Part 2. Revenue Cohort_Solution'!R26 / VLOOKUP('Part 2. q1'!$A32,'Part 2. Installs'!$A$2:$B$45,2)=0,"",'Part 2. Revenue Cohort_Solution'!R26 / VLOOKUP('Part 2. q1'!$A32,'Part 2. Installs'!$A$2:$B$45,2))</f>
        <v>1.30473996465539E-2</v>
      </c>
      <c r="R32" s="33">
        <f>IF('Part 2. Revenue Cohort_Solution'!S26 / VLOOKUP('Part 2. q1'!$A32,'Part 2. Installs'!$A$2:$B$45,2)=0,"",'Part 2. Revenue Cohort_Solution'!S26 / VLOOKUP('Part 2. q1'!$A32,'Part 2. Installs'!$A$2:$B$45,2))</f>
        <v>1.2012097113523522E-2</v>
      </c>
      <c r="S32" s="33">
        <f>IF('Part 2. Revenue Cohort_Solution'!T26 / VLOOKUP('Part 2. q1'!$A32,'Part 2. Installs'!$A$2:$B$45,2)=0,"",'Part 2. Revenue Cohort_Solution'!T26 / VLOOKUP('Part 2. q1'!$A32,'Part 2. Installs'!$A$2:$B$45,2))</f>
        <v>1.2010308844567871E-2</v>
      </c>
      <c r="T32" s="33">
        <f>IF('Part 2. Revenue Cohort_Solution'!U26 / VLOOKUP('Part 2. q1'!$A32,'Part 2. Installs'!$A$2:$B$45,2)=0,"",'Part 2. Revenue Cohort_Solution'!U26 / VLOOKUP('Part 2. q1'!$A32,'Part 2. Installs'!$A$2:$B$45,2))</f>
        <v>1.2009214844736178E-2</v>
      </c>
      <c r="U32" s="33">
        <f>IF('Part 2. Revenue Cohort_Solution'!V26 / VLOOKUP('Part 2. q1'!$A32,'Part 2. Installs'!$A$2:$B$45,2)=0,"",'Part 2. Revenue Cohort_Solution'!V26 / VLOOKUP('Part 2. q1'!$A32,'Part 2. Installs'!$A$2:$B$45,2))</f>
        <v>1.0039194647816208E-2</v>
      </c>
      <c r="V32" s="33">
        <f>IF('Part 2. Revenue Cohort_Solution'!W26 / VLOOKUP('Part 2. q1'!$A32,'Part 2. Installs'!$A$2:$B$45,2)=0,"",'Part 2. Revenue Cohort_Solution'!W26 / VLOOKUP('Part 2. q1'!$A32,'Part 2. Installs'!$A$2:$B$45,2))</f>
        <v>1.2016978035849534E-2</v>
      </c>
      <c r="W32" s="33" t="str">
        <f>IF('Part 2. Revenue Cohort_Solution'!X26 / VLOOKUP('Part 2. q1'!$A32,'Part 2. Installs'!$A$2:$B$45,2)=0,"",'Part 2. Revenue Cohort_Solution'!X26 / VLOOKUP('Part 2. q1'!$A32,'Part 2. Installs'!$A$2:$B$45,2))</f>
        <v/>
      </c>
      <c r="X32" s="33" t="str">
        <f>IF('Part 2. Revenue Cohort_Solution'!Y26 / VLOOKUP('Part 2. q1'!$A32,'Part 2. Installs'!$A$2:$B$45,2)=0,"",'Part 2. Revenue Cohort_Solution'!Y26 / VLOOKUP('Part 2. q1'!$A32,'Part 2. Installs'!$A$2:$B$45,2))</f>
        <v/>
      </c>
      <c r="Y32" s="33" t="str">
        <f>IF('Part 2. Revenue Cohort_Solution'!Z26 / VLOOKUP('Part 2. q1'!$A32,'Part 2. Installs'!$A$2:$B$45,2)=0,"",'Part 2. Revenue Cohort_Solution'!Z26 / VLOOKUP('Part 2. q1'!$A32,'Part 2. Installs'!$A$2:$B$45,2))</f>
        <v/>
      </c>
      <c r="Z32" s="33" t="str">
        <f>IF('Part 2. Revenue Cohort_Solution'!AA26 / VLOOKUP('Part 2. q1'!$A32,'Part 2. Installs'!$A$2:$B$45,2)=0,"",'Part 2. Revenue Cohort_Solution'!AA26 / VLOOKUP('Part 2. q1'!$A32,'Part 2. Installs'!$A$2:$B$45,2))</f>
        <v/>
      </c>
      <c r="AA32" s="33" t="str">
        <f>IF('Part 2. Revenue Cohort_Solution'!AB26 / VLOOKUP('Part 2. q1'!$A32,'Part 2. Installs'!$A$2:$B$45,2)=0,"",'Part 2. Revenue Cohort_Solution'!AB26 / VLOOKUP('Part 2. q1'!$A32,'Part 2. Installs'!$A$2:$B$45,2))</f>
        <v/>
      </c>
      <c r="AB32" s="33" t="str">
        <f>IF('Part 2. Revenue Cohort_Solution'!AC26 / VLOOKUP('Part 2. q1'!$A32,'Part 2. Installs'!$A$2:$B$45,2)=0,"",'Part 2. Revenue Cohort_Solution'!AC26 / VLOOKUP('Part 2. q1'!$A32,'Part 2. Installs'!$A$2:$B$45,2))</f>
        <v/>
      </c>
      <c r="AC32" s="33" t="str">
        <f>IF('Part 2. Revenue Cohort_Solution'!AD26 / VLOOKUP('Part 2. q1'!$A32,'Part 2. Installs'!$A$2:$B$45,2)=0,"",'Part 2. Revenue Cohort_Solution'!AD26 / VLOOKUP('Part 2. q1'!$A32,'Part 2. Installs'!$A$2:$B$45,2))</f>
        <v/>
      </c>
      <c r="AD32" s="33" t="str">
        <f>IF('Part 2. Revenue Cohort_Solution'!AE26 / VLOOKUP('Part 2. q1'!$A32,'Part 2. Installs'!$A$2:$B$45,2)=0,"",'Part 2. Revenue Cohort_Solution'!AE26 / VLOOKUP('Part 2. q1'!$A32,'Part 2. Installs'!$A$2:$B$45,2))</f>
        <v/>
      </c>
      <c r="AE32" s="33" t="str">
        <f>IF('Part 2. Revenue Cohort_Solution'!AF26 / VLOOKUP('Part 2. q1'!$A32,'Part 2. Installs'!$A$2:$B$45,2)=0,"",'Part 2. Revenue Cohort_Solution'!AF26 / VLOOKUP('Part 2. q1'!$A32,'Part 2. Installs'!$A$2:$B$45,2))</f>
        <v/>
      </c>
      <c r="AF32" s="33" t="str">
        <f>IF('Part 2. Revenue Cohort_Solution'!AG26 / VLOOKUP('Part 2. q1'!$A32,'Part 2. Installs'!$A$2:$B$45,2)=0,"",'Part 2. Revenue Cohort_Solution'!AG26 / VLOOKUP('Part 2. q1'!$A32,'Part 2. Installs'!$A$2:$B$45,2))</f>
        <v/>
      </c>
      <c r="AG32" s="33" t="str">
        <f>IF('Part 2. Revenue Cohort_Solution'!AH26 / VLOOKUP('Part 2. q1'!$A32,'Part 2. Installs'!$A$2:$B$45,2)=0,"",'Part 2. Revenue Cohort_Solution'!AH26 / VLOOKUP('Part 2. q1'!$A32,'Part 2. Installs'!$A$2:$B$45,2))</f>
        <v/>
      </c>
      <c r="AH32" s="33" t="str">
        <f>IF('Part 2. Revenue Cohort_Solution'!AI26 / VLOOKUP('Part 2. q1'!$A32,'Part 2. Installs'!$A$2:$B$45,2)=0,"",'Part 2. Revenue Cohort_Solution'!AI26 / VLOOKUP('Part 2. q1'!$A32,'Part 2. Installs'!$A$2:$B$45,2))</f>
        <v/>
      </c>
      <c r="AI32" s="33" t="str">
        <f>IF('Part 2. Revenue Cohort_Solution'!AJ26 / VLOOKUP('Part 2. q1'!$A32,'Part 2. Installs'!$A$2:$B$45,2)=0,"",'Part 2. Revenue Cohort_Solution'!AJ26 / VLOOKUP('Part 2. q1'!$A32,'Part 2. Installs'!$A$2:$B$45,2))</f>
        <v/>
      </c>
      <c r="AJ32" s="33" t="str">
        <f>IF('Part 2. Revenue Cohort_Solution'!AK26 / VLOOKUP('Part 2. q1'!$A32,'Part 2. Installs'!$A$2:$B$45,2)=0,"",'Part 2. Revenue Cohort_Solution'!AK26 / VLOOKUP('Part 2. q1'!$A32,'Part 2. Installs'!$A$2:$B$45,2))</f>
        <v/>
      </c>
      <c r="AK32" s="33" t="str">
        <f>IF('Part 2. Revenue Cohort_Solution'!AL26 / VLOOKUP('Part 2. q1'!$A32,'Part 2. Installs'!$A$2:$B$45,2)=0,"",'Part 2. Revenue Cohort_Solution'!AL26 / VLOOKUP('Part 2. q1'!$A32,'Part 2. Installs'!$A$2:$B$45,2))</f>
        <v/>
      </c>
      <c r="AL32" s="33" t="str">
        <f>IF('Part 2. Revenue Cohort_Solution'!AM26 / VLOOKUP('Part 2. q1'!$A32,'Part 2. Installs'!$A$2:$B$45,2)=0,"",'Part 2. Revenue Cohort_Solution'!AM26 / VLOOKUP('Part 2. q1'!$A32,'Part 2. Installs'!$A$2:$B$45,2))</f>
        <v/>
      </c>
      <c r="AM32" s="33" t="str">
        <f>IF('Part 2. Revenue Cohort_Solution'!AN26 / VLOOKUP('Part 2. q1'!$A32,'Part 2. Installs'!$A$2:$B$45,2)=0,"",'Part 2. Revenue Cohort_Solution'!AN26 / VLOOKUP('Part 2. q1'!$A32,'Part 2. Installs'!$A$2:$B$45,2))</f>
        <v/>
      </c>
      <c r="AN32" s="33" t="str">
        <f>IF('Part 2. Revenue Cohort_Solution'!AO26 / VLOOKUP('Part 2. q1'!$A32,'Part 2. Installs'!$A$2:$B$45,2)=0,"",'Part 2. Revenue Cohort_Solution'!AO26 / VLOOKUP('Part 2. q1'!$A32,'Part 2. Installs'!$A$2:$B$45,2))</f>
        <v/>
      </c>
      <c r="AO32" s="33" t="str">
        <f>IF('Part 2. Revenue Cohort_Solution'!AP26 / VLOOKUP('Part 2. q1'!$A32,'Part 2. Installs'!$A$2:$B$45,2)=0,"",'Part 2. Revenue Cohort_Solution'!AP26 / VLOOKUP('Part 2. q1'!$A32,'Part 2. Installs'!$A$2:$B$45,2))</f>
        <v/>
      </c>
      <c r="AP32" s="33" t="str">
        <f>IF('Part 2. Revenue Cohort_Solution'!AQ26 / VLOOKUP('Part 2. q1'!$A32,'Part 2. Installs'!$A$2:$B$45,2)=0,"",'Part 2. Revenue Cohort_Solution'!AQ26 / VLOOKUP('Part 2. q1'!$A32,'Part 2. Installs'!$A$2:$B$45,2))</f>
        <v/>
      </c>
      <c r="AQ32" s="33" t="str">
        <f>IF('Part 2. Revenue Cohort_Solution'!AR26 / VLOOKUP('Part 2. q1'!$A32,'Part 2. Installs'!$A$2:$B$45,2)=0,"",'Part 2. Revenue Cohort_Solution'!AR26 / VLOOKUP('Part 2. q1'!$A32,'Part 2. Installs'!$A$2:$B$45,2))</f>
        <v/>
      </c>
      <c r="AR32" s="33" t="str">
        <f>IF('Part 2. Revenue Cohort_Solution'!AS26 / VLOOKUP('Part 2. q1'!$A32,'Part 2. Installs'!$A$2:$B$45,2)=0,"",'Part 2. Revenue Cohort_Solution'!AS26 / VLOOKUP('Part 2. q1'!$A32,'Part 2. Installs'!$A$2:$B$45,2))</f>
        <v/>
      </c>
      <c r="AS32" s="33" t="str">
        <f>IF('Part 2. Revenue Cohort_Solution'!AT26 / VLOOKUP('Part 2. q1'!$A32,'Part 2. Installs'!$A$2:$B$45,2)=0,"",'Part 2. Revenue Cohort_Solution'!AT26 / VLOOKUP('Part 2. q1'!$A32,'Part 2. Installs'!$A$2:$B$45,2))</f>
        <v/>
      </c>
      <c r="AT32" s="33" t="str">
        <f>IF('Part 2. Revenue Cohort_Solution'!AU26 / VLOOKUP('Part 2. q1'!$A32,'Part 2. Installs'!$A$2:$B$45,2)=0,"",'Part 2. Revenue Cohort_Solution'!AU26 / VLOOKUP('Part 2. q1'!$A32,'Part 2. Installs'!$A$2:$B$45,2))</f>
        <v/>
      </c>
    </row>
    <row r="33" spans="1:46" x14ac:dyDescent="0.15">
      <c r="A33" s="8">
        <v>26</v>
      </c>
      <c r="B33" s="33">
        <f>IF('Part 2. Revenue Cohort_Solution'!C27 / VLOOKUP('Part 2. q1'!$A33,'Part 2. Installs'!$A$2:$B$45,2)=0,"",'Part 2. Revenue Cohort_Solution'!C27 / VLOOKUP('Part 2. q1'!$A33,'Part 2. Installs'!$A$2:$B$45,2))</f>
        <v>0.15611465277777778</v>
      </c>
      <c r="C33" s="33">
        <f>IF('Part 2. Revenue Cohort_Solution'!D27 / VLOOKUP('Part 2. q1'!$A33,'Part 2. Installs'!$A$2:$B$45,2)=0,"",'Part 2. Revenue Cohort_Solution'!D27 / VLOOKUP('Part 2. q1'!$A33,'Part 2. Installs'!$A$2:$B$45,2))</f>
        <v>5.3077453703703696E-2</v>
      </c>
      <c r="D33" s="33">
        <f>IF('Part 2. Revenue Cohort_Solution'!E27 / VLOOKUP('Part 2. q1'!$A33,'Part 2. Installs'!$A$2:$B$45,2)=0,"",'Part 2. Revenue Cohort_Solution'!E27 / VLOOKUP('Part 2. q1'!$A33,'Part 2. Installs'!$A$2:$B$45,2))</f>
        <v>2.7115069444444445E-2</v>
      </c>
      <c r="E33" s="33">
        <f>IF('Part 2. Revenue Cohort_Solution'!F27 / VLOOKUP('Part 2. q1'!$A33,'Part 2. Installs'!$A$2:$B$45,2)=0,"",'Part 2. Revenue Cohort_Solution'!F27 / VLOOKUP('Part 2. q1'!$A33,'Part 2. Installs'!$A$2:$B$45,2))</f>
        <v>2.9056666666666668E-2</v>
      </c>
      <c r="F33" s="33">
        <f>IF('Part 2. Revenue Cohort_Solution'!G27 / VLOOKUP('Part 2. q1'!$A33,'Part 2. Installs'!$A$2:$B$45,2)=0,"",'Part 2. Revenue Cohort_Solution'!G27 / VLOOKUP('Part 2. q1'!$A33,'Part 2. Installs'!$A$2:$B$45,2))</f>
        <v>2.8076666666666666E-2</v>
      </c>
      <c r="G33" s="33">
        <f>IF('Part 2. Revenue Cohort_Solution'!H27 / VLOOKUP('Part 2. q1'!$A33,'Part 2. Installs'!$A$2:$B$45,2)=0,"",'Part 2. Revenue Cohort_Solution'!H27 / VLOOKUP('Part 2. q1'!$A33,'Part 2. Installs'!$A$2:$B$45,2))</f>
        <v>2.5020902777777777E-2</v>
      </c>
      <c r="H33" s="33">
        <f>IF('Part 2. Revenue Cohort_Solution'!I27 / VLOOKUP('Part 2. q1'!$A33,'Part 2. Installs'!$A$2:$B$45,2)=0,"",'Part 2. Revenue Cohort_Solution'!I27 / VLOOKUP('Part 2. q1'!$A33,'Part 2. Installs'!$A$2:$B$45,2))</f>
        <v>2.1112569444444444E-2</v>
      </c>
      <c r="I33" s="33">
        <f>IF('Part 2. Revenue Cohort_Solution'!J27 / VLOOKUP('Part 2. q1'!$A33,'Part 2. Installs'!$A$2:$B$45,2)=0,"",'Part 2. Revenue Cohort_Solution'!J27 / VLOOKUP('Part 2. q1'!$A33,'Part 2. Installs'!$A$2:$B$45,2))</f>
        <v>2.2030879629629626E-2</v>
      </c>
      <c r="J33" s="33">
        <f>IF('Part 2. Revenue Cohort_Solution'!K27 / VLOOKUP('Part 2. q1'!$A33,'Part 2. Installs'!$A$2:$B$45,2)=0,"",'Part 2. Revenue Cohort_Solution'!K27 / VLOOKUP('Part 2. q1'!$A33,'Part 2. Installs'!$A$2:$B$45,2))</f>
        <v>1.8101643518518517E-2</v>
      </c>
      <c r="K33" s="33">
        <f>IF('Part 2. Revenue Cohort_Solution'!L27 / VLOOKUP('Part 2. q1'!$A33,'Part 2. Installs'!$A$2:$B$45,2)=0,"",'Part 2. Revenue Cohort_Solution'!L27 / VLOOKUP('Part 2. q1'!$A33,'Part 2. Installs'!$A$2:$B$45,2))</f>
        <v>2.1066365740740743E-2</v>
      </c>
      <c r="L33" s="33">
        <f>IF('Part 2. Revenue Cohort_Solution'!M27 / VLOOKUP('Part 2. q1'!$A33,'Part 2. Installs'!$A$2:$B$45,2)=0,"",'Part 2. Revenue Cohort_Solution'!M27 / VLOOKUP('Part 2. q1'!$A33,'Part 2. Installs'!$A$2:$B$45,2))</f>
        <v>1.6018750000000002E-2</v>
      </c>
      <c r="M33" s="33">
        <f>IF('Part 2. Revenue Cohort_Solution'!N27 / VLOOKUP('Part 2. q1'!$A33,'Part 2. Installs'!$A$2:$B$45,2)=0,"",'Part 2. Revenue Cohort_Solution'!N27 / VLOOKUP('Part 2. q1'!$A33,'Part 2. Installs'!$A$2:$B$45,2))</f>
        <v>2.0017592592592594E-2</v>
      </c>
      <c r="N33" s="33">
        <f>IF('Part 2. Revenue Cohort_Solution'!O27 / VLOOKUP('Part 2. q1'!$A33,'Part 2. Installs'!$A$2:$B$45,2)=0,"",'Part 2. Revenue Cohort_Solution'!O27 / VLOOKUP('Part 2. q1'!$A33,'Part 2. Installs'!$A$2:$B$45,2))</f>
        <v>1.9013402777777775E-2</v>
      </c>
      <c r="O33" s="33">
        <f>IF('Part 2. Revenue Cohort_Solution'!P27 / VLOOKUP('Part 2. q1'!$A33,'Part 2. Installs'!$A$2:$B$45,2)=0,"",'Part 2. Revenue Cohort_Solution'!P27 / VLOOKUP('Part 2. q1'!$A33,'Part 2. Installs'!$A$2:$B$45,2))</f>
        <v>1.8090277777777778E-2</v>
      </c>
      <c r="P33" s="33">
        <f>IF('Part 2. Revenue Cohort_Solution'!Q27 / VLOOKUP('Part 2. q1'!$A33,'Part 2. Installs'!$A$2:$B$45,2)=0,"",'Part 2. Revenue Cohort_Solution'!Q27 / VLOOKUP('Part 2. q1'!$A33,'Part 2. Installs'!$A$2:$B$45,2))</f>
        <v>1.3002662037037037E-2</v>
      </c>
      <c r="Q33" s="33">
        <f>IF('Part 2. Revenue Cohort_Solution'!R27 / VLOOKUP('Part 2. q1'!$A33,'Part 2. Installs'!$A$2:$B$45,2)=0,"",'Part 2. Revenue Cohort_Solution'!R27 / VLOOKUP('Part 2. q1'!$A33,'Part 2. Installs'!$A$2:$B$45,2))</f>
        <v>1.4112569444444445E-2</v>
      </c>
      <c r="R33" s="33">
        <f>IF('Part 2. Revenue Cohort_Solution'!S27 / VLOOKUP('Part 2. q1'!$A33,'Part 2. Installs'!$A$2:$B$45,2)=0,"",'Part 2. Revenue Cohort_Solution'!S27 / VLOOKUP('Part 2. q1'!$A33,'Part 2. Installs'!$A$2:$B$45,2))</f>
        <v>1.1109004629629628E-2</v>
      </c>
      <c r="S33" s="33">
        <f>IF('Part 2. Revenue Cohort_Solution'!T27 / VLOOKUP('Part 2. q1'!$A33,'Part 2. Installs'!$A$2:$B$45,2)=0,"",'Part 2. Revenue Cohort_Solution'!T27 / VLOOKUP('Part 2. q1'!$A33,'Part 2. Installs'!$A$2:$B$45,2))</f>
        <v>1.3061736111111111E-2</v>
      </c>
      <c r="T33" s="33">
        <f>IF('Part 2. Revenue Cohort_Solution'!U27 / VLOOKUP('Part 2. q1'!$A33,'Part 2. Installs'!$A$2:$B$45,2)=0,"",'Part 2. Revenue Cohort_Solution'!U27 / VLOOKUP('Part 2. q1'!$A33,'Part 2. Installs'!$A$2:$B$45,2))</f>
        <v>1.1106689814814814E-2</v>
      </c>
      <c r="U33" s="33">
        <f>IF('Part 2. Revenue Cohort_Solution'!V27 / VLOOKUP('Part 2. q1'!$A33,'Part 2. Installs'!$A$2:$B$45,2)=0,"",'Part 2. Revenue Cohort_Solution'!V27 / VLOOKUP('Part 2. q1'!$A33,'Part 2. Installs'!$A$2:$B$45,2))</f>
        <v>1.2030925925925928E-2</v>
      </c>
      <c r="V33" s="33" t="str">
        <f>IF('Part 2. Revenue Cohort_Solution'!W27 / VLOOKUP('Part 2. q1'!$A33,'Part 2. Installs'!$A$2:$B$45,2)=0,"",'Part 2. Revenue Cohort_Solution'!W27 / VLOOKUP('Part 2. q1'!$A33,'Part 2. Installs'!$A$2:$B$45,2))</f>
        <v/>
      </c>
      <c r="W33" s="33" t="str">
        <f>IF('Part 2. Revenue Cohort_Solution'!X27 / VLOOKUP('Part 2. q1'!$A33,'Part 2. Installs'!$A$2:$B$45,2)=0,"",'Part 2. Revenue Cohort_Solution'!X27 / VLOOKUP('Part 2. q1'!$A33,'Part 2. Installs'!$A$2:$B$45,2))</f>
        <v/>
      </c>
      <c r="X33" s="33" t="str">
        <f>IF('Part 2. Revenue Cohort_Solution'!Y27 / VLOOKUP('Part 2. q1'!$A33,'Part 2. Installs'!$A$2:$B$45,2)=0,"",'Part 2. Revenue Cohort_Solution'!Y27 / VLOOKUP('Part 2. q1'!$A33,'Part 2. Installs'!$A$2:$B$45,2))</f>
        <v/>
      </c>
      <c r="Y33" s="33" t="str">
        <f>IF('Part 2. Revenue Cohort_Solution'!Z27 / VLOOKUP('Part 2. q1'!$A33,'Part 2. Installs'!$A$2:$B$45,2)=0,"",'Part 2. Revenue Cohort_Solution'!Z27 / VLOOKUP('Part 2. q1'!$A33,'Part 2. Installs'!$A$2:$B$45,2))</f>
        <v/>
      </c>
      <c r="Z33" s="33" t="str">
        <f>IF('Part 2. Revenue Cohort_Solution'!AA27 / VLOOKUP('Part 2. q1'!$A33,'Part 2. Installs'!$A$2:$B$45,2)=0,"",'Part 2. Revenue Cohort_Solution'!AA27 / VLOOKUP('Part 2. q1'!$A33,'Part 2. Installs'!$A$2:$B$45,2))</f>
        <v/>
      </c>
      <c r="AA33" s="33" t="str">
        <f>IF('Part 2. Revenue Cohort_Solution'!AB27 / VLOOKUP('Part 2. q1'!$A33,'Part 2. Installs'!$A$2:$B$45,2)=0,"",'Part 2. Revenue Cohort_Solution'!AB27 / VLOOKUP('Part 2. q1'!$A33,'Part 2. Installs'!$A$2:$B$45,2))</f>
        <v/>
      </c>
      <c r="AB33" s="33" t="str">
        <f>IF('Part 2. Revenue Cohort_Solution'!AC27 / VLOOKUP('Part 2. q1'!$A33,'Part 2. Installs'!$A$2:$B$45,2)=0,"",'Part 2. Revenue Cohort_Solution'!AC27 / VLOOKUP('Part 2. q1'!$A33,'Part 2. Installs'!$A$2:$B$45,2))</f>
        <v/>
      </c>
      <c r="AC33" s="33" t="str">
        <f>IF('Part 2. Revenue Cohort_Solution'!AD27 / VLOOKUP('Part 2. q1'!$A33,'Part 2. Installs'!$A$2:$B$45,2)=0,"",'Part 2. Revenue Cohort_Solution'!AD27 / VLOOKUP('Part 2. q1'!$A33,'Part 2. Installs'!$A$2:$B$45,2))</f>
        <v/>
      </c>
      <c r="AD33" s="33" t="str">
        <f>IF('Part 2. Revenue Cohort_Solution'!AE27 / VLOOKUP('Part 2. q1'!$A33,'Part 2. Installs'!$A$2:$B$45,2)=0,"",'Part 2. Revenue Cohort_Solution'!AE27 / VLOOKUP('Part 2. q1'!$A33,'Part 2. Installs'!$A$2:$B$45,2))</f>
        <v/>
      </c>
      <c r="AE33" s="33" t="str">
        <f>IF('Part 2. Revenue Cohort_Solution'!AF27 / VLOOKUP('Part 2. q1'!$A33,'Part 2. Installs'!$A$2:$B$45,2)=0,"",'Part 2. Revenue Cohort_Solution'!AF27 / VLOOKUP('Part 2. q1'!$A33,'Part 2. Installs'!$A$2:$B$45,2))</f>
        <v/>
      </c>
      <c r="AF33" s="33" t="str">
        <f>IF('Part 2. Revenue Cohort_Solution'!AG27 / VLOOKUP('Part 2. q1'!$A33,'Part 2. Installs'!$A$2:$B$45,2)=0,"",'Part 2. Revenue Cohort_Solution'!AG27 / VLOOKUP('Part 2. q1'!$A33,'Part 2. Installs'!$A$2:$B$45,2))</f>
        <v/>
      </c>
      <c r="AG33" s="33" t="str">
        <f>IF('Part 2. Revenue Cohort_Solution'!AH27 / VLOOKUP('Part 2. q1'!$A33,'Part 2. Installs'!$A$2:$B$45,2)=0,"",'Part 2. Revenue Cohort_Solution'!AH27 / VLOOKUP('Part 2. q1'!$A33,'Part 2. Installs'!$A$2:$B$45,2))</f>
        <v/>
      </c>
      <c r="AH33" s="33" t="str">
        <f>IF('Part 2. Revenue Cohort_Solution'!AI27 / VLOOKUP('Part 2. q1'!$A33,'Part 2. Installs'!$A$2:$B$45,2)=0,"",'Part 2. Revenue Cohort_Solution'!AI27 / VLOOKUP('Part 2. q1'!$A33,'Part 2. Installs'!$A$2:$B$45,2))</f>
        <v/>
      </c>
      <c r="AI33" s="33" t="str">
        <f>IF('Part 2. Revenue Cohort_Solution'!AJ27 / VLOOKUP('Part 2. q1'!$A33,'Part 2. Installs'!$A$2:$B$45,2)=0,"",'Part 2. Revenue Cohort_Solution'!AJ27 / VLOOKUP('Part 2. q1'!$A33,'Part 2. Installs'!$A$2:$B$45,2))</f>
        <v/>
      </c>
      <c r="AJ33" s="33" t="str">
        <f>IF('Part 2. Revenue Cohort_Solution'!AK27 / VLOOKUP('Part 2. q1'!$A33,'Part 2. Installs'!$A$2:$B$45,2)=0,"",'Part 2. Revenue Cohort_Solution'!AK27 / VLOOKUP('Part 2. q1'!$A33,'Part 2. Installs'!$A$2:$B$45,2))</f>
        <v/>
      </c>
      <c r="AK33" s="33" t="str">
        <f>IF('Part 2. Revenue Cohort_Solution'!AL27 / VLOOKUP('Part 2. q1'!$A33,'Part 2. Installs'!$A$2:$B$45,2)=0,"",'Part 2. Revenue Cohort_Solution'!AL27 / VLOOKUP('Part 2. q1'!$A33,'Part 2. Installs'!$A$2:$B$45,2))</f>
        <v/>
      </c>
      <c r="AL33" s="33" t="str">
        <f>IF('Part 2. Revenue Cohort_Solution'!AM27 / VLOOKUP('Part 2. q1'!$A33,'Part 2. Installs'!$A$2:$B$45,2)=0,"",'Part 2. Revenue Cohort_Solution'!AM27 / VLOOKUP('Part 2. q1'!$A33,'Part 2. Installs'!$A$2:$B$45,2))</f>
        <v/>
      </c>
      <c r="AM33" s="33" t="str">
        <f>IF('Part 2. Revenue Cohort_Solution'!AN27 / VLOOKUP('Part 2. q1'!$A33,'Part 2. Installs'!$A$2:$B$45,2)=0,"",'Part 2. Revenue Cohort_Solution'!AN27 / VLOOKUP('Part 2. q1'!$A33,'Part 2. Installs'!$A$2:$B$45,2))</f>
        <v/>
      </c>
      <c r="AN33" s="33" t="str">
        <f>IF('Part 2. Revenue Cohort_Solution'!AO27 / VLOOKUP('Part 2. q1'!$A33,'Part 2. Installs'!$A$2:$B$45,2)=0,"",'Part 2. Revenue Cohort_Solution'!AO27 / VLOOKUP('Part 2. q1'!$A33,'Part 2. Installs'!$A$2:$B$45,2))</f>
        <v/>
      </c>
      <c r="AO33" s="33" t="str">
        <f>IF('Part 2. Revenue Cohort_Solution'!AP27 / VLOOKUP('Part 2. q1'!$A33,'Part 2. Installs'!$A$2:$B$45,2)=0,"",'Part 2. Revenue Cohort_Solution'!AP27 / VLOOKUP('Part 2. q1'!$A33,'Part 2. Installs'!$A$2:$B$45,2))</f>
        <v/>
      </c>
      <c r="AP33" s="33" t="str">
        <f>IF('Part 2. Revenue Cohort_Solution'!AQ27 / VLOOKUP('Part 2. q1'!$A33,'Part 2. Installs'!$A$2:$B$45,2)=0,"",'Part 2. Revenue Cohort_Solution'!AQ27 / VLOOKUP('Part 2. q1'!$A33,'Part 2. Installs'!$A$2:$B$45,2))</f>
        <v/>
      </c>
      <c r="AQ33" s="33" t="str">
        <f>IF('Part 2. Revenue Cohort_Solution'!AR27 / VLOOKUP('Part 2. q1'!$A33,'Part 2. Installs'!$A$2:$B$45,2)=0,"",'Part 2. Revenue Cohort_Solution'!AR27 / VLOOKUP('Part 2. q1'!$A33,'Part 2. Installs'!$A$2:$B$45,2))</f>
        <v/>
      </c>
      <c r="AR33" s="33" t="str">
        <f>IF('Part 2. Revenue Cohort_Solution'!AS27 / VLOOKUP('Part 2. q1'!$A33,'Part 2. Installs'!$A$2:$B$45,2)=0,"",'Part 2. Revenue Cohort_Solution'!AS27 / VLOOKUP('Part 2. q1'!$A33,'Part 2. Installs'!$A$2:$B$45,2))</f>
        <v/>
      </c>
      <c r="AS33" s="33" t="str">
        <f>IF('Part 2. Revenue Cohort_Solution'!AT27 / VLOOKUP('Part 2. q1'!$A33,'Part 2. Installs'!$A$2:$B$45,2)=0,"",'Part 2. Revenue Cohort_Solution'!AT27 / VLOOKUP('Part 2. q1'!$A33,'Part 2. Installs'!$A$2:$B$45,2))</f>
        <v/>
      </c>
      <c r="AT33" s="33" t="str">
        <f>IF('Part 2. Revenue Cohort_Solution'!AU27 / VLOOKUP('Part 2. q1'!$A33,'Part 2. Installs'!$A$2:$B$45,2)=0,"",'Part 2. Revenue Cohort_Solution'!AU27 / VLOOKUP('Part 2. q1'!$A33,'Part 2. Installs'!$A$2:$B$45,2))</f>
        <v/>
      </c>
    </row>
    <row r="34" spans="1:46" x14ac:dyDescent="0.15">
      <c r="A34" s="8">
        <v>27</v>
      </c>
      <c r="B34" s="33">
        <f>IF('Part 2. Revenue Cohort_Solution'!C28 / VLOOKUP('Part 2. q1'!$A34,'Part 2. Installs'!$A$2:$B$45,2)=0,"",'Part 2. Revenue Cohort_Solution'!C28 / VLOOKUP('Part 2. q1'!$A34,'Part 2. Installs'!$A$2:$B$45,2))</f>
        <v>0.19300010201479215</v>
      </c>
      <c r="C34" s="33">
        <f>IF('Part 2. Revenue Cohort_Solution'!D28 / VLOOKUP('Part 2. q1'!$A34,'Part 2. Installs'!$A$2:$B$45,2)=0,"",'Part 2. Revenue Cohort_Solution'!D28 / VLOOKUP('Part 2. q1'!$A34,'Part 2. Installs'!$A$2:$B$45,2))</f>
        <v>4.2046059678653408E-2</v>
      </c>
      <c r="D34" s="33">
        <f>IF('Part 2. Revenue Cohort_Solution'!E28 / VLOOKUP('Part 2. q1'!$A34,'Part 2. Installs'!$A$2:$B$45,2)=0,"",'Part 2. Revenue Cohort_Solution'!E28 / VLOOKUP('Part 2. q1'!$A34,'Part 2. Installs'!$A$2:$B$45,2))</f>
        <v>3.0115761285386376E-2</v>
      </c>
      <c r="E34" s="33">
        <f>IF('Part 2. Revenue Cohort_Solution'!F28 / VLOOKUP('Part 2. q1'!$A34,'Part 2. Installs'!$A$2:$B$45,2)=0,"",'Part 2. Revenue Cohort_Solution'!F28 / VLOOKUP('Part 2. q1'!$A34,'Part 2. Installs'!$A$2:$B$45,2))</f>
        <v>2.5116373374139252E-2</v>
      </c>
      <c r="F34" s="33">
        <f>IF('Part 2. Revenue Cohort_Solution'!G28 / VLOOKUP('Part 2. q1'!$A34,'Part 2. Installs'!$A$2:$B$45,2)=0,"",'Part 2. Revenue Cohort_Solution'!G28 / VLOOKUP('Part 2. q1'!$A34,'Part 2. Installs'!$A$2:$B$45,2))</f>
        <v>3.2051415455241011E-2</v>
      </c>
      <c r="G34" s="33">
        <f>IF('Part 2. Revenue Cohort_Solution'!H28 / VLOOKUP('Part 2. q1'!$A34,'Part 2. Installs'!$A$2:$B$45,2)=0,"",'Part 2. Revenue Cohort_Solution'!H28 / VLOOKUP('Part 2. q1'!$A34,'Part 2. Installs'!$A$2:$B$45,2))</f>
        <v>2.7081101759755165E-2</v>
      </c>
      <c r="H34" s="33">
        <f>IF('Part 2. Revenue Cohort_Solution'!I28 / VLOOKUP('Part 2. q1'!$A34,'Part 2. Installs'!$A$2:$B$45,2)=0,"",'Part 2. Revenue Cohort_Solution'!I28 / VLOOKUP('Part 2. q1'!$A34,'Part 2. Installs'!$A$2:$B$45,2))</f>
        <v>2.0073272124458044E-2</v>
      </c>
      <c r="I34" s="33">
        <f>IF('Part 2. Revenue Cohort_Solution'!J28 / VLOOKUP('Part 2. q1'!$A34,'Part 2. Installs'!$A$2:$B$45,2)=0,"",'Part 2. Revenue Cohort_Solution'!J28 / VLOOKUP('Part 2. q1'!$A34,'Part 2. Installs'!$A$2:$B$45,2))</f>
        <v>1.8060596786534048E-2</v>
      </c>
      <c r="J34" s="33">
        <f>IF('Part 2. Revenue Cohort_Solution'!K28 / VLOOKUP('Part 2. q1'!$A34,'Part 2. Installs'!$A$2:$B$45,2)=0,"",'Part 2. Revenue Cohort_Solution'!K28 / VLOOKUP('Part 2. q1'!$A34,'Part 2. Installs'!$A$2:$B$45,2))</f>
        <v>1.7080897730170876E-2</v>
      </c>
      <c r="K34" s="33">
        <f>IF('Part 2. Revenue Cohort_Solution'!L28 / VLOOKUP('Part 2. q1'!$A34,'Part 2. Installs'!$A$2:$B$45,2)=0,"",'Part 2. Revenue Cohort_Solution'!L28 / VLOOKUP('Part 2. q1'!$A34,'Part 2. Installs'!$A$2:$B$45,2))</f>
        <v>1.7108620249936243E-2</v>
      </c>
      <c r="L34" s="33">
        <f>IF('Part 2. Revenue Cohort_Solution'!M28 / VLOOKUP('Part 2. q1'!$A34,'Part 2. Installs'!$A$2:$B$45,2)=0,"",'Part 2. Revenue Cohort_Solution'!M28 / VLOOKUP('Part 2. q1'!$A34,'Part 2. Installs'!$A$2:$B$45,2))</f>
        <v>2.1075592960979345E-2</v>
      </c>
      <c r="M34" s="33">
        <f>IF('Part 2. Revenue Cohort_Solution'!N28 / VLOOKUP('Part 2. q1'!$A34,'Part 2. Installs'!$A$2:$B$45,2)=0,"",'Part 2. Revenue Cohort_Solution'!N28 / VLOOKUP('Part 2. q1'!$A34,'Part 2. Installs'!$A$2:$B$45,2))</f>
        <v>2.0073068094873754E-2</v>
      </c>
      <c r="N34" s="33">
        <f>IF('Part 2. Revenue Cohort_Solution'!O28 / VLOOKUP('Part 2. q1'!$A34,'Part 2. Installs'!$A$2:$B$45,2)=0,"",'Part 2. Revenue Cohort_Solution'!O28 / VLOOKUP('Part 2. q1'!$A34,'Part 2. Installs'!$A$2:$B$45,2))</f>
        <v>1.9059678653404744E-2</v>
      </c>
      <c r="O34" s="33">
        <f>IF('Part 2. Revenue Cohort_Solution'!P28 / VLOOKUP('Part 2. q1'!$A34,'Part 2. Installs'!$A$2:$B$45,2)=0,"",'Part 2. Revenue Cohort_Solution'!P28 / VLOOKUP('Part 2. q1'!$A34,'Part 2. Installs'!$A$2:$B$45,2))</f>
        <v>1.607008416220352E-2</v>
      </c>
      <c r="P34" s="33">
        <f>IF('Part 2. Revenue Cohort_Solution'!Q28 / VLOOKUP('Part 2. q1'!$A34,'Part 2. Installs'!$A$2:$B$45,2)=0,"",'Part 2. Revenue Cohort_Solution'!Q28 / VLOOKUP('Part 2. q1'!$A34,'Part 2. Installs'!$A$2:$B$45,2))</f>
        <v>1.4024560061208875E-2</v>
      </c>
      <c r="Q34" s="33">
        <f>IF('Part 2. Revenue Cohort_Solution'!R28 / VLOOKUP('Part 2. q1'!$A34,'Part 2. Installs'!$A$2:$B$45,2)=0,"",'Part 2. Revenue Cohort_Solution'!R28 / VLOOKUP('Part 2. q1'!$A34,'Part 2. Installs'!$A$2:$B$45,2))</f>
        <v>1.2044376434583016E-2</v>
      </c>
      <c r="R34" s="33">
        <f>IF('Part 2. Revenue Cohort_Solution'!S28 / VLOOKUP('Part 2. q1'!$A34,'Part 2. Installs'!$A$2:$B$45,2)=0,"",'Part 2. Revenue Cohort_Solution'!S28 / VLOOKUP('Part 2. q1'!$A34,'Part 2. Installs'!$A$2:$B$45,2))</f>
        <v>1.3027441979086967E-2</v>
      </c>
      <c r="S34" s="33">
        <f>IF('Part 2. Revenue Cohort_Solution'!T28 / VLOOKUP('Part 2. q1'!$A34,'Part 2. Installs'!$A$2:$B$45,2)=0,"",'Part 2. Revenue Cohort_Solution'!T28 / VLOOKUP('Part 2. q1'!$A34,'Part 2. Installs'!$A$2:$B$45,2))</f>
        <v>1.2084927314460599E-2</v>
      </c>
      <c r="T34" s="33">
        <f>IF('Part 2. Revenue Cohort_Solution'!U28 / VLOOKUP('Part 2. q1'!$A34,'Part 2. Installs'!$A$2:$B$45,2)=0,"",'Part 2. Revenue Cohort_Solution'!U28 / VLOOKUP('Part 2. q1'!$A34,'Part 2. Installs'!$A$2:$B$45,2))</f>
        <v>1.1099566437133383E-2</v>
      </c>
      <c r="U34" s="33" t="str">
        <f>IF('Part 2. Revenue Cohort_Solution'!V28 / VLOOKUP('Part 2. q1'!$A34,'Part 2. Installs'!$A$2:$B$45,2)=0,"",'Part 2. Revenue Cohort_Solution'!V28 / VLOOKUP('Part 2. q1'!$A34,'Part 2. Installs'!$A$2:$B$45,2))</f>
        <v/>
      </c>
      <c r="V34" s="33" t="str">
        <f>IF('Part 2. Revenue Cohort_Solution'!W28 / VLOOKUP('Part 2. q1'!$A34,'Part 2. Installs'!$A$2:$B$45,2)=0,"",'Part 2. Revenue Cohort_Solution'!W28 / VLOOKUP('Part 2. q1'!$A34,'Part 2. Installs'!$A$2:$B$45,2))</f>
        <v/>
      </c>
      <c r="W34" s="33" t="str">
        <f>IF('Part 2. Revenue Cohort_Solution'!X28 / VLOOKUP('Part 2. q1'!$A34,'Part 2. Installs'!$A$2:$B$45,2)=0,"",'Part 2. Revenue Cohort_Solution'!X28 / VLOOKUP('Part 2. q1'!$A34,'Part 2. Installs'!$A$2:$B$45,2))</f>
        <v/>
      </c>
      <c r="X34" s="33" t="str">
        <f>IF('Part 2. Revenue Cohort_Solution'!Y28 / VLOOKUP('Part 2. q1'!$A34,'Part 2. Installs'!$A$2:$B$45,2)=0,"",'Part 2. Revenue Cohort_Solution'!Y28 / VLOOKUP('Part 2. q1'!$A34,'Part 2. Installs'!$A$2:$B$45,2))</f>
        <v/>
      </c>
      <c r="Y34" s="33" t="str">
        <f>IF('Part 2. Revenue Cohort_Solution'!Z28 / VLOOKUP('Part 2. q1'!$A34,'Part 2. Installs'!$A$2:$B$45,2)=0,"",'Part 2. Revenue Cohort_Solution'!Z28 / VLOOKUP('Part 2. q1'!$A34,'Part 2. Installs'!$A$2:$B$45,2))</f>
        <v/>
      </c>
      <c r="Z34" s="33" t="str">
        <f>IF('Part 2. Revenue Cohort_Solution'!AA28 / VLOOKUP('Part 2. q1'!$A34,'Part 2. Installs'!$A$2:$B$45,2)=0,"",'Part 2. Revenue Cohort_Solution'!AA28 / VLOOKUP('Part 2. q1'!$A34,'Part 2. Installs'!$A$2:$B$45,2))</f>
        <v/>
      </c>
      <c r="AA34" s="33" t="str">
        <f>IF('Part 2. Revenue Cohort_Solution'!AB28 / VLOOKUP('Part 2. q1'!$A34,'Part 2. Installs'!$A$2:$B$45,2)=0,"",'Part 2. Revenue Cohort_Solution'!AB28 / VLOOKUP('Part 2. q1'!$A34,'Part 2. Installs'!$A$2:$B$45,2))</f>
        <v/>
      </c>
      <c r="AB34" s="33" t="str">
        <f>IF('Part 2. Revenue Cohort_Solution'!AC28 / VLOOKUP('Part 2. q1'!$A34,'Part 2. Installs'!$A$2:$B$45,2)=0,"",'Part 2. Revenue Cohort_Solution'!AC28 / VLOOKUP('Part 2. q1'!$A34,'Part 2. Installs'!$A$2:$B$45,2))</f>
        <v/>
      </c>
      <c r="AC34" s="33" t="str">
        <f>IF('Part 2. Revenue Cohort_Solution'!AD28 / VLOOKUP('Part 2. q1'!$A34,'Part 2. Installs'!$A$2:$B$45,2)=0,"",'Part 2. Revenue Cohort_Solution'!AD28 / VLOOKUP('Part 2. q1'!$A34,'Part 2. Installs'!$A$2:$B$45,2))</f>
        <v/>
      </c>
      <c r="AD34" s="33" t="str">
        <f>IF('Part 2. Revenue Cohort_Solution'!AE28 / VLOOKUP('Part 2. q1'!$A34,'Part 2. Installs'!$A$2:$B$45,2)=0,"",'Part 2. Revenue Cohort_Solution'!AE28 / VLOOKUP('Part 2. q1'!$A34,'Part 2. Installs'!$A$2:$B$45,2))</f>
        <v/>
      </c>
      <c r="AE34" s="33" t="str">
        <f>IF('Part 2. Revenue Cohort_Solution'!AF28 / VLOOKUP('Part 2. q1'!$A34,'Part 2. Installs'!$A$2:$B$45,2)=0,"",'Part 2. Revenue Cohort_Solution'!AF28 / VLOOKUP('Part 2. q1'!$A34,'Part 2. Installs'!$A$2:$B$45,2))</f>
        <v/>
      </c>
      <c r="AF34" s="33" t="str">
        <f>IF('Part 2. Revenue Cohort_Solution'!AG28 / VLOOKUP('Part 2. q1'!$A34,'Part 2. Installs'!$A$2:$B$45,2)=0,"",'Part 2. Revenue Cohort_Solution'!AG28 / VLOOKUP('Part 2. q1'!$A34,'Part 2. Installs'!$A$2:$B$45,2))</f>
        <v/>
      </c>
      <c r="AG34" s="33" t="str">
        <f>IF('Part 2. Revenue Cohort_Solution'!AH28 / VLOOKUP('Part 2. q1'!$A34,'Part 2. Installs'!$A$2:$B$45,2)=0,"",'Part 2. Revenue Cohort_Solution'!AH28 / VLOOKUP('Part 2. q1'!$A34,'Part 2. Installs'!$A$2:$B$45,2))</f>
        <v/>
      </c>
      <c r="AH34" s="33" t="str">
        <f>IF('Part 2. Revenue Cohort_Solution'!AI28 / VLOOKUP('Part 2. q1'!$A34,'Part 2. Installs'!$A$2:$B$45,2)=0,"",'Part 2. Revenue Cohort_Solution'!AI28 / VLOOKUP('Part 2. q1'!$A34,'Part 2. Installs'!$A$2:$B$45,2))</f>
        <v/>
      </c>
      <c r="AI34" s="33" t="str">
        <f>IF('Part 2. Revenue Cohort_Solution'!AJ28 / VLOOKUP('Part 2. q1'!$A34,'Part 2. Installs'!$A$2:$B$45,2)=0,"",'Part 2. Revenue Cohort_Solution'!AJ28 / VLOOKUP('Part 2. q1'!$A34,'Part 2. Installs'!$A$2:$B$45,2))</f>
        <v/>
      </c>
      <c r="AJ34" s="33" t="str">
        <f>IF('Part 2. Revenue Cohort_Solution'!AK28 / VLOOKUP('Part 2. q1'!$A34,'Part 2. Installs'!$A$2:$B$45,2)=0,"",'Part 2. Revenue Cohort_Solution'!AK28 / VLOOKUP('Part 2. q1'!$A34,'Part 2. Installs'!$A$2:$B$45,2))</f>
        <v/>
      </c>
      <c r="AK34" s="33" t="str">
        <f>IF('Part 2. Revenue Cohort_Solution'!AL28 / VLOOKUP('Part 2. q1'!$A34,'Part 2. Installs'!$A$2:$B$45,2)=0,"",'Part 2. Revenue Cohort_Solution'!AL28 / VLOOKUP('Part 2. q1'!$A34,'Part 2. Installs'!$A$2:$B$45,2))</f>
        <v/>
      </c>
      <c r="AL34" s="33" t="str">
        <f>IF('Part 2. Revenue Cohort_Solution'!AM28 / VLOOKUP('Part 2. q1'!$A34,'Part 2. Installs'!$A$2:$B$45,2)=0,"",'Part 2. Revenue Cohort_Solution'!AM28 / VLOOKUP('Part 2. q1'!$A34,'Part 2. Installs'!$A$2:$B$45,2))</f>
        <v/>
      </c>
      <c r="AM34" s="33" t="str">
        <f>IF('Part 2. Revenue Cohort_Solution'!AN28 / VLOOKUP('Part 2. q1'!$A34,'Part 2. Installs'!$A$2:$B$45,2)=0,"",'Part 2. Revenue Cohort_Solution'!AN28 / VLOOKUP('Part 2. q1'!$A34,'Part 2. Installs'!$A$2:$B$45,2))</f>
        <v/>
      </c>
      <c r="AN34" s="33" t="str">
        <f>IF('Part 2. Revenue Cohort_Solution'!AO28 / VLOOKUP('Part 2. q1'!$A34,'Part 2. Installs'!$A$2:$B$45,2)=0,"",'Part 2. Revenue Cohort_Solution'!AO28 / VLOOKUP('Part 2. q1'!$A34,'Part 2. Installs'!$A$2:$B$45,2))</f>
        <v/>
      </c>
      <c r="AO34" s="33" t="str">
        <f>IF('Part 2. Revenue Cohort_Solution'!AP28 / VLOOKUP('Part 2. q1'!$A34,'Part 2. Installs'!$A$2:$B$45,2)=0,"",'Part 2. Revenue Cohort_Solution'!AP28 / VLOOKUP('Part 2. q1'!$A34,'Part 2. Installs'!$A$2:$B$45,2))</f>
        <v/>
      </c>
      <c r="AP34" s="33" t="str">
        <f>IF('Part 2. Revenue Cohort_Solution'!AQ28 / VLOOKUP('Part 2. q1'!$A34,'Part 2. Installs'!$A$2:$B$45,2)=0,"",'Part 2. Revenue Cohort_Solution'!AQ28 / VLOOKUP('Part 2. q1'!$A34,'Part 2. Installs'!$A$2:$B$45,2))</f>
        <v/>
      </c>
      <c r="AQ34" s="33" t="str">
        <f>IF('Part 2. Revenue Cohort_Solution'!AR28 / VLOOKUP('Part 2. q1'!$A34,'Part 2. Installs'!$A$2:$B$45,2)=0,"",'Part 2. Revenue Cohort_Solution'!AR28 / VLOOKUP('Part 2. q1'!$A34,'Part 2. Installs'!$A$2:$B$45,2))</f>
        <v/>
      </c>
      <c r="AR34" s="33" t="str">
        <f>IF('Part 2. Revenue Cohort_Solution'!AS28 / VLOOKUP('Part 2. q1'!$A34,'Part 2. Installs'!$A$2:$B$45,2)=0,"",'Part 2. Revenue Cohort_Solution'!AS28 / VLOOKUP('Part 2. q1'!$A34,'Part 2. Installs'!$A$2:$B$45,2))</f>
        <v/>
      </c>
      <c r="AS34" s="33" t="str">
        <f>IF('Part 2. Revenue Cohort_Solution'!AT28 / VLOOKUP('Part 2. q1'!$A34,'Part 2. Installs'!$A$2:$B$45,2)=0,"",'Part 2. Revenue Cohort_Solution'!AT28 / VLOOKUP('Part 2. q1'!$A34,'Part 2. Installs'!$A$2:$B$45,2))</f>
        <v/>
      </c>
      <c r="AT34" s="33" t="str">
        <f>IF('Part 2. Revenue Cohort_Solution'!AU28 / VLOOKUP('Part 2. q1'!$A34,'Part 2. Installs'!$A$2:$B$45,2)=0,"",'Part 2. Revenue Cohort_Solution'!AU28 / VLOOKUP('Part 2. q1'!$A34,'Part 2. Installs'!$A$2:$B$45,2))</f>
        <v/>
      </c>
    </row>
    <row r="35" spans="1:46" x14ac:dyDescent="0.15">
      <c r="A35" s="8">
        <v>28</v>
      </c>
      <c r="B35" s="33">
        <f>IF('Part 2. Revenue Cohort_Solution'!C29 / VLOOKUP('Part 2. q1'!$A35,'Part 2. Installs'!$A$2:$B$45,2)=0,"",'Part 2. Revenue Cohort_Solution'!C29 / VLOOKUP('Part 2. q1'!$A35,'Part 2. Installs'!$A$2:$B$45,2))</f>
        <v>0.16704725783205646</v>
      </c>
      <c r="C35" s="33">
        <f>IF('Part 2. Revenue Cohort_Solution'!D29 / VLOOKUP('Part 2. q1'!$A35,'Part 2. Installs'!$A$2:$B$45,2)=0,"",'Part 2. Revenue Cohort_Solution'!D29 / VLOOKUP('Part 2. q1'!$A35,'Part 2. Installs'!$A$2:$B$45,2))</f>
        <v>4.5121975271182578E-2</v>
      </c>
      <c r="D35" s="33">
        <f>IF('Part 2. Revenue Cohort_Solution'!E29 / VLOOKUP('Part 2. q1'!$A35,'Part 2. Installs'!$A$2:$B$45,2)=0,"",'Part 2. Revenue Cohort_Solution'!E29 / VLOOKUP('Part 2. q1'!$A35,'Part 2. Installs'!$A$2:$B$45,2))</f>
        <v>3.4063364433993278E-2</v>
      </c>
      <c r="E35" s="33">
        <f>IF('Part 2. Revenue Cohort_Solution'!F29 / VLOOKUP('Part 2. q1'!$A35,'Part 2. Installs'!$A$2:$B$45,2)=0,"",'Part 2. Revenue Cohort_Solution'!F29 / VLOOKUP('Part 2. q1'!$A35,'Part 2. Installs'!$A$2:$B$45,2))</f>
        <v>3.3060254367999191E-2</v>
      </c>
      <c r="F35" s="33">
        <f>IF('Part 2. Revenue Cohort_Solution'!G29 / VLOOKUP('Part 2. q1'!$A35,'Part 2. Installs'!$A$2:$B$45,2)=0,"",'Part 2. Revenue Cohort_Solution'!G29 / VLOOKUP('Part 2. q1'!$A35,'Part 2. Installs'!$A$2:$B$45,2))</f>
        <v>3.0051935573592252E-2</v>
      </c>
      <c r="G35" s="33">
        <f>IF('Part 2. Revenue Cohort_Solution'!H29 / VLOOKUP('Part 2. q1'!$A35,'Part 2. Installs'!$A$2:$B$45,2)=0,"",'Part 2. Revenue Cohort_Solution'!H29 / VLOOKUP('Part 2. q1'!$A35,'Part 2. Installs'!$A$2:$B$45,2))</f>
        <v>2.6099749677615108E-2</v>
      </c>
      <c r="H35" s="33">
        <f>IF('Part 2. Revenue Cohort_Solution'!I29 / VLOOKUP('Part 2. q1'!$A35,'Part 2. Installs'!$A$2:$B$45,2)=0,"",'Part 2. Revenue Cohort_Solution'!I29 / VLOOKUP('Part 2. q1'!$A35,'Part 2. Installs'!$A$2:$B$45,2))</f>
        <v>2.3021669321601053E-2</v>
      </c>
      <c r="I35" s="33">
        <f>IF('Part 2. Revenue Cohort_Solution'!J29 / VLOOKUP('Part 2. q1'!$A35,'Part 2. Installs'!$A$2:$B$45,2)=0,"",'Part 2. Revenue Cohort_Solution'!J29 / VLOOKUP('Part 2. q1'!$A35,'Part 2. Installs'!$A$2:$B$45,2))</f>
        <v>1.8050544893676197E-2</v>
      </c>
      <c r="J35" s="33">
        <f>IF('Part 2. Revenue Cohort_Solution'!K29 / VLOOKUP('Part 2. q1'!$A35,'Part 2. Installs'!$A$2:$B$45,2)=0,"",'Part 2. Revenue Cohort_Solution'!K29 / VLOOKUP('Part 2. q1'!$A35,'Part 2. Installs'!$A$2:$B$45,2))</f>
        <v>2.1010240461200032E-2</v>
      </c>
      <c r="K35" s="33">
        <f>IF('Part 2. Revenue Cohort_Solution'!L29 / VLOOKUP('Part 2. q1'!$A35,'Part 2. Installs'!$A$2:$B$45,2)=0,"",'Part 2. Revenue Cohort_Solution'!L29 / VLOOKUP('Part 2. q1'!$A35,'Part 2. Installs'!$A$2:$B$45,2))</f>
        <v>1.7036536954158132E-2</v>
      </c>
      <c r="L35" s="33">
        <f>IF('Part 2. Revenue Cohort_Solution'!M29 / VLOOKUP('Part 2. q1'!$A35,'Part 2. Installs'!$A$2:$B$45,2)=0,"",'Part 2. Revenue Cohort_Solution'!M29 / VLOOKUP('Part 2. q1'!$A35,'Part 2. Installs'!$A$2:$B$45,2))</f>
        <v>1.7084603909074819E-2</v>
      </c>
      <c r="M35" s="33">
        <f>IF('Part 2. Revenue Cohort_Solution'!N29 / VLOOKUP('Part 2. q1'!$A35,'Part 2. Installs'!$A$2:$B$45,2)=0,"",'Part 2. Revenue Cohort_Solution'!N29 / VLOOKUP('Part 2. q1'!$A35,'Part 2. Installs'!$A$2:$B$45,2))</f>
        <v>2.0084300488002228E-2</v>
      </c>
      <c r="N35" s="33">
        <f>IF('Part 2. Revenue Cohort_Solution'!O29 / VLOOKUP('Part 2. q1'!$A35,'Part 2. Installs'!$A$2:$B$45,2)=0,"",'Part 2. Revenue Cohort_Solution'!O29 / VLOOKUP('Part 2. q1'!$A35,'Part 2. Installs'!$A$2:$B$45,2))</f>
        <v>1.8049305924296443E-2</v>
      </c>
      <c r="O35" s="33">
        <f>IF('Part 2. Revenue Cohort_Solution'!P29 / VLOOKUP('Part 2. q1'!$A35,'Part 2. Installs'!$A$2:$B$45,2)=0,"",'Part 2. Revenue Cohort_Solution'!P29 / VLOOKUP('Part 2. q1'!$A35,'Part 2. Installs'!$A$2:$B$45,2))</f>
        <v>1.5053907810564111E-2</v>
      </c>
      <c r="P35" s="33">
        <f>IF('Part 2. Revenue Cohort_Solution'!Q29 / VLOOKUP('Part 2. q1'!$A35,'Part 2. Installs'!$A$2:$B$45,2)=0,"",'Part 2. Revenue Cohort_Solution'!Q29 / VLOOKUP('Part 2. q1'!$A35,'Part 2. Installs'!$A$2:$B$45,2))</f>
        <v>1.20520114288604E-2</v>
      </c>
      <c r="Q35" s="33">
        <f>IF('Part 2. Revenue Cohort_Solution'!R29 / VLOOKUP('Part 2. q1'!$A35,'Part 2. Installs'!$A$2:$B$45,2)=0,"",'Part 2. Revenue Cohort_Solution'!R29 / VLOOKUP('Part 2. q1'!$A35,'Part 2. Installs'!$A$2:$B$45,2))</f>
        <v>1.304847151634681E-2</v>
      </c>
      <c r="R35" s="33">
        <f>IF('Part 2. Revenue Cohort_Solution'!S29 / VLOOKUP('Part 2. q1'!$A35,'Part 2. Installs'!$A$2:$B$45,2)=0,"",'Part 2. Revenue Cohort_Solution'!S29 / VLOOKUP('Part 2. q1'!$A35,'Part 2. Installs'!$A$2:$B$45,2))</f>
        <v>1.1005815570558042E-2</v>
      </c>
      <c r="S35" s="33">
        <f>IF('Part 2. Revenue Cohort_Solution'!T29 / VLOOKUP('Part 2. q1'!$A35,'Part 2. Installs'!$A$2:$B$45,2)=0,"",'Part 2. Revenue Cohort_Solution'!T29 / VLOOKUP('Part 2. q1'!$A35,'Part 2. Installs'!$A$2:$B$45,2))</f>
        <v>1.1009001491820273E-2</v>
      </c>
      <c r="T35" s="33" t="str">
        <f>IF('Part 2. Revenue Cohort_Solution'!U29 / VLOOKUP('Part 2. q1'!$A35,'Part 2. Installs'!$A$2:$B$45,2)=0,"",'Part 2. Revenue Cohort_Solution'!U29 / VLOOKUP('Part 2. q1'!$A35,'Part 2. Installs'!$A$2:$B$45,2))</f>
        <v/>
      </c>
      <c r="U35" s="33" t="str">
        <f>IF('Part 2. Revenue Cohort_Solution'!V29 / VLOOKUP('Part 2. q1'!$A35,'Part 2. Installs'!$A$2:$B$45,2)=0,"",'Part 2. Revenue Cohort_Solution'!V29 / VLOOKUP('Part 2. q1'!$A35,'Part 2. Installs'!$A$2:$B$45,2))</f>
        <v/>
      </c>
      <c r="V35" s="33" t="str">
        <f>IF('Part 2. Revenue Cohort_Solution'!W29 / VLOOKUP('Part 2. q1'!$A35,'Part 2. Installs'!$A$2:$B$45,2)=0,"",'Part 2. Revenue Cohort_Solution'!W29 / VLOOKUP('Part 2. q1'!$A35,'Part 2. Installs'!$A$2:$B$45,2))</f>
        <v/>
      </c>
      <c r="W35" s="33" t="str">
        <f>IF('Part 2. Revenue Cohort_Solution'!X29 / VLOOKUP('Part 2. q1'!$A35,'Part 2. Installs'!$A$2:$B$45,2)=0,"",'Part 2. Revenue Cohort_Solution'!X29 / VLOOKUP('Part 2. q1'!$A35,'Part 2. Installs'!$A$2:$B$45,2))</f>
        <v/>
      </c>
      <c r="X35" s="33" t="str">
        <f>IF('Part 2. Revenue Cohort_Solution'!Y29 / VLOOKUP('Part 2. q1'!$A35,'Part 2. Installs'!$A$2:$B$45,2)=0,"",'Part 2. Revenue Cohort_Solution'!Y29 / VLOOKUP('Part 2. q1'!$A35,'Part 2. Installs'!$A$2:$B$45,2))</f>
        <v/>
      </c>
      <c r="Y35" s="33" t="str">
        <f>IF('Part 2. Revenue Cohort_Solution'!Z29 / VLOOKUP('Part 2. q1'!$A35,'Part 2. Installs'!$A$2:$B$45,2)=0,"",'Part 2. Revenue Cohort_Solution'!Z29 / VLOOKUP('Part 2. q1'!$A35,'Part 2. Installs'!$A$2:$B$45,2))</f>
        <v/>
      </c>
      <c r="Z35" s="33" t="str">
        <f>IF('Part 2. Revenue Cohort_Solution'!AA29 / VLOOKUP('Part 2. q1'!$A35,'Part 2. Installs'!$A$2:$B$45,2)=0,"",'Part 2. Revenue Cohort_Solution'!AA29 / VLOOKUP('Part 2. q1'!$A35,'Part 2. Installs'!$A$2:$B$45,2))</f>
        <v/>
      </c>
      <c r="AA35" s="33" t="str">
        <f>IF('Part 2. Revenue Cohort_Solution'!AB29 / VLOOKUP('Part 2. q1'!$A35,'Part 2. Installs'!$A$2:$B$45,2)=0,"",'Part 2. Revenue Cohort_Solution'!AB29 / VLOOKUP('Part 2. q1'!$A35,'Part 2. Installs'!$A$2:$B$45,2))</f>
        <v/>
      </c>
      <c r="AB35" s="33" t="str">
        <f>IF('Part 2. Revenue Cohort_Solution'!AC29 / VLOOKUP('Part 2. q1'!$A35,'Part 2. Installs'!$A$2:$B$45,2)=0,"",'Part 2. Revenue Cohort_Solution'!AC29 / VLOOKUP('Part 2. q1'!$A35,'Part 2. Installs'!$A$2:$B$45,2))</f>
        <v/>
      </c>
      <c r="AC35" s="33" t="str">
        <f>IF('Part 2. Revenue Cohort_Solution'!AD29 / VLOOKUP('Part 2. q1'!$A35,'Part 2. Installs'!$A$2:$B$45,2)=0,"",'Part 2. Revenue Cohort_Solution'!AD29 / VLOOKUP('Part 2. q1'!$A35,'Part 2. Installs'!$A$2:$B$45,2))</f>
        <v/>
      </c>
      <c r="AD35" s="33" t="str">
        <f>IF('Part 2. Revenue Cohort_Solution'!AE29 / VLOOKUP('Part 2. q1'!$A35,'Part 2. Installs'!$A$2:$B$45,2)=0,"",'Part 2. Revenue Cohort_Solution'!AE29 / VLOOKUP('Part 2. q1'!$A35,'Part 2. Installs'!$A$2:$B$45,2))</f>
        <v/>
      </c>
      <c r="AE35" s="33" t="str">
        <f>IF('Part 2. Revenue Cohort_Solution'!AF29 / VLOOKUP('Part 2. q1'!$A35,'Part 2. Installs'!$A$2:$B$45,2)=0,"",'Part 2. Revenue Cohort_Solution'!AF29 / VLOOKUP('Part 2. q1'!$A35,'Part 2. Installs'!$A$2:$B$45,2))</f>
        <v/>
      </c>
      <c r="AF35" s="33" t="str">
        <f>IF('Part 2. Revenue Cohort_Solution'!AG29 / VLOOKUP('Part 2. q1'!$A35,'Part 2. Installs'!$A$2:$B$45,2)=0,"",'Part 2. Revenue Cohort_Solution'!AG29 / VLOOKUP('Part 2. q1'!$A35,'Part 2. Installs'!$A$2:$B$45,2))</f>
        <v/>
      </c>
      <c r="AG35" s="33" t="str">
        <f>IF('Part 2. Revenue Cohort_Solution'!AH29 / VLOOKUP('Part 2. q1'!$A35,'Part 2. Installs'!$A$2:$B$45,2)=0,"",'Part 2. Revenue Cohort_Solution'!AH29 / VLOOKUP('Part 2. q1'!$A35,'Part 2. Installs'!$A$2:$B$45,2))</f>
        <v/>
      </c>
      <c r="AH35" s="33" t="str">
        <f>IF('Part 2. Revenue Cohort_Solution'!AI29 / VLOOKUP('Part 2. q1'!$A35,'Part 2. Installs'!$A$2:$B$45,2)=0,"",'Part 2. Revenue Cohort_Solution'!AI29 / VLOOKUP('Part 2. q1'!$A35,'Part 2. Installs'!$A$2:$B$45,2))</f>
        <v/>
      </c>
      <c r="AI35" s="33" t="str">
        <f>IF('Part 2. Revenue Cohort_Solution'!AJ29 / VLOOKUP('Part 2. q1'!$A35,'Part 2. Installs'!$A$2:$B$45,2)=0,"",'Part 2. Revenue Cohort_Solution'!AJ29 / VLOOKUP('Part 2. q1'!$A35,'Part 2. Installs'!$A$2:$B$45,2))</f>
        <v/>
      </c>
      <c r="AJ35" s="33" t="str">
        <f>IF('Part 2. Revenue Cohort_Solution'!AK29 / VLOOKUP('Part 2. q1'!$A35,'Part 2. Installs'!$A$2:$B$45,2)=0,"",'Part 2. Revenue Cohort_Solution'!AK29 / VLOOKUP('Part 2. q1'!$A35,'Part 2. Installs'!$A$2:$B$45,2))</f>
        <v/>
      </c>
      <c r="AK35" s="33" t="str">
        <f>IF('Part 2. Revenue Cohort_Solution'!AL29 / VLOOKUP('Part 2. q1'!$A35,'Part 2. Installs'!$A$2:$B$45,2)=0,"",'Part 2. Revenue Cohort_Solution'!AL29 / VLOOKUP('Part 2. q1'!$A35,'Part 2. Installs'!$A$2:$B$45,2))</f>
        <v/>
      </c>
      <c r="AL35" s="33" t="str">
        <f>IF('Part 2. Revenue Cohort_Solution'!AM29 / VLOOKUP('Part 2. q1'!$A35,'Part 2. Installs'!$A$2:$B$45,2)=0,"",'Part 2. Revenue Cohort_Solution'!AM29 / VLOOKUP('Part 2. q1'!$A35,'Part 2. Installs'!$A$2:$B$45,2))</f>
        <v/>
      </c>
      <c r="AM35" s="33" t="str">
        <f>IF('Part 2. Revenue Cohort_Solution'!AN29 / VLOOKUP('Part 2. q1'!$A35,'Part 2. Installs'!$A$2:$B$45,2)=0,"",'Part 2. Revenue Cohort_Solution'!AN29 / VLOOKUP('Part 2. q1'!$A35,'Part 2. Installs'!$A$2:$B$45,2))</f>
        <v/>
      </c>
      <c r="AN35" s="33" t="str">
        <f>IF('Part 2. Revenue Cohort_Solution'!AO29 / VLOOKUP('Part 2. q1'!$A35,'Part 2. Installs'!$A$2:$B$45,2)=0,"",'Part 2. Revenue Cohort_Solution'!AO29 / VLOOKUP('Part 2. q1'!$A35,'Part 2. Installs'!$A$2:$B$45,2))</f>
        <v/>
      </c>
      <c r="AO35" s="33" t="str">
        <f>IF('Part 2. Revenue Cohort_Solution'!AP29 / VLOOKUP('Part 2. q1'!$A35,'Part 2. Installs'!$A$2:$B$45,2)=0,"",'Part 2. Revenue Cohort_Solution'!AP29 / VLOOKUP('Part 2. q1'!$A35,'Part 2. Installs'!$A$2:$B$45,2))</f>
        <v/>
      </c>
      <c r="AP35" s="33" t="str">
        <f>IF('Part 2. Revenue Cohort_Solution'!AQ29 / VLOOKUP('Part 2. q1'!$A35,'Part 2. Installs'!$A$2:$B$45,2)=0,"",'Part 2. Revenue Cohort_Solution'!AQ29 / VLOOKUP('Part 2. q1'!$A35,'Part 2. Installs'!$A$2:$B$45,2))</f>
        <v/>
      </c>
      <c r="AQ35" s="33" t="str">
        <f>IF('Part 2. Revenue Cohort_Solution'!AR29 / VLOOKUP('Part 2. q1'!$A35,'Part 2. Installs'!$A$2:$B$45,2)=0,"",'Part 2. Revenue Cohort_Solution'!AR29 / VLOOKUP('Part 2. q1'!$A35,'Part 2. Installs'!$A$2:$B$45,2))</f>
        <v/>
      </c>
      <c r="AR35" s="33" t="str">
        <f>IF('Part 2. Revenue Cohort_Solution'!AS29 / VLOOKUP('Part 2. q1'!$A35,'Part 2. Installs'!$A$2:$B$45,2)=0,"",'Part 2. Revenue Cohort_Solution'!AS29 / VLOOKUP('Part 2. q1'!$A35,'Part 2. Installs'!$A$2:$B$45,2))</f>
        <v/>
      </c>
      <c r="AS35" s="33" t="str">
        <f>IF('Part 2. Revenue Cohort_Solution'!AT29 / VLOOKUP('Part 2. q1'!$A35,'Part 2. Installs'!$A$2:$B$45,2)=0,"",'Part 2. Revenue Cohort_Solution'!AT29 / VLOOKUP('Part 2. q1'!$A35,'Part 2. Installs'!$A$2:$B$45,2))</f>
        <v/>
      </c>
      <c r="AT35" s="33" t="str">
        <f>IF('Part 2. Revenue Cohort_Solution'!AU29 / VLOOKUP('Part 2. q1'!$A35,'Part 2. Installs'!$A$2:$B$45,2)=0,"",'Part 2. Revenue Cohort_Solution'!AU29 / VLOOKUP('Part 2. q1'!$A35,'Part 2. Installs'!$A$2:$B$45,2))</f>
        <v/>
      </c>
    </row>
    <row r="36" spans="1:46" x14ac:dyDescent="0.15">
      <c r="A36" s="8">
        <v>29</v>
      </c>
      <c r="B36" s="33">
        <f>IF('Part 2. Revenue Cohort_Solution'!C30 / VLOOKUP('Part 2. q1'!$A36,'Part 2. Installs'!$A$2:$B$45,2)=0,"",'Part 2. Revenue Cohort_Solution'!C30 / VLOOKUP('Part 2. q1'!$A36,'Part 2. Installs'!$A$2:$B$45,2))</f>
        <v>0.19009434644303064</v>
      </c>
      <c r="C36" s="33">
        <f>IF('Part 2. Revenue Cohort_Solution'!D30 / VLOOKUP('Part 2. q1'!$A36,'Part 2. Installs'!$A$2:$B$45,2)=0,"",'Part 2. Revenue Cohort_Solution'!D30 / VLOOKUP('Part 2. q1'!$A36,'Part 2. Installs'!$A$2:$B$45,2))</f>
        <v>4.4006916329284752E-2</v>
      </c>
      <c r="D36" s="33">
        <f>IF('Part 2. Revenue Cohort_Solution'!E30 / VLOOKUP('Part 2. q1'!$A36,'Part 2. Installs'!$A$2:$B$45,2)=0,"",'Part 2. Revenue Cohort_Solution'!E30 / VLOOKUP('Part 2. q1'!$A36,'Part 2. Installs'!$A$2:$B$45,2))</f>
        <v>2.7067572778099094E-2</v>
      </c>
      <c r="E36" s="33">
        <f>IF('Part 2. Revenue Cohort_Solution'!F30 / VLOOKUP('Part 2. q1'!$A36,'Part 2. Installs'!$A$2:$B$45,2)=0,"",'Part 2. Revenue Cohort_Solution'!F30 / VLOOKUP('Part 2. q1'!$A36,'Part 2. Installs'!$A$2:$B$45,2))</f>
        <v>2.7001373626373625E-2</v>
      </c>
      <c r="F36" s="33">
        <f>IF('Part 2. Revenue Cohort_Solution'!G30 / VLOOKUP('Part 2. q1'!$A36,'Part 2. Installs'!$A$2:$B$45,2)=0,"",'Part 2. Revenue Cohort_Solution'!G30 / VLOOKUP('Part 2. q1'!$A36,'Part 2. Installs'!$A$2:$B$45,2))</f>
        <v>3.111109504530557E-2</v>
      </c>
      <c r="G36" s="33">
        <f>IF('Part 2. Revenue Cohort_Solution'!H30 / VLOOKUP('Part 2. q1'!$A36,'Part 2. Installs'!$A$2:$B$45,2)=0,"",'Part 2. Revenue Cohort_Solution'!H30 / VLOOKUP('Part 2. q1'!$A36,'Part 2. Installs'!$A$2:$B$45,2))</f>
        <v>2.4018363215731638E-2</v>
      </c>
      <c r="H36" s="33">
        <f>IF('Part 2. Revenue Cohort_Solution'!I30 / VLOOKUP('Part 2. q1'!$A36,'Part 2. Installs'!$A$2:$B$45,2)=0,"",'Part 2. Revenue Cohort_Solution'!I30 / VLOOKUP('Part 2. q1'!$A36,'Part 2. Installs'!$A$2:$B$45,2))</f>
        <v>2.1038895315211109E-2</v>
      </c>
      <c r="I36" s="33">
        <f>IF('Part 2. Revenue Cohort_Solution'!J30 / VLOOKUP('Part 2. q1'!$A36,'Part 2. Installs'!$A$2:$B$45,2)=0,"",'Part 2. Revenue Cohort_Solution'!J30 / VLOOKUP('Part 2. q1'!$A36,'Part 2. Installs'!$A$2:$B$45,2))</f>
        <v>1.8044871794871794E-2</v>
      </c>
      <c r="J36" s="33">
        <f>IF('Part 2. Revenue Cohort_Solution'!K30 / VLOOKUP('Part 2. q1'!$A36,'Part 2. Installs'!$A$2:$B$45,2)=0,"",'Part 2. Revenue Cohort_Solution'!K30 / VLOOKUP('Part 2. q1'!$A36,'Part 2. Installs'!$A$2:$B$45,2))</f>
        <v>1.8005663196452668E-2</v>
      </c>
      <c r="K36" s="33">
        <f>IF('Part 2. Revenue Cohort_Solution'!L30 / VLOOKUP('Part 2. q1'!$A36,'Part 2. Installs'!$A$2:$B$45,2)=0,"",'Part 2. Revenue Cohort_Solution'!L30 / VLOOKUP('Part 2. q1'!$A36,'Part 2. Installs'!$A$2:$B$45,2))</f>
        <v>1.9031954887218046E-2</v>
      </c>
      <c r="L36" s="33">
        <f>IF('Part 2. Revenue Cohort_Solution'!M30 / VLOOKUP('Part 2. q1'!$A36,'Part 2. Installs'!$A$2:$B$45,2)=0,"",'Part 2. Revenue Cohort_Solution'!M30 / VLOOKUP('Part 2. q1'!$A36,'Part 2. Installs'!$A$2:$B$45,2))</f>
        <v>1.7016507615191825E-2</v>
      </c>
      <c r="M36" s="33">
        <f>IF('Part 2. Revenue Cohort_Solution'!N30 / VLOOKUP('Part 2. q1'!$A36,'Part 2. Installs'!$A$2:$B$45,2)=0,"",'Part 2. Revenue Cohort_Solution'!N30 / VLOOKUP('Part 2. q1'!$A36,'Part 2. Installs'!$A$2:$B$45,2))</f>
        <v>1.9077838827838825E-2</v>
      </c>
      <c r="N36" s="33">
        <f>IF('Part 2. Revenue Cohort_Solution'!O30 / VLOOKUP('Part 2. q1'!$A36,'Part 2. Installs'!$A$2:$B$45,2)=0,"",'Part 2. Revenue Cohort_Solution'!O30 / VLOOKUP('Part 2. q1'!$A36,'Part 2. Installs'!$A$2:$B$45,2))</f>
        <v>1.6004289570079044E-2</v>
      </c>
      <c r="O36" s="33">
        <f>IF('Part 2. Revenue Cohort_Solution'!P30 / VLOOKUP('Part 2. q1'!$A36,'Part 2. Installs'!$A$2:$B$45,2)=0,"",'Part 2. Revenue Cohort_Solution'!P30 / VLOOKUP('Part 2. q1'!$A36,'Part 2. Installs'!$A$2:$B$45,2))</f>
        <v>1.7038244650086756E-2</v>
      </c>
      <c r="P36" s="33">
        <f>IF('Part 2. Revenue Cohort_Solution'!Q30 / VLOOKUP('Part 2. q1'!$A36,'Part 2. Installs'!$A$2:$B$45,2)=0,"",'Part 2. Revenue Cohort_Solution'!Q30 / VLOOKUP('Part 2. q1'!$A36,'Part 2. Installs'!$A$2:$B$45,2))</f>
        <v>1.5115890688259109E-2</v>
      </c>
      <c r="Q36" s="33">
        <f>IF('Part 2. Revenue Cohort_Solution'!R30 / VLOOKUP('Part 2. q1'!$A36,'Part 2. Installs'!$A$2:$B$45,2)=0,"",'Part 2. Revenue Cohort_Solution'!R30 / VLOOKUP('Part 2. q1'!$A36,'Part 2. Installs'!$A$2:$B$45,2))</f>
        <v>1.2070705610179295E-2</v>
      </c>
      <c r="R36" s="33">
        <f>IF('Part 2. Revenue Cohort_Solution'!S30 / VLOOKUP('Part 2. q1'!$A36,'Part 2. Installs'!$A$2:$B$45,2)=0,"",'Part 2. Revenue Cohort_Solution'!S30 / VLOOKUP('Part 2. q1'!$A36,'Part 2. Installs'!$A$2:$B$45,2))</f>
        <v>1.208880374011953E-2</v>
      </c>
      <c r="S36" s="33" t="str">
        <f>IF('Part 2. Revenue Cohort_Solution'!T30 / VLOOKUP('Part 2. q1'!$A36,'Part 2. Installs'!$A$2:$B$45,2)=0,"",'Part 2. Revenue Cohort_Solution'!T30 / VLOOKUP('Part 2. q1'!$A36,'Part 2. Installs'!$A$2:$B$45,2))</f>
        <v/>
      </c>
      <c r="T36" s="33" t="str">
        <f>IF('Part 2. Revenue Cohort_Solution'!U30 / VLOOKUP('Part 2. q1'!$A36,'Part 2. Installs'!$A$2:$B$45,2)=0,"",'Part 2. Revenue Cohort_Solution'!U30 / VLOOKUP('Part 2. q1'!$A36,'Part 2. Installs'!$A$2:$B$45,2))</f>
        <v/>
      </c>
      <c r="U36" s="33" t="str">
        <f>IF('Part 2. Revenue Cohort_Solution'!V30 / VLOOKUP('Part 2. q1'!$A36,'Part 2. Installs'!$A$2:$B$45,2)=0,"",'Part 2. Revenue Cohort_Solution'!V30 / VLOOKUP('Part 2. q1'!$A36,'Part 2. Installs'!$A$2:$B$45,2))</f>
        <v/>
      </c>
      <c r="V36" s="33" t="str">
        <f>IF('Part 2. Revenue Cohort_Solution'!W30 / VLOOKUP('Part 2. q1'!$A36,'Part 2. Installs'!$A$2:$B$45,2)=0,"",'Part 2. Revenue Cohort_Solution'!W30 / VLOOKUP('Part 2. q1'!$A36,'Part 2. Installs'!$A$2:$B$45,2))</f>
        <v/>
      </c>
      <c r="W36" s="33" t="str">
        <f>IF('Part 2. Revenue Cohort_Solution'!X30 / VLOOKUP('Part 2. q1'!$A36,'Part 2. Installs'!$A$2:$B$45,2)=0,"",'Part 2. Revenue Cohort_Solution'!X30 / VLOOKUP('Part 2. q1'!$A36,'Part 2. Installs'!$A$2:$B$45,2))</f>
        <v/>
      </c>
      <c r="X36" s="33" t="str">
        <f>IF('Part 2. Revenue Cohort_Solution'!Y30 / VLOOKUP('Part 2. q1'!$A36,'Part 2. Installs'!$A$2:$B$45,2)=0,"",'Part 2. Revenue Cohort_Solution'!Y30 / VLOOKUP('Part 2. q1'!$A36,'Part 2. Installs'!$A$2:$B$45,2))</f>
        <v/>
      </c>
      <c r="Y36" s="33" t="str">
        <f>IF('Part 2. Revenue Cohort_Solution'!Z30 / VLOOKUP('Part 2. q1'!$A36,'Part 2. Installs'!$A$2:$B$45,2)=0,"",'Part 2. Revenue Cohort_Solution'!Z30 / VLOOKUP('Part 2. q1'!$A36,'Part 2. Installs'!$A$2:$B$45,2))</f>
        <v/>
      </c>
      <c r="Z36" s="33" t="str">
        <f>IF('Part 2. Revenue Cohort_Solution'!AA30 / VLOOKUP('Part 2. q1'!$A36,'Part 2. Installs'!$A$2:$B$45,2)=0,"",'Part 2. Revenue Cohort_Solution'!AA30 / VLOOKUP('Part 2. q1'!$A36,'Part 2. Installs'!$A$2:$B$45,2))</f>
        <v/>
      </c>
      <c r="AA36" s="33" t="str">
        <f>IF('Part 2. Revenue Cohort_Solution'!AB30 / VLOOKUP('Part 2. q1'!$A36,'Part 2. Installs'!$A$2:$B$45,2)=0,"",'Part 2. Revenue Cohort_Solution'!AB30 / VLOOKUP('Part 2. q1'!$A36,'Part 2. Installs'!$A$2:$B$45,2))</f>
        <v/>
      </c>
      <c r="AB36" s="33" t="str">
        <f>IF('Part 2. Revenue Cohort_Solution'!AC30 / VLOOKUP('Part 2. q1'!$A36,'Part 2. Installs'!$A$2:$B$45,2)=0,"",'Part 2. Revenue Cohort_Solution'!AC30 / VLOOKUP('Part 2. q1'!$A36,'Part 2. Installs'!$A$2:$B$45,2))</f>
        <v/>
      </c>
      <c r="AC36" s="33" t="str">
        <f>IF('Part 2. Revenue Cohort_Solution'!AD30 / VLOOKUP('Part 2. q1'!$A36,'Part 2. Installs'!$A$2:$B$45,2)=0,"",'Part 2. Revenue Cohort_Solution'!AD30 / VLOOKUP('Part 2. q1'!$A36,'Part 2. Installs'!$A$2:$B$45,2))</f>
        <v/>
      </c>
      <c r="AD36" s="33" t="str">
        <f>IF('Part 2. Revenue Cohort_Solution'!AE30 / VLOOKUP('Part 2. q1'!$A36,'Part 2. Installs'!$A$2:$B$45,2)=0,"",'Part 2. Revenue Cohort_Solution'!AE30 / VLOOKUP('Part 2. q1'!$A36,'Part 2. Installs'!$A$2:$B$45,2))</f>
        <v/>
      </c>
      <c r="AE36" s="33" t="str">
        <f>IF('Part 2. Revenue Cohort_Solution'!AF30 / VLOOKUP('Part 2. q1'!$A36,'Part 2. Installs'!$A$2:$B$45,2)=0,"",'Part 2. Revenue Cohort_Solution'!AF30 / VLOOKUP('Part 2. q1'!$A36,'Part 2. Installs'!$A$2:$B$45,2))</f>
        <v/>
      </c>
      <c r="AF36" s="33" t="str">
        <f>IF('Part 2. Revenue Cohort_Solution'!AG30 / VLOOKUP('Part 2. q1'!$A36,'Part 2. Installs'!$A$2:$B$45,2)=0,"",'Part 2. Revenue Cohort_Solution'!AG30 / VLOOKUP('Part 2. q1'!$A36,'Part 2. Installs'!$A$2:$B$45,2))</f>
        <v/>
      </c>
      <c r="AG36" s="33" t="str">
        <f>IF('Part 2. Revenue Cohort_Solution'!AH30 / VLOOKUP('Part 2. q1'!$A36,'Part 2. Installs'!$A$2:$B$45,2)=0,"",'Part 2. Revenue Cohort_Solution'!AH30 / VLOOKUP('Part 2. q1'!$A36,'Part 2. Installs'!$A$2:$B$45,2))</f>
        <v/>
      </c>
      <c r="AH36" s="33" t="str">
        <f>IF('Part 2. Revenue Cohort_Solution'!AI30 / VLOOKUP('Part 2. q1'!$A36,'Part 2. Installs'!$A$2:$B$45,2)=0,"",'Part 2. Revenue Cohort_Solution'!AI30 / VLOOKUP('Part 2. q1'!$A36,'Part 2. Installs'!$A$2:$B$45,2))</f>
        <v/>
      </c>
      <c r="AI36" s="33" t="str">
        <f>IF('Part 2. Revenue Cohort_Solution'!AJ30 / VLOOKUP('Part 2. q1'!$A36,'Part 2. Installs'!$A$2:$B$45,2)=0,"",'Part 2. Revenue Cohort_Solution'!AJ30 / VLOOKUP('Part 2. q1'!$A36,'Part 2. Installs'!$A$2:$B$45,2))</f>
        <v/>
      </c>
      <c r="AJ36" s="33" t="str">
        <f>IF('Part 2. Revenue Cohort_Solution'!AK30 / VLOOKUP('Part 2. q1'!$A36,'Part 2. Installs'!$A$2:$B$45,2)=0,"",'Part 2. Revenue Cohort_Solution'!AK30 / VLOOKUP('Part 2. q1'!$A36,'Part 2. Installs'!$A$2:$B$45,2))</f>
        <v/>
      </c>
      <c r="AK36" s="33" t="str">
        <f>IF('Part 2. Revenue Cohort_Solution'!AL30 / VLOOKUP('Part 2. q1'!$A36,'Part 2. Installs'!$A$2:$B$45,2)=0,"",'Part 2. Revenue Cohort_Solution'!AL30 / VLOOKUP('Part 2. q1'!$A36,'Part 2. Installs'!$A$2:$B$45,2))</f>
        <v/>
      </c>
      <c r="AL36" s="33" t="str">
        <f>IF('Part 2. Revenue Cohort_Solution'!AM30 / VLOOKUP('Part 2. q1'!$A36,'Part 2. Installs'!$A$2:$B$45,2)=0,"",'Part 2. Revenue Cohort_Solution'!AM30 / VLOOKUP('Part 2. q1'!$A36,'Part 2. Installs'!$A$2:$B$45,2))</f>
        <v/>
      </c>
      <c r="AM36" s="33" t="str">
        <f>IF('Part 2. Revenue Cohort_Solution'!AN30 / VLOOKUP('Part 2. q1'!$A36,'Part 2. Installs'!$A$2:$B$45,2)=0,"",'Part 2. Revenue Cohort_Solution'!AN30 / VLOOKUP('Part 2. q1'!$A36,'Part 2. Installs'!$A$2:$B$45,2))</f>
        <v/>
      </c>
      <c r="AN36" s="33" t="str">
        <f>IF('Part 2. Revenue Cohort_Solution'!AO30 / VLOOKUP('Part 2. q1'!$A36,'Part 2. Installs'!$A$2:$B$45,2)=0,"",'Part 2. Revenue Cohort_Solution'!AO30 / VLOOKUP('Part 2. q1'!$A36,'Part 2. Installs'!$A$2:$B$45,2))</f>
        <v/>
      </c>
      <c r="AO36" s="33" t="str">
        <f>IF('Part 2. Revenue Cohort_Solution'!AP30 / VLOOKUP('Part 2. q1'!$A36,'Part 2. Installs'!$A$2:$B$45,2)=0,"",'Part 2. Revenue Cohort_Solution'!AP30 / VLOOKUP('Part 2. q1'!$A36,'Part 2. Installs'!$A$2:$B$45,2))</f>
        <v/>
      </c>
      <c r="AP36" s="33" t="str">
        <f>IF('Part 2. Revenue Cohort_Solution'!AQ30 / VLOOKUP('Part 2. q1'!$A36,'Part 2. Installs'!$A$2:$B$45,2)=0,"",'Part 2. Revenue Cohort_Solution'!AQ30 / VLOOKUP('Part 2. q1'!$A36,'Part 2. Installs'!$A$2:$B$45,2))</f>
        <v/>
      </c>
      <c r="AQ36" s="33" t="str">
        <f>IF('Part 2. Revenue Cohort_Solution'!AR30 / VLOOKUP('Part 2. q1'!$A36,'Part 2. Installs'!$A$2:$B$45,2)=0,"",'Part 2. Revenue Cohort_Solution'!AR30 / VLOOKUP('Part 2. q1'!$A36,'Part 2. Installs'!$A$2:$B$45,2))</f>
        <v/>
      </c>
      <c r="AR36" s="33" t="str">
        <f>IF('Part 2. Revenue Cohort_Solution'!AS30 / VLOOKUP('Part 2. q1'!$A36,'Part 2. Installs'!$A$2:$B$45,2)=0,"",'Part 2. Revenue Cohort_Solution'!AS30 / VLOOKUP('Part 2. q1'!$A36,'Part 2. Installs'!$A$2:$B$45,2))</f>
        <v/>
      </c>
      <c r="AS36" s="33" t="str">
        <f>IF('Part 2. Revenue Cohort_Solution'!AT30 / VLOOKUP('Part 2. q1'!$A36,'Part 2. Installs'!$A$2:$B$45,2)=0,"",'Part 2. Revenue Cohort_Solution'!AT30 / VLOOKUP('Part 2. q1'!$A36,'Part 2. Installs'!$A$2:$B$45,2))</f>
        <v/>
      </c>
      <c r="AT36" s="33" t="str">
        <f>IF('Part 2. Revenue Cohort_Solution'!AU30 / VLOOKUP('Part 2. q1'!$A36,'Part 2. Installs'!$A$2:$B$45,2)=0,"",'Part 2. Revenue Cohort_Solution'!AU30 / VLOOKUP('Part 2. q1'!$A36,'Part 2. Installs'!$A$2:$B$45,2))</f>
        <v/>
      </c>
    </row>
    <row r="37" spans="1:46" x14ac:dyDescent="0.15">
      <c r="A37" s="8">
        <v>30</v>
      </c>
      <c r="B37" s="33">
        <f>IF('Part 2. Revenue Cohort_Solution'!C31 / VLOOKUP('Part 2. q1'!$A37,'Part 2. Installs'!$A$2:$B$45,2)=0,"",'Part 2. Revenue Cohort_Solution'!C31 / VLOOKUP('Part 2. q1'!$A37,'Part 2. Installs'!$A$2:$B$45,2))</f>
        <v>0.17106435607967213</v>
      </c>
      <c r="C37" s="33">
        <f>IF('Part 2. Revenue Cohort_Solution'!D31 / VLOOKUP('Part 2. q1'!$A37,'Part 2. Installs'!$A$2:$B$45,2)=0,"",'Part 2. Revenue Cohort_Solution'!D31 / VLOOKUP('Part 2. q1'!$A37,'Part 2. Installs'!$A$2:$B$45,2))</f>
        <v>4.3061312049087988E-2</v>
      </c>
      <c r="D37" s="33">
        <f>IF('Part 2. Revenue Cohort_Solution'!E31 / VLOOKUP('Part 2. q1'!$A37,'Part 2. Installs'!$A$2:$B$45,2)=0,"",'Part 2. Revenue Cohort_Solution'!E31 / VLOOKUP('Part 2. q1'!$A37,'Part 2. Installs'!$A$2:$B$45,2))</f>
        <v>3.307672395196664E-2</v>
      </c>
      <c r="E37" s="33">
        <f>IF('Part 2. Revenue Cohort_Solution'!F31 / VLOOKUP('Part 2. q1'!$A37,'Part 2. Installs'!$A$2:$B$45,2)=0,"",'Part 2. Revenue Cohort_Solution'!F31 / VLOOKUP('Part 2. q1'!$A37,'Part 2. Installs'!$A$2:$B$45,2))</f>
        <v>3.3074830421130845E-2</v>
      </c>
      <c r="F37" s="33">
        <f>IF('Part 2. Revenue Cohort_Solution'!G31 / VLOOKUP('Part 2. q1'!$A37,'Part 2. Installs'!$A$2:$B$45,2)=0,"",'Part 2. Revenue Cohort_Solution'!G31 / VLOOKUP('Part 2. q1'!$A37,'Part 2. Installs'!$A$2:$B$45,2))</f>
        <v>2.9005632655017856E-2</v>
      </c>
      <c r="G37" s="33">
        <f>IF('Part 2. Revenue Cohort_Solution'!H31 / VLOOKUP('Part 2. q1'!$A37,'Part 2. Installs'!$A$2:$B$45,2)=0,"",'Part 2. Revenue Cohort_Solution'!H31 / VLOOKUP('Part 2. q1'!$A37,'Part 2. Installs'!$A$2:$B$45,2))</f>
        <v>3.0084993168907743E-2</v>
      </c>
      <c r="H37" s="33">
        <f>IF('Part 2. Revenue Cohort_Solution'!I31 / VLOOKUP('Part 2. q1'!$A37,'Part 2. Installs'!$A$2:$B$45,2)=0,"",'Part 2. Revenue Cohort_Solution'!I31 / VLOOKUP('Part 2. q1'!$A37,'Part 2. Installs'!$A$2:$B$45,2))</f>
        <v>2.0087629730830996E-2</v>
      </c>
      <c r="I37" s="33">
        <f>IF('Part 2. Revenue Cohort_Solution'!J31 / VLOOKUP('Part 2. q1'!$A37,'Part 2. Installs'!$A$2:$B$45,2)=0,"",'Part 2. Revenue Cohort_Solution'!J31 / VLOOKUP('Part 2. q1'!$A37,'Part 2. Installs'!$A$2:$B$45,2))</f>
        <v>1.9098439634716333E-2</v>
      </c>
      <c r="J37" s="33">
        <f>IF('Part 2. Revenue Cohort_Solution'!K31 / VLOOKUP('Part 2. q1'!$A37,'Part 2. Installs'!$A$2:$B$45,2)=0,"",'Part 2. Revenue Cohort_Solution'!K31 / VLOOKUP('Part 2. q1'!$A37,'Part 2. Installs'!$A$2:$B$45,2))</f>
        <v>2.2058843268378037E-2</v>
      </c>
      <c r="K37" s="33">
        <f>IF('Part 2. Revenue Cohort_Solution'!L31 / VLOOKUP('Part 2. q1'!$A37,'Part 2. Installs'!$A$2:$B$45,2)=0,"",'Part 2. Revenue Cohort_Solution'!L31 / VLOOKUP('Part 2. q1'!$A37,'Part 2. Installs'!$A$2:$B$45,2))</f>
        <v>1.9004362311545748E-2</v>
      </c>
      <c r="L37" s="33">
        <f>IF('Part 2. Revenue Cohort_Solution'!M31 / VLOOKUP('Part 2. q1'!$A37,'Part 2. Installs'!$A$2:$B$45,2)=0,"",'Part 2. Revenue Cohort_Solution'!M31 / VLOOKUP('Part 2. q1'!$A37,'Part 2. Installs'!$A$2:$B$45,2))</f>
        <v>1.6001486062174924E-2</v>
      </c>
      <c r="M37" s="33">
        <f>IF('Part 2. Revenue Cohort_Solution'!N31 / VLOOKUP('Part 2. q1'!$A37,'Part 2. Installs'!$A$2:$B$45,2)=0,"",'Part 2. Revenue Cohort_Solution'!N31 / VLOOKUP('Part 2. q1'!$A37,'Part 2. Installs'!$A$2:$B$45,2))</f>
        <v>1.8053642050765803E-2</v>
      </c>
      <c r="N37" s="33">
        <f>IF('Part 2. Revenue Cohort_Solution'!O31 / VLOOKUP('Part 2. q1'!$A37,'Part 2. Installs'!$A$2:$B$45,2)=0,"",'Part 2. Revenue Cohort_Solution'!O31 / VLOOKUP('Part 2. q1'!$A37,'Part 2. Installs'!$A$2:$B$45,2))</f>
        <v>1.8045324896335178E-2</v>
      </c>
      <c r="O37" s="33">
        <f>IF('Part 2. Revenue Cohort_Solution'!P31 / VLOOKUP('Part 2. q1'!$A37,'Part 2. Installs'!$A$2:$B$45,2)=0,"",'Part 2. Revenue Cohort_Solution'!P31 / VLOOKUP('Part 2. q1'!$A37,'Part 2. Installs'!$A$2:$B$45,2))</f>
        <v>1.503130318065243E-2</v>
      </c>
      <c r="P37" s="33">
        <f>IF('Part 2. Revenue Cohort_Solution'!Q31 / VLOOKUP('Part 2. q1'!$A37,'Part 2. Installs'!$A$2:$B$45,2)=0,"",'Part 2. Revenue Cohort_Solution'!Q31 / VLOOKUP('Part 2. q1'!$A37,'Part 2. Installs'!$A$2:$B$45,2))</f>
        <v>1.4046691114786319E-2</v>
      </c>
      <c r="Q37" s="33">
        <f>IF('Part 2. Revenue Cohort_Solution'!R31 / VLOOKUP('Part 2. q1'!$A37,'Part 2. Installs'!$A$2:$B$45,2)=0,"",'Part 2. Revenue Cohort_Solution'!R31 / VLOOKUP('Part 2. q1'!$A37,'Part 2. Installs'!$A$2:$B$45,2))</f>
        <v>1.4086479231082668E-2</v>
      </c>
      <c r="R37" s="33" t="str">
        <f>IF('Part 2. Revenue Cohort_Solution'!S31 / VLOOKUP('Part 2. q1'!$A37,'Part 2. Installs'!$A$2:$B$45,2)=0,"",'Part 2. Revenue Cohort_Solution'!S31 / VLOOKUP('Part 2. q1'!$A37,'Part 2. Installs'!$A$2:$B$45,2))</f>
        <v/>
      </c>
      <c r="S37" s="33" t="str">
        <f>IF('Part 2. Revenue Cohort_Solution'!T31 / VLOOKUP('Part 2. q1'!$A37,'Part 2. Installs'!$A$2:$B$45,2)=0,"",'Part 2. Revenue Cohort_Solution'!T31 / VLOOKUP('Part 2. q1'!$A37,'Part 2. Installs'!$A$2:$B$45,2))</f>
        <v/>
      </c>
      <c r="T37" s="33" t="str">
        <f>IF('Part 2. Revenue Cohort_Solution'!U31 / VLOOKUP('Part 2. q1'!$A37,'Part 2. Installs'!$A$2:$B$45,2)=0,"",'Part 2. Revenue Cohort_Solution'!U31 / VLOOKUP('Part 2. q1'!$A37,'Part 2. Installs'!$A$2:$B$45,2))</f>
        <v/>
      </c>
      <c r="U37" s="33" t="str">
        <f>IF('Part 2. Revenue Cohort_Solution'!V31 / VLOOKUP('Part 2. q1'!$A37,'Part 2. Installs'!$A$2:$B$45,2)=0,"",'Part 2. Revenue Cohort_Solution'!V31 / VLOOKUP('Part 2. q1'!$A37,'Part 2. Installs'!$A$2:$B$45,2))</f>
        <v/>
      </c>
      <c r="V37" s="33" t="str">
        <f>IF('Part 2. Revenue Cohort_Solution'!W31 / VLOOKUP('Part 2. q1'!$A37,'Part 2. Installs'!$A$2:$B$45,2)=0,"",'Part 2. Revenue Cohort_Solution'!W31 / VLOOKUP('Part 2. q1'!$A37,'Part 2. Installs'!$A$2:$B$45,2))</f>
        <v/>
      </c>
      <c r="W37" s="33" t="str">
        <f>IF('Part 2. Revenue Cohort_Solution'!X31 / VLOOKUP('Part 2. q1'!$A37,'Part 2. Installs'!$A$2:$B$45,2)=0,"",'Part 2. Revenue Cohort_Solution'!X31 / VLOOKUP('Part 2. q1'!$A37,'Part 2. Installs'!$A$2:$B$45,2))</f>
        <v/>
      </c>
      <c r="X37" s="33" t="str">
        <f>IF('Part 2. Revenue Cohort_Solution'!Y31 / VLOOKUP('Part 2. q1'!$A37,'Part 2. Installs'!$A$2:$B$45,2)=0,"",'Part 2. Revenue Cohort_Solution'!Y31 / VLOOKUP('Part 2. q1'!$A37,'Part 2. Installs'!$A$2:$B$45,2))</f>
        <v/>
      </c>
      <c r="Y37" s="33" t="str">
        <f>IF('Part 2. Revenue Cohort_Solution'!Z31 / VLOOKUP('Part 2. q1'!$A37,'Part 2. Installs'!$A$2:$B$45,2)=0,"",'Part 2. Revenue Cohort_Solution'!Z31 / VLOOKUP('Part 2. q1'!$A37,'Part 2. Installs'!$A$2:$B$45,2))</f>
        <v/>
      </c>
      <c r="Z37" s="33" t="str">
        <f>IF('Part 2. Revenue Cohort_Solution'!AA31 / VLOOKUP('Part 2. q1'!$A37,'Part 2. Installs'!$A$2:$B$45,2)=0,"",'Part 2. Revenue Cohort_Solution'!AA31 / VLOOKUP('Part 2. q1'!$A37,'Part 2. Installs'!$A$2:$B$45,2))</f>
        <v/>
      </c>
      <c r="AA37" s="33" t="str">
        <f>IF('Part 2. Revenue Cohort_Solution'!AB31 / VLOOKUP('Part 2. q1'!$A37,'Part 2. Installs'!$A$2:$B$45,2)=0,"",'Part 2. Revenue Cohort_Solution'!AB31 / VLOOKUP('Part 2. q1'!$A37,'Part 2. Installs'!$A$2:$B$45,2))</f>
        <v/>
      </c>
      <c r="AB37" s="33" t="str">
        <f>IF('Part 2. Revenue Cohort_Solution'!AC31 / VLOOKUP('Part 2. q1'!$A37,'Part 2. Installs'!$A$2:$B$45,2)=0,"",'Part 2. Revenue Cohort_Solution'!AC31 / VLOOKUP('Part 2. q1'!$A37,'Part 2. Installs'!$A$2:$B$45,2))</f>
        <v/>
      </c>
      <c r="AC37" s="33" t="str">
        <f>IF('Part 2. Revenue Cohort_Solution'!AD31 / VLOOKUP('Part 2. q1'!$A37,'Part 2. Installs'!$A$2:$B$45,2)=0,"",'Part 2. Revenue Cohort_Solution'!AD31 / VLOOKUP('Part 2. q1'!$A37,'Part 2. Installs'!$A$2:$B$45,2))</f>
        <v/>
      </c>
      <c r="AD37" s="33" t="str">
        <f>IF('Part 2. Revenue Cohort_Solution'!AE31 / VLOOKUP('Part 2. q1'!$A37,'Part 2. Installs'!$A$2:$B$45,2)=0,"",'Part 2. Revenue Cohort_Solution'!AE31 / VLOOKUP('Part 2. q1'!$A37,'Part 2. Installs'!$A$2:$B$45,2))</f>
        <v/>
      </c>
      <c r="AE37" s="33" t="str">
        <f>IF('Part 2. Revenue Cohort_Solution'!AF31 / VLOOKUP('Part 2. q1'!$A37,'Part 2. Installs'!$A$2:$B$45,2)=0,"",'Part 2. Revenue Cohort_Solution'!AF31 / VLOOKUP('Part 2. q1'!$A37,'Part 2. Installs'!$A$2:$B$45,2))</f>
        <v/>
      </c>
      <c r="AF37" s="33" t="str">
        <f>IF('Part 2. Revenue Cohort_Solution'!AG31 / VLOOKUP('Part 2. q1'!$A37,'Part 2. Installs'!$A$2:$B$45,2)=0,"",'Part 2. Revenue Cohort_Solution'!AG31 / VLOOKUP('Part 2. q1'!$A37,'Part 2. Installs'!$A$2:$B$45,2))</f>
        <v/>
      </c>
      <c r="AG37" s="33" t="str">
        <f>IF('Part 2. Revenue Cohort_Solution'!AH31 / VLOOKUP('Part 2. q1'!$A37,'Part 2. Installs'!$A$2:$B$45,2)=0,"",'Part 2. Revenue Cohort_Solution'!AH31 / VLOOKUP('Part 2. q1'!$A37,'Part 2. Installs'!$A$2:$B$45,2))</f>
        <v/>
      </c>
      <c r="AH37" s="33" t="str">
        <f>IF('Part 2. Revenue Cohort_Solution'!AI31 / VLOOKUP('Part 2. q1'!$A37,'Part 2. Installs'!$A$2:$B$45,2)=0,"",'Part 2. Revenue Cohort_Solution'!AI31 / VLOOKUP('Part 2. q1'!$A37,'Part 2. Installs'!$A$2:$B$45,2))</f>
        <v/>
      </c>
      <c r="AI37" s="33" t="str">
        <f>IF('Part 2. Revenue Cohort_Solution'!AJ31 / VLOOKUP('Part 2. q1'!$A37,'Part 2. Installs'!$A$2:$B$45,2)=0,"",'Part 2. Revenue Cohort_Solution'!AJ31 / VLOOKUP('Part 2. q1'!$A37,'Part 2. Installs'!$A$2:$B$45,2))</f>
        <v/>
      </c>
      <c r="AJ37" s="33" t="str">
        <f>IF('Part 2. Revenue Cohort_Solution'!AK31 / VLOOKUP('Part 2. q1'!$A37,'Part 2. Installs'!$A$2:$B$45,2)=0,"",'Part 2. Revenue Cohort_Solution'!AK31 / VLOOKUP('Part 2. q1'!$A37,'Part 2. Installs'!$A$2:$B$45,2))</f>
        <v/>
      </c>
      <c r="AK37" s="33" t="str">
        <f>IF('Part 2. Revenue Cohort_Solution'!AL31 / VLOOKUP('Part 2. q1'!$A37,'Part 2. Installs'!$A$2:$B$45,2)=0,"",'Part 2. Revenue Cohort_Solution'!AL31 / VLOOKUP('Part 2. q1'!$A37,'Part 2. Installs'!$A$2:$B$45,2))</f>
        <v/>
      </c>
      <c r="AL37" s="33" t="str">
        <f>IF('Part 2. Revenue Cohort_Solution'!AM31 / VLOOKUP('Part 2. q1'!$A37,'Part 2. Installs'!$A$2:$B$45,2)=0,"",'Part 2. Revenue Cohort_Solution'!AM31 / VLOOKUP('Part 2. q1'!$A37,'Part 2. Installs'!$A$2:$B$45,2))</f>
        <v/>
      </c>
      <c r="AM37" s="33" t="str">
        <f>IF('Part 2. Revenue Cohort_Solution'!AN31 / VLOOKUP('Part 2. q1'!$A37,'Part 2. Installs'!$A$2:$B$45,2)=0,"",'Part 2. Revenue Cohort_Solution'!AN31 / VLOOKUP('Part 2. q1'!$A37,'Part 2. Installs'!$A$2:$B$45,2))</f>
        <v/>
      </c>
      <c r="AN37" s="33" t="str">
        <f>IF('Part 2. Revenue Cohort_Solution'!AO31 / VLOOKUP('Part 2. q1'!$A37,'Part 2. Installs'!$A$2:$B$45,2)=0,"",'Part 2. Revenue Cohort_Solution'!AO31 / VLOOKUP('Part 2. q1'!$A37,'Part 2. Installs'!$A$2:$B$45,2))</f>
        <v/>
      </c>
      <c r="AO37" s="33" t="str">
        <f>IF('Part 2. Revenue Cohort_Solution'!AP31 / VLOOKUP('Part 2. q1'!$A37,'Part 2. Installs'!$A$2:$B$45,2)=0,"",'Part 2. Revenue Cohort_Solution'!AP31 / VLOOKUP('Part 2. q1'!$A37,'Part 2. Installs'!$A$2:$B$45,2))</f>
        <v/>
      </c>
      <c r="AP37" s="33" t="str">
        <f>IF('Part 2. Revenue Cohort_Solution'!AQ31 / VLOOKUP('Part 2. q1'!$A37,'Part 2. Installs'!$A$2:$B$45,2)=0,"",'Part 2. Revenue Cohort_Solution'!AQ31 / VLOOKUP('Part 2. q1'!$A37,'Part 2. Installs'!$A$2:$B$45,2))</f>
        <v/>
      </c>
      <c r="AQ37" s="33" t="str">
        <f>IF('Part 2. Revenue Cohort_Solution'!AR31 / VLOOKUP('Part 2. q1'!$A37,'Part 2. Installs'!$A$2:$B$45,2)=0,"",'Part 2. Revenue Cohort_Solution'!AR31 / VLOOKUP('Part 2. q1'!$A37,'Part 2. Installs'!$A$2:$B$45,2))</f>
        <v/>
      </c>
      <c r="AR37" s="33" t="str">
        <f>IF('Part 2. Revenue Cohort_Solution'!AS31 / VLOOKUP('Part 2. q1'!$A37,'Part 2. Installs'!$A$2:$B$45,2)=0,"",'Part 2. Revenue Cohort_Solution'!AS31 / VLOOKUP('Part 2. q1'!$A37,'Part 2. Installs'!$A$2:$B$45,2))</f>
        <v/>
      </c>
      <c r="AS37" s="33" t="str">
        <f>IF('Part 2. Revenue Cohort_Solution'!AT31 / VLOOKUP('Part 2. q1'!$A37,'Part 2. Installs'!$A$2:$B$45,2)=0,"",'Part 2. Revenue Cohort_Solution'!AT31 / VLOOKUP('Part 2. q1'!$A37,'Part 2. Installs'!$A$2:$B$45,2))</f>
        <v/>
      </c>
      <c r="AT37" s="33" t="str">
        <f>IF('Part 2. Revenue Cohort_Solution'!AU31 / VLOOKUP('Part 2. q1'!$A37,'Part 2. Installs'!$A$2:$B$45,2)=0,"",'Part 2. Revenue Cohort_Solution'!AU31 / VLOOKUP('Part 2. q1'!$A37,'Part 2. Installs'!$A$2:$B$45,2))</f>
        <v/>
      </c>
    </row>
    <row r="38" spans="1:46" x14ac:dyDescent="0.15">
      <c r="A38" s="8">
        <v>31</v>
      </c>
      <c r="B38" s="33">
        <f>IF('Part 2. Revenue Cohort_Solution'!C32 / VLOOKUP('Part 2. q1'!$A38,'Part 2. Installs'!$A$2:$B$45,2)=0,"",'Part 2. Revenue Cohort_Solution'!C32 / VLOOKUP('Part 2. q1'!$A38,'Part 2. Installs'!$A$2:$B$45,2))</f>
        <v>0.18304226734093137</v>
      </c>
      <c r="C38" s="33">
        <f>IF('Part 2. Revenue Cohort_Solution'!D32 / VLOOKUP('Part 2. q1'!$A38,'Part 2. Installs'!$A$2:$B$45,2)=0,"",'Part 2. Revenue Cohort_Solution'!D32 / VLOOKUP('Part 2. q1'!$A38,'Part 2. Installs'!$A$2:$B$45,2))</f>
        <v>4.8050519536065615E-2</v>
      </c>
      <c r="D38" s="33">
        <f>IF('Part 2. Revenue Cohort_Solution'!E32 / VLOOKUP('Part 2. q1'!$A38,'Part 2. Installs'!$A$2:$B$45,2)=0,"",'Part 2. Revenue Cohort_Solution'!E32 / VLOOKUP('Part 2. q1'!$A38,'Part 2. Installs'!$A$2:$B$45,2))</f>
        <v>2.7073615618788838E-2</v>
      </c>
      <c r="E38" s="33">
        <f>IF('Part 2. Revenue Cohort_Solution'!F32 / VLOOKUP('Part 2. q1'!$A38,'Part 2. Installs'!$A$2:$B$45,2)=0,"",'Part 2. Revenue Cohort_Solution'!F32 / VLOOKUP('Part 2. q1'!$A38,'Part 2. Installs'!$A$2:$B$45,2))</f>
        <v>2.8088409188114824E-2</v>
      </c>
      <c r="F38" s="33">
        <f>IF('Part 2. Revenue Cohort_Solution'!G32 / VLOOKUP('Part 2. q1'!$A38,'Part 2. Installs'!$A$2:$B$45,2)=0,"",'Part 2. Revenue Cohort_Solution'!G32 / VLOOKUP('Part 2. q1'!$A38,'Part 2. Installs'!$A$2:$B$45,2))</f>
        <v>3.0045814778473848E-2</v>
      </c>
      <c r="G38" s="33">
        <f>IF('Part 2. Revenue Cohort_Solution'!H32 / VLOOKUP('Part 2. q1'!$A38,'Part 2. Installs'!$A$2:$B$45,2)=0,"",'Part 2. Revenue Cohort_Solution'!H32 / VLOOKUP('Part 2. q1'!$A38,'Part 2. Installs'!$A$2:$B$45,2))</f>
        <v>2.400913276473696E-2</v>
      </c>
      <c r="H38" s="33">
        <f>IF('Part 2. Revenue Cohort_Solution'!I32 / VLOOKUP('Part 2. q1'!$A38,'Part 2. Installs'!$A$2:$B$45,2)=0,"",'Part 2. Revenue Cohort_Solution'!I32 / VLOOKUP('Part 2. q1'!$A38,'Part 2. Installs'!$A$2:$B$45,2))</f>
        <v>2.1041713840038244E-2</v>
      </c>
      <c r="I38" s="33">
        <f>IF('Part 2. Revenue Cohort_Solution'!J32 / VLOOKUP('Part 2. q1'!$A38,'Part 2. Installs'!$A$2:$B$45,2)=0,"",'Part 2. Revenue Cohort_Solution'!J32 / VLOOKUP('Part 2. q1'!$A38,'Part 2. Installs'!$A$2:$B$45,2))</f>
        <v>1.904475809495056E-2</v>
      </c>
      <c r="J38" s="33">
        <f>IF('Part 2. Revenue Cohort_Solution'!K32 / VLOOKUP('Part 2. q1'!$A38,'Part 2. Installs'!$A$2:$B$45,2)=0,"",'Part 2. Revenue Cohort_Solution'!K32 / VLOOKUP('Part 2. q1'!$A38,'Part 2. Installs'!$A$2:$B$45,2))</f>
        <v>2.2063526807054618E-2</v>
      </c>
      <c r="K38" s="33">
        <f>IF('Part 2. Revenue Cohort_Solution'!L32 / VLOOKUP('Part 2. q1'!$A38,'Part 2. Installs'!$A$2:$B$45,2)=0,"",'Part 2. Revenue Cohort_Solution'!L32 / VLOOKUP('Part 2. q1'!$A38,'Part 2. Installs'!$A$2:$B$45,2))</f>
        <v>1.8001534707021909E-2</v>
      </c>
      <c r="L38" s="33">
        <f>IF('Part 2. Revenue Cohort_Solution'!M32 / VLOOKUP('Part 2. q1'!$A38,'Part 2. Installs'!$A$2:$B$45,2)=0,"",'Part 2. Revenue Cohort_Solution'!M32 / VLOOKUP('Part 2. q1'!$A38,'Part 2. Installs'!$A$2:$B$45,2))</f>
        <v>1.8104007849649027E-2</v>
      </c>
      <c r="M38" s="33">
        <f>IF('Part 2. Revenue Cohort_Solution'!N32 / VLOOKUP('Part 2. q1'!$A38,'Part 2. Installs'!$A$2:$B$45,2)=0,"",'Part 2. Revenue Cohort_Solution'!N32 / VLOOKUP('Part 2. q1'!$A38,'Part 2. Installs'!$A$2:$B$45,2))</f>
        <v>1.9080584698216219E-2</v>
      </c>
      <c r="N38" s="33">
        <f>IF('Part 2. Revenue Cohort_Solution'!O32 / VLOOKUP('Part 2. q1'!$A38,'Part 2. Installs'!$A$2:$B$45,2)=0,"",'Part 2. Revenue Cohort_Solution'!O32 / VLOOKUP('Part 2. q1'!$A38,'Part 2. Installs'!$A$2:$B$45,2))</f>
        <v>1.6085842956701134E-2</v>
      </c>
      <c r="O38" s="33">
        <f>IF('Part 2. Revenue Cohort_Solution'!P32 / VLOOKUP('Part 2. q1'!$A38,'Part 2. Installs'!$A$2:$B$45,2)=0,"",'Part 2. Revenue Cohort_Solution'!P32 / VLOOKUP('Part 2. q1'!$A38,'Part 2. Installs'!$A$2:$B$45,2))</f>
        <v>1.6119304601605152E-2</v>
      </c>
      <c r="P38" s="33">
        <f>IF('Part 2. Revenue Cohort_Solution'!Q32 / VLOOKUP('Part 2. q1'!$A38,'Part 2. Installs'!$A$2:$B$45,2)=0,"",'Part 2. Revenue Cohort_Solution'!Q32 / VLOOKUP('Part 2. q1'!$A38,'Part 2. Installs'!$A$2:$B$45,2))</f>
        <v>1.4019523486049261E-2</v>
      </c>
      <c r="Q38" s="33" t="str">
        <f>IF('Part 2. Revenue Cohort_Solution'!R32 / VLOOKUP('Part 2. q1'!$A38,'Part 2. Installs'!$A$2:$B$45,2)=0,"",'Part 2. Revenue Cohort_Solution'!R32 / VLOOKUP('Part 2. q1'!$A38,'Part 2. Installs'!$A$2:$B$45,2))</f>
        <v/>
      </c>
      <c r="R38" s="33" t="str">
        <f>IF('Part 2. Revenue Cohort_Solution'!S32 / VLOOKUP('Part 2. q1'!$A38,'Part 2. Installs'!$A$2:$B$45,2)=0,"",'Part 2. Revenue Cohort_Solution'!S32 / VLOOKUP('Part 2. q1'!$A38,'Part 2. Installs'!$A$2:$B$45,2))</f>
        <v/>
      </c>
      <c r="S38" s="33" t="str">
        <f>IF('Part 2. Revenue Cohort_Solution'!T32 / VLOOKUP('Part 2. q1'!$A38,'Part 2. Installs'!$A$2:$B$45,2)=0,"",'Part 2. Revenue Cohort_Solution'!T32 / VLOOKUP('Part 2. q1'!$A38,'Part 2. Installs'!$A$2:$B$45,2))</f>
        <v/>
      </c>
      <c r="T38" s="33" t="str">
        <f>IF('Part 2. Revenue Cohort_Solution'!U32 / VLOOKUP('Part 2. q1'!$A38,'Part 2. Installs'!$A$2:$B$45,2)=0,"",'Part 2. Revenue Cohort_Solution'!U32 / VLOOKUP('Part 2. q1'!$A38,'Part 2. Installs'!$A$2:$B$45,2))</f>
        <v/>
      </c>
      <c r="U38" s="33" t="str">
        <f>IF('Part 2. Revenue Cohort_Solution'!V32 / VLOOKUP('Part 2. q1'!$A38,'Part 2. Installs'!$A$2:$B$45,2)=0,"",'Part 2. Revenue Cohort_Solution'!V32 / VLOOKUP('Part 2. q1'!$A38,'Part 2. Installs'!$A$2:$B$45,2))</f>
        <v/>
      </c>
      <c r="V38" s="33" t="str">
        <f>IF('Part 2. Revenue Cohort_Solution'!W32 / VLOOKUP('Part 2. q1'!$A38,'Part 2. Installs'!$A$2:$B$45,2)=0,"",'Part 2. Revenue Cohort_Solution'!W32 / VLOOKUP('Part 2. q1'!$A38,'Part 2. Installs'!$A$2:$B$45,2))</f>
        <v/>
      </c>
      <c r="W38" s="33" t="str">
        <f>IF('Part 2. Revenue Cohort_Solution'!X32 / VLOOKUP('Part 2. q1'!$A38,'Part 2. Installs'!$A$2:$B$45,2)=0,"",'Part 2. Revenue Cohort_Solution'!X32 / VLOOKUP('Part 2. q1'!$A38,'Part 2. Installs'!$A$2:$B$45,2))</f>
        <v/>
      </c>
      <c r="X38" s="33" t="str">
        <f>IF('Part 2. Revenue Cohort_Solution'!Y32 / VLOOKUP('Part 2. q1'!$A38,'Part 2. Installs'!$A$2:$B$45,2)=0,"",'Part 2. Revenue Cohort_Solution'!Y32 / VLOOKUP('Part 2. q1'!$A38,'Part 2. Installs'!$A$2:$B$45,2))</f>
        <v/>
      </c>
      <c r="Y38" s="33" t="str">
        <f>IF('Part 2. Revenue Cohort_Solution'!Z32 / VLOOKUP('Part 2. q1'!$A38,'Part 2. Installs'!$A$2:$B$45,2)=0,"",'Part 2. Revenue Cohort_Solution'!Z32 / VLOOKUP('Part 2. q1'!$A38,'Part 2. Installs'!$A$2:$B$45,2))</f>
        <v/>
      </c>
      <c r="Z38" s="33" t="str">
        <f>IF('Part 2. Revenue Cohort_Solution'!AA32 / VLOOKUP('Part 2. q1'!$A38,'Part 2. Installs'!$A$2:$B$45,2)=0,"",'Part 2. Revenue Cohort_Solution'!AA32 / VLOOKUP('Part 2. q1'!$A38,'Part 2. Installs'!$A$2:$B$45,2))</f>
        <v/>
      </c>
      <c r="AA38" s="33" t="str">
        <f>IF('Part 2. Revenue Cohort_Solution'!AB32 / VLOOKUP('Part 2. q1'!$A38,'Part 2. Installs'!$A$2:$B$45,2)=0,"",'Part 2. Revenue Cohort_Solution'!AB32 / VLOOKUP('Part 2. q1'!$A38,'Part 2. Installs'!$A$2:$B$45,2))</f>
        <v/>
      </c>
      <c r="AB38" s="33" t="str">
        <f>IF('Part 2. Revenue Cohort_Solution'!AC32 / VLOOKUP('Part 2. q1'!$A38,'Part 2. Installs'!$A$2:$B$45,2)=0,"",'Part 2. Revenue Cohort_Solution'!AC32 / VLOOKUP('Part 2. q1'!$A38,'Part 2. Installs'!$A$2:$B$45,2))</f>
        <v/>
      </c>
      <c r="AC38" s="33" t="str">
        <f>IF('Part 2. Revenue Cohort_Solution'!AD32 / VLOOKUP('Part 2. q1'!$A38,'Part 2. Installs'!$A$2:$B$45,2)=0,"",'Part 2. Revenue Cohort_Solution'!AD32 / VLOOKUP('Part 2. q1'!$A38,'Part 2. Installs'!$A$2:$B$45,2))</f>
        <v/>
      </c>
      <c r="AD38" s="33" t="str">
        <f>IF('Part 2. Revenue Cohort_Solution'!AE32 / VLOOKUP('Part 2. q1'!$A38,'Part 2. Installs'!$A$2:$B$45,2)=0,"",'Part 2. Revenue Cohort_Solution'!AE32 / VLOOKUP('Part 2. q1'!$A38,'Part 2. Installs'!$A$2:$B$45,2))</f>
        <v/>
      </c>
      <c r="AE38" s="33" t="str">
        <f>IF('Part 2. Revenue Cohort_Solution'!AF32 / VLOOKUP('Part 2. q1'!$A38,'Part 2. Installs'!$A$2:$B$45,2)=0,"",'Part 2. Revenue Cohort_Solution'!AF32 / VLOOKUP('Part 2. q1'!$A38,'Part 2. Installs'!$A$2:$B$45,2))</f>
        <v/>
      </c>
      <c r="AF38" s="33" t="str">
        <f>IF('Part 2. Revenue Cohort_Solution'!AG32 / VLOOKUP('Part 2. q1'!$A38,'Part 2. Installs'!$A$2:$B$45,2)=0,"",'Part 2. Revenue Cohort_Solution'!AG32 / VLOOKUP('Part 2. q1'!$A38,'Part 2. Installs'!$A$2:$B$45,2))</f>
        <v/>
      </c>
      <c r="AG38" s="33" t="str">
        <f>IF('Part 2. Revenue Cohort_Solution'!AH32 / VLOOKUP('Part 2. q1'!$A38,'Part 2. Installs'!$A$2:$B$45,2)=0,"",'Part 2. Revenue Cohort_Solution'!AH32 / VLOOKUP('Part 2. q1'!$A38,'Part 2. Installs'!$A$2:$B$45,2))</f>
        <v/>
      </c>
      <c r="AH38" s="33" t="str">
        <f>IF('Part 2. Revenue Cohort_Solution'!AI32 / VLOOKUP('Part 2. q1'!$A38,'Part 2. Installs'!$A$2:$B$45,2)=0,"",'Part 2. Revenue Cohort_Solution'!AI32 / VLOOKUP('Part 2. q1'!$A38,'Part 2. Installs'!$A$2:$B$45,2))</f>
        <v/>
      </c>
      <c r="AI38" s="33" t="str">
        <f>IF('Part 2. Revenue Cohort_Solution'!AJ32 / VLOOKUP('Part 2. q1'!$A38,'Part 2. Installs'!$A$2:$B$45,2)=0,"",'Part 2. Revenue Cohort_Solution'!AJ32 / VLOOKUP('Part 2. q1'!$A38,'Part 2. Installs'!$A$2:$B$45,2))</f>
        <v/>
      </c>
      <c r="AJ38" s="33" t="str">
        <f>IF('Part 2. Revenue Cohort_Solution'!AK32 / VLOOKUP('Part 2. q1'!$A38,'Part 2. Installs'!$A$2:$B$45,2)=0,"",'Part 2. Revenue Cohort_Solution'!AK32 / VLOOKUP('Part 2. q1'!$A38,'Part 2. Installs'!$A$2:$B$45,2))</f>
        <v/>
      </c>
      <c r="AK38" s="33" t="str">
        <f>IF('Part 2. Revenue Cohort_Solution'!AL32 / VLOOKUP('Part 2. q1'!$A38,'Part 2. Installs'!$A$2:$B$45,2)=0,"",'Part 2. Revenue Cohort_Solution'!AL32 / VLOOKUP('Part 2. q1'!$A38,'Part 2. Installs'!$A$2:$B$45,2))</f>
        <v/>
      </c>
      <c r="AL38" s="33" t="str">
        <f>IF('Part 2. Revenue Cohort_Solution'!AM32 / VLOOKUP('Part 2. q1'!$A38,'Part 2. Installs'!$A$2:$B$45,2)=0,"",'Part 2. Revenue Cohort_Solution'!AM32 / VLOOKUP('Part 2. q1'!$A38,'Part 2. Installs'!$A$2:$B$45,2))</f>
        <v/>
      </c>
      <c r="AM38" s="33" t="str">
        <f>IF('Part 2. Revenue Cohort_Solution'!AN32 / VLOOKUP('Part 2. q1'!$A38,'Part 2. Installs'!$A$2:$B$45,2)=0,"",'Part 2. Revenue Cohort_Solution'!AN32 / VLOOKUP('Part 2. q1'!$A38,'Part 2. Installs'!$A$2:$B$45,2))</f>
        <v/>
      </c>
      <c r="AN38" s="33" t="str">
        <f>IF('Part 2. Revenue Cohort_Solution'!AO32 / VLOOKUP('Part 2. q1'!$A38,'Part 2. Installs'!$A$2:$B$45,2)=0,"",'Part 2. Revenue Cohort_Solution'!AO32 / VLOOKUP('Part 2. q1'!$A38,'Part 2. Installs'!$A$2:$B$45,2))</f>
        <v/>
      </c>
      <c r="AO38" s="33" t="str">
        <f>IF('Part 2. Revenue Cohort_Solution'!AP32 / VLOOKUP('Part 2. q1'!$A38,'Part 2. Installs'!$A$2:$B$45,2)=0,"",'Part 2. Revenue Cohort_Solution'!AP32 / VLOOKUP('Part 2. q1'!$A38,'Part 2. Installs'!$A$2:$B$45,2))</f>
        <v/>
      </c>
      <c r="AP38" s="33" t="str">
        <f>IF('Part 2. Revenue Cohort_Solution'!AQ32 / VLOOKUP('Part 2. q1'!$A38,'Part 2. Installs'!$A$2:$B$45,2)=0,"",'Part 2. Revenue Cohort_Solution'!AQ32 / VLOOKUP('Part 2. q1'!$A38,'Part 2. Installs'!$A$2:$B$45,2))</f>
        <v/>
      </c>
      <c r="AQ38" s="33" t="str">
        <f>IF('Part 2. Revenue Cohort_Solution'!AR32 / VLOOKUP('Part 2. q1'!$A38,'Part 2. Installs'!$A$2:$B$45,2)=0,"",'Part 2. Revenue Cohort_Solution'!AR32 / VLOOKUP('Part 2. q1'!$A38,'Part 2. Installs'!$A$2:$B$45,2))</f>
        <v/>
      </c>
      <c r="AR38" s="33" t="str">
        <f>IF('Part 2. Revenue Cohort_Solution'!AS32 / VLOOKUP('Part 2. q1'!$A38,'Part 2. Installs'!$A$2:$B$45,2)=0,"",'Part 2. Revenue Cohort_Solution'!AS32 / VLOOKUP('Part 2. q1'!$A38,'Part 2. Installs'!$A$2:$B$45,2))</f>
        <v/>
      </c>
      <c r="AS38" s="33" t="str">
        <f>IF('Part 2. Revenue Cohort_Solution'!AT32 / VLOOKUP('Part 2. q1'!$A38,'Part 2. Installs'!$A$2:$B$45,2)=0,"",'Part 2. Revenue Cohort_Solution'!AT32 / VLOOKUP('Part 2. q1'!$A38,'Part 2. Installs'!$A$2:$B$45,2))</f>
        <v/>
      </c>
      <c r="AT38" s="33" t="str">
        <f>IF('Part 2. Revenue Cohort_Solution'!AU32 / VLOOKUP('Part 2. q1'!$A38,'Part 2. Installs'!$A$2:$B$45,2)=0,"",'Part 2. Revenue Cohort_Solution'!AU32 / VLOOKUP('Part 2. q1'!$A38,'Part 2. Installs'!$A$2:$B$45,2))</f>
        <v/>
      </c>
    </row>
    <row r="39" spans="1:46" x14ac:dyDescent="0.15">
      <c r="A39" s="8">
        <v>32</v>
      </c>
      <c r="B39" s="33">
        <f>IF('Part 2. Revenue Cohort_Solution'!C33 / VLOOKUP('Part 2. q1'!$A39,'Part 2. Installs'!$A$2:$B$45,2)=0,"",'Part 2. Revenue Cohort_Solution'!C33 / VLOOKUP('Part 2. q1'!$A39,'Part 2. Installs'!$A$2:$B$45,2))</f>
        <v>0.19803040318886869</v>
      </c>
      <c r="C39" s="33">
        <f>IF('Part 2. Revenue Cohort_Solution'!D33 / VLOOKUP('Part 2. q1'!$A39,'Part 2. Installs'!$A$2:$B$45,2)=0,"",'Part 2. Revenue Cohort_Solution'!D33 / VLOOKUP('Part 2. q1'!$A39,'Part 2. Installs'!$A$2:$B$45,2))</f>
        <v>4.2072591327168521E-2</v>
      </c>
      <c r="D39" s="33">
        <f>IF('Part 2. Revenue Cohort_Solution'!E33 / VLOOKUP('Part 2. q1'!$A39,'Part 2. Installs'!$A$2:$B$45,2)=0,"",'Part 2. Revenue Cohort_Solution'!E33 / VLOOKUP('Part 2. q1'!$A39,'Part 2. Installs'!$A$2:$B$45,2))</f>
        <v>3.1089748827075672E-2</v>
      </c>
      <c r="E39" s="33">
        <f>IF('Part 2. Revenue Cohort_Solution'!F33 / VLOOKUP('Part 2. q1'!$A39,'Part 2. Installs'!$A$2:$B$45,2)=0,"",'Part 2. Revenue Cohort_Solution'!F33 / VLOOKUP('Part 2. q1'!$A39,'Part 2. Installs'!$A$2:$B$45,2))</f>
        <v>2.5092992163998962E-2</v>
      </c>
      <c r="F39" s="33">
        <f>IF('Part 2. Revenue Cohort_Solution'!G33 / VLOOKUP('Part 2. q1'!$A39,'Part 2. Installs'!$A$2:$B$45,2)=0,"",'Part 2. Revenue Cohort_Solution'!G33 / VLOOKUP('Part 2. q1'!$A39,'Part 2. Installs'!$A$2:$B$45,2))</f>
        <v>2.80621928423763E-2</v>
      </c>
      <c r="G39" s="33">
        <f>IF('Part 2. Revenue Cohort_Solution'!H33 / VLOOKUP('Part 2. q1'!$A39,'Part 2. Installs'!$A$2:$B$45,2)=0,"",'Part 2. Revenue Cohort_Solution'!H33 / VLOOKUP('Part 2. q1'!$A39,'Part 2. Installs'!$A$2:$B$45,2))</f>
        <v>2.5033993141951701E-2</v>
      </c>
      <c r="H39" s="33">
        <f>IF('Part 2. Revenue Cohort_Solution'!I33 / VLOOKUP('Part 2. q1'!$A39,'Part 2. Installs'!$A$2:$B$45,2)=0,"",'Part 2. Revenue Cohort_Solution'!I33 / VLOOKUP('Part 2. q1'!$A39,'Part 2. Installs'!$A$2:$B$45,2))</f>
        <v>1.9053874054542529E-2</v>
      </c>
      <c r="I39" s="33">
        <f>IF('Part 2. Revenue Cohort_Solution'!J33 / VLOOKUP('Part 2. q1'!$A39,'Part 2. Installs'!$A$2:$B$45,2)=0,"",'Part 2. Revenue Cohort_Solution'!J33 / VLOOKUP('Part 2. q1'!$A39,'Part 2. Installs'!$A$2:$B$45,2))</f>
        <v>2.2013914162983872E-2</v>
      </c>
      <c r="J39" s="33">
        <f>IF('Part 2. Revenue Cohort_Solution'!K33 / VLOOKUP('Part 2. q1'!$A39,'Part 2. Installs'!$A$2:$B$45,2)=0,"",'Part 2. Revenue Cohort_Solution'!K33 / VLOOKUP('Part 2. q1'!$A39,'Part 2. Installs'!$A$2:$B$45,2))</f>
        <v>2.1002550104603807E-2</v>
      </c>
      <c r="K39" s="33">
        <f>IF('Part 2. Revenue Cohort_Solution'!L33 / VLOOKUP('Part 2. q1'!$A39,'Part 2. Installs'!$A$2:$B$45,2)=0,"",'Part 2. Revenue Cohort_Solution'!L33 / VLOOKUP('Part 2. q1'!$A39,'Part 2. Installs'!$A$2:$B$45,2))</f>
        <v>1.8092917889107586E-2</v>
      </c>
      <c r="L39" s="33">
        <f>IF('Part 2. Revenue Cohort_Solution'!M33 / VLOOKUP('Part 2. q1'!$A39,'Part 2. Installs'!$A$2:$B$45,2)=0,"",'Part 2. Revenue Cohort_Solution'!M33 / VLOOKUP('Part 2. q1'!$A39,'Part 2. Installs'!$A$2:$B$45,2))</f>
        <v>1.8013617063418377E-2</v>
      </c>
      <c r="M39" s="33">
        <f>IF('Part 2. Revenue Cohort_Solution'!N33 / VLOOKUP('Part 2. q1'!$A39,'Part 2. Installs'!$A$2:$B$45,2)=0,"",'Part 2. Revenue Cohort_Solution'!N33 / VLOOKUP('Part 2. q1'!$A39,'Part 2. Installs'!$A$2:$B$45,2))</f>
        <v>2.0123717210730245E-2</v>
      </c>
      <c r="N39" s="33">
        <f>IF('Part 2. Revenue Cohort_Solution'!O33 / VLOOKUP('Part 2. q1'!$A39,'Part 2. Installs'!$A$2:$B$45,2)=0,"",'Part 2. Revenue Cohort_Solution'!O33 / VLOOKUP('Part 2. q1'!$A39,'Part 2. Installs'!$A$2:$B$45,2))</f>
        <v>1.5072393260791522E-2</v>
      </c>
      <c r="O39" s="33">
        <f>IF('Part 2. Revenue Cohort_Solution'!P33 / VLOOKUP('Part 2. q1'!$A39,'Part 2. Installs'!$A$2:$B$45,2)=0,"",'Part 2. Revenue Cohort_Solution'!P33 / VLOOKUP('Part 2. q1'!$A39,'Part 2. Installs'!$A$2:$B$45,2))</f>
        <v>1.5080662532031048E-2</v>
      </c>
      <c r="P39" s="33" t="str">
        <f>IF('Part 2. Revenue Cohort_Solution'!Q33 / VLOOKUP('Part 2. q1'!$A39,'Part 2. Installs'!$A$2:$B$45,2)=0,"",'Part 2. Revenue Cohort_Solution'!Q33 / VLOOKUP('Part 2. q1'!$A39,'Part 2. Installs'!$A$2:$B$45,2))</f>
        <v/>
      </c>
      <c r="Q39" s="33" t="str">
        <f>IF('Part 2. Revenue Cohort_Solution'!R33 / VLOOKUP('Part 2. q1'!$A39,'Part 2. Installs'!$A$2:$B$45,2)=0,"",'Part 2. Revenue Cohort_Solution'!R33 / VLOOKUP('Part 2. q1'!$A39,'Part 2. Installs'!$A$2:$B$45,2))</f>
        <v/>
      </c>
      <c r="R39" s="33" t="str">
        <f>IF('Part 2. Revenue Cohort_Solution'!S33 / VLOOKUP('Part 2. q1'!$A39,'Part 2. Installs'!$A$2:$B$45,2)=0,"",'Part 2. Revenue Cohort_Solution'!S33 / VLOOKUP('Part 2. q1'!$A39,'Part 2. Installs'!$A$2:$B$45,2))</f>
        <v/>
      </c>
      <c r="S39" s="33" t="str">
        <f>IF('Part 2. Revenue Cohort_Solution'!T33 / VLOOKUP('Part 2. q1'!$A39,'Part 2. Installs'!$A$2:$B$45,2)=0,"",'Part 2. Revenue Cohort_Solution'!T33 / VLOOKUP('Part 2. q1'!$A39,'Part 2. Installs'!$A$2:$B$45,2))</f>
        <v/>
      </c>
      <c r="T39" s="33" t="str">
        <f>IF('Part 2. Revenue Cohort_Solution'!U33 / VLOOKUP('Part 2. q1'!$A39,'Part 2. Installs'!$A$2:$B$45,2)=0,"",'Part 2. Revenue Cohort_Solution'!U33 / VLOOKUP('Part 2. q1'!$A39,'Part 2. Installs'!$A$2:$B$45,2))</f>
        <v/>
      </c>
      <c r="U39" s="33" t="str">
        <f>IF('Part 2. Revenue Cohort_Solution'!V33 / VLOOKUP('Part 2. q1'!$A39,'Part 2. Installs'!$A$2:$B$45,2)=0,"",'Part 2. Revenue Cohort_Solution'!V33 / VLOOKUP('Part 2. q1'!$A39,'Part 2. Installs'!$A$2:$B$45,2))</f>
        <v/>
      </c>
      <c r="V39" s="33" t="str">
        <f>IF('Part 2. Revenue Cohort_Solution'!W33 / VLOOKUP('Part 2. q1'!$A39,'Part 2. Installs'!$A$2:$B$45,2)=0,"",'Part 2. Revenue Cohort_Solution'!W33 / VLOOKUP('Part 2. q1'!$A39,'Part 2. Installs'!$A$2:$B$45,2))</f>
        <v/>
      </c>
      <c r="W39" s="33" t="str">
        <f>IF('Part 2. Revenue Cohort_Solution'!X33 / VLOOKUP('Part 2. q1'!$A39,'Part 2. Installs'!$A$2:$B$45,2)=0,"",'Part 2. Revenue Cohort_Solution'!X33 / VLOOKUP('Part 2. q1'!$A39,'Part 2. Installs'!$A$2:$B$45,2))</f>
        <v/>
      </c>
      <c r="X39" s="33" t="str">
        <f>IF('Part 2. Revenue Cohort_Solution'!Y33 / VLOOKUP('Part 2. q1'!$A39,'Part 2. Installs'!$A$2:$B$45,2)=0,"",'Part 2. Revenue Cohort_Solution'!Y33 / VLOOKUP('Part 2. q1'!$A39,'Part 2. Installs'!$A$2:$B$45,2))</f>
        <v/>
      </c>
      <c r="Y39" s="33" t="str">
        <f>IF('Part 2. Revenue Cohort_Solution'!Z33 / VLOOKUP('Part 2. q1'!$A39,'Part 2. Installs'!$A$2:$B$45,2)=0,"",'Part 2. Revenue Cohort_Solution'!Z33 / VLOOKUP('Part 2. q1'!$A39,'Part 2. Installs'!$A$2:$B$45,2))</f>
        <v/>
      </c>
      <c r="Z39" s="33" t="str">
        <f>IF('Part 2. Revenue Cohort_Solution'!AA33 / VLOOKUP('Part 2. q1'!$A39,'Part 2. Installs'!$A$2:$B$45,2)=0,"",'Part 2. Revenue Cohort_Solution'!AA33 / VLOOKUP('Part 2. q1'!$A39,'Part 2. Installs'!$A$2:$B$45,2))</f>
        <v/>
      </c>
      <c r="AA39" s="33" t="str">
        <f>IF('Part 2. Revenue Cohort_Solution'!AB33 / VLOOKUP('Part 2. q1'!$A39,'Part 2. Installs'!$A$2:$B$45,2)=0,"",'Part 2. Revenue Cohort_Solution'!AB33 / VLOOKUP('Part 2. q1'!$A39,'Part 2. Installs'!$A$2:$B$45,2))</f>
        <v/>
      </c>
      <c r="AB39" s="33" t="str">
        <f>IF('Part 2. Revenue Cohort_Solution'!AC33 / VLOOKUP('Part 2. q1'!$A39,'Part 2. Installs'!$A$2:$B$45,2)=0,"",'Part 2. Revenue Cohort_Solution'!AC33 / VLOOKUP('Part 2. q1'!$A39,'Part 2. Installs'!$A$2:$B$45,2))</f>
        <v/>
      </c>
      <c r="AC39" s="33" t="str">
        <f>IF('Part 2. Revenue Cohort_Solution'!AD33 / VLOOKUP('Part 2. q1'!$A39,'Part 2. Installs'!$A$2:$B$45,2)=0,"",'Part 2. Revenue Cohort_Solution'!AD33 / VLOOKUP('Part 2. q1'!$A39,'Part 2. Installs'!$A$2:$B$45,2))</f>
        <v/>
      </c>
      <c r="AD39" s="33" t="str">
        <f>IF('Part 2. Revenue Cohort_Solution'!AE33 / VLOOKUP('Part 2. q1'!$A39,'Part 2. Installs'!$A$2:$B$45,2)=0,"",'Part 2. Revenue Cohort_Solution'!AE33 / VLOOKUP('Part 2. q1'!$A39,'Part 2. Installs'!$A$2:$B$45,2))</f>
        <v/>
      </c>
      <c r="AE39" s="33" t="str">
        <f>IF('Part 2. Revenue Cohort_Solution'!AF33 / VLOOKUP('Part 2. q1'!$A39,'Part 2. Installs'!$A$2:$B$45,2)=0,"",'Part 2. Revenue Cohort_Solution'!AF33 / VLOOKUP('Part 2. q1'!$A39,'Part 2. Installs'!$A$2:$B$45,2))</f>
        <v/>
      </c>
      <c r="AF39" s="33" t="str">
        <f>IF('Part 2. Revenue Cohort_Solution'!AG33 / VLOOKUP('Part 2. q1'!$A39,'Part 2. Installs'!$A$2:$B$45,2)=0,"",'Part 2. Revenue Cohort_Solution'!AG33 / VLOOKUP('Part 2. q1'!$A39,'Part 2. Installs'!$A$2:$B$45,2))</f>
        <v/>
      </c>
      <c r="AG39" s="33" t="str">
        <f>IF('Part 2. Revenue Cohort_Solution'!AH33 / VLOOKUP('Part 2. q1'!$A39,'Part 2. Installs'!$A$2:$B$45,2)=0,"",'Part 2. Revenue Cohort_Solution'!AH33 / VLOOKUP('Part 2. q1'!$A39,'Part 2. Installs'!$A$2:$B$45,2))</f>
        <v/>
      </c>
      <c r="AH39" s="33" t="str">
        <f>IF('Part 2. Revenue Cohort_Solution'!AI33 / VLOOKUP('Part 2. q1'!$A39,'Part 2. Installs'!$A$2:$B$45,2)=0,"",'Part 2. Revenue Cohort_Solution'!AI33 / VLOOKUP('Part 2. q1'!$A39,'Part 2. Installs'!$A$2:$B$45,2))</f>
        <v/>
      </c>
      <c r="AI39" s="33" t="str">
        <f>IF('Part 2. Revenue Cohort_Solution'!AJ33 / VLOOKUP('Part 2. q1'!$A39,'Part 2. Installs'!$A$2:$B$45,2)=0,"",'Part 2. Revenue Cohort_Solution'!AJ33 / VLOOKUP('Part 2. q1'!$A39,'Part 2. Installs'!$A$2:$B$45,2))</f>
        <v/>
      </c>
      <c r="AJ39" s="33" t="str">
        <f>IF('Part 2. Revenue Cohort_Solution'!AK33 / VLOOKUP('Part 2. q1'!$A39,'Part 2. Installs'!$A$2:$B$45,2)=0,"",'Part 2. Revenue Cohort_Solution'!AK33 / VLOOKUP('Part 2. q1'!$A39,'Part 2. Installs'!$A$2:$B$45,2))</f>
        <v/>
      </c>
      <c r="AK39" s="33" t="str">
        <f>IF('Part 2. Revenue Cohort_Solution'!AL33 / VLOOKUP('Part 2. q1'!$A39,'Part 2. Installs'!$A$2:$B$45,2)=0,"",'Part 2. Revenue Cohort_Solution'!AL33 / VLOOKUP('Part 2. q1'!$A39,'Part 2. Installs'!$A$2:$B$45,2))</f>
        <v/>
      </c>
      <c r="AL39" s="33" t="str">
        <f>IF('Part 2. Revenue Cohort_Solution'!AM33 / VLOOKUP('Part 2. q1'!$A39,'Part 2. Installs'!$A$2:$B$45,2)=0,"",'Part 2. Revenue Cohort_Solution'!AM33 / VLOOKUP('Part 2. q1'!$A39,'Part 2. Installs'!$A$2:$B$45,2))</f>
        <v/>
      </c>
      <c r="AM39" s="33" t="str">
        <f>IF('Part 2. Revenue Cohort_Solution'!AN33 / VLOOKUP('Part 2. q1'!$A39,'Part 2. Installs'!$A$2:$B$45,2)=0,"",'Part 2. Revenue Cohort_Solution'!AN33 / VLOOKUP('Part 2. q1'!$A39,'Part 2. Installs'!$A$2:$B$45,2))</f>
        <v/>
      </c>
      <c r="AN39" s="33" t="str">
        <f>IF('Part 2. Revenue Cohort_Solution'!AO33 / VLOOKUP('Part 2. q1'!$A39,'Part 2. Installs'!$A$2:$B$45,2)=0,"",'Part 2. Revenue Cohort_Solution'!AO33 / VLOOKUP('Part 2. q1'!$A39,'Part 2. Installs'!$A$2:$B$45,2))</f>
        <v/>
      </c>
      <c r="AO39" s="33" t="str">
        <f>IF('Part 2. Revenue Cohort_Solution'!AP33 / VLOOKUP('Part 2. q1'!$A39,'Part 2. Installs'!$A$2:$B$45,2)=0,"",'Part 2. Revenue Cohort_Solution'!AP33 / VLOOKUP('Part 2. q1'!$A39,'Part 2. Installs'!$A$2:$B$45,2))</f>
        <v/>
      </c>
      <c r="AP39" s="33" t="str">
        <f>IF('Part 2. Revenue Cohort_Solution'!AQ33 / VLOOKUP('Part 2. q1'!$A39,'Part 2. Installs'!$A$2:$B$45,2)=0,"",'Part 2. Revenue Cohort_Solution'!AQ33 / VLOOKUP('Part 2. q1'!$A39,'Part 2. Installs'!$A$2:$B$45,2))</f>
        <v/>
      </c>
      <c r="AQ39" s="33" t="str">
        <f>IF('Part 2. Revenue Cohort_Solution'!AR33 / VLOOKUP('Part 2. q1'!$A39,'Part 2. Installs'!$A$2:$B$45,2)=0,"",'Part 2. Revenue Cohort_Solution'!AR33 / VLOOKUP('Part 2. q1'!$A39,'Part 2. Installs'!$A$2:$B$45,2))</f>
        <v/>
      </c>
      <c r="AR39" s="33" t="str">
        <f>IF('Part 2. Revenue Cohort_Solution'!AS33 / VLOOKUP('Part 2. q1'!$A39,'Part 2. Installs'!$A$2:$B$45,2)=0,"",'Part 2. Revenue Cohort_Solution'!AS33 / VLOOKUP('Part 2. q1'!$A39,'Part 2. Installs'!$A$2:$B$45,2))</f>
        <v/>
      </c>
      <c r="AS39" s="33" t="str">
        <f>IF('Part 2. Revenue Cohort_Solution'!AT33 / VLOOKUP('Part 2. q1'!$A39,'Part 2. Installs'!$A$2:$B$45,2)=0,"",'Part 2. Revenue Cohort_Solution'!AT33 / VLOOKUP('Part 2. q1'!$A39,'Part 2. Installs'!$A$2:$B$45,2))</f>
        <v/>
      </c>
      <c r="AT39" s="33" t="str">
        <f>IF('Part 2. Revenue Cohort_Solution'!AU33 / VLOOKUP('Part 2. q1'!$A39,'Part 2. Installs'!$A$2:$B$45,2)=0,"",'Part 2. Revenue Cohort_Solution'!AU33 / VLOOKUP('Part 2. q1'!$A39,'Part 2. Installs'!$A$2:$B$45,2))</f>
        <v/>
      </c>
    </row>
    <row r="40" spans="1:46" x14ac:dyDescent="0.15">
      <c r="A40" s="8">
        <v>33</v>
      </c>
      <c r="B40" s="33">
        <f>IF('Part 2. Revenue Cohort_Solution'!C34 / VLOOKUP('Part 2. q1'!$A40,'Part 2. Installs'!$A$2:$B$45,2)=0,"",'Part 2. Revenue Cohort_Solution'!C34 / VLOOKUP('Part 2. q1'!$A40,'Part 2. Installs'!$A$2:$B$45,2))</f>
        <v>0.16606992929861136</v>
      </c>
      <c r="C40" s="33">
        <f>IF('Part 2. Revenue Cohort_Solution'!D34 / VLOOKUP('Part 2. q1'!$A40,'Part 2. Installs'!$A$2:$B$45,2)=0,"",'Part 2. Revenue Cohort_Solution'!D34 / VLOOKUP('Part 2. q1'!$A40,'Part 2. Installs'!$A$2:$B$45,2))</f>
        <v>5.1057906753581947E-2</v>
      </c>
      <c r="D40" s="33">
        <f>IF('Part 2. Revenue Cohort_Solution'!E34 / VLOOKUP('Part 2. q1'!$A40,'Part 2. Installs'!$A$2:$B$45,2)=0,"",'Part 2. Revenue Cohort_Solution'!E34 / VLOOKUP('Part 2. q1'!$A40,'Part 2. Installs'!$A$2:$B$45,2))</f>
        <v>3.5087466772553311E-2</v>
      </c>
      <c r="E40" s="33">
        <f>IF('Part 2. Revenue Cohort_Solution'!F34 / VLOOKUP('Part 2. q1'!$A40,'Part 2. Installs'!$A$2:$B$45,2)=0,"",'Part 2. Revenue Cohort_Solution'!F34 / VLOOKUP('Part 2. q1'!$A40,'Part 2. Installs'!$A$2:$B$45,2))</f>
        <v>2.5053825706186649E-2</v>
      </c>
      <c r="F40" s="33">
        <f>IF('Part 2. Revenue Cohort_Solution'!G34 / VLOOKUP('Part 2. q1'!$A40,'Part 2. Installs'!$A$2:$B$45,2)=0,"",'Part 2. Revenue Cohort_Solution'!G34 / VLOOKUP('Part 2. q1'!$A40,'Part 2. Installs'!$A$2:$B$45,2))</f>
        <v>2.8018508101430573E-2</v>
      </c>
      <c r="G40" s="33">
        <f>IF('Part 2. Revenue Cohort_Solution'!H34 / VLOOKUP('Part 2. q1'!$A40,'Part 2. Installs'!$A$2:$B$45,2)=0,"",'Part 2. Revenue Cohort_Solution'!H34 / VLOOKUP('Part 2. q1'!$A40,'Part 2. Installs'!$A$2:$B$45,2))</f>
        <v>2.7108974995312309E-2</v>
      </c>
      <c r="H40" s="33">
        <f>IF('Part 2. Revenue Cohort_Solution'!I34 / VLOOKUP('Part 2. q1'!$A40,'Part 2. Installs'!$A$2:$B$45,2)=0,"",'Part 2. Revenue Cohort_Solution'!I34 / VLOOKUP('Part 2. q1'!$A40,'Part 2. Installs'!$A$2:$B$45,2))</f>
        <v>1.9031324796223378E-2</v>
      </c>
      <c r="I40" s="33">
        <f>IF('Part 2. Revenue Cohort_Solution'!J34 / VLOOKUP('Part 2. q1'!$A40,'Part 2. Installs'!$A$2:$B$45,2)=0,"",'Part 2. Revenue Cohort_Solution'!J34 / VLOOKUP('Part 2. q1'!$A40,'Part 2. Installs'!$A$2:$B$45,2))</f>
        <v>2.1091746357389453E-2</v>
      </c>
      <c r="J40" s="33">
        <f>IF('Part 2. Revenue Cohort_Solution'!K34 / VLOOKUP('Part 2. q1'!$A40,'Part 2. Installs'!$A$2:$B$45,2)=0,"",'Part 2. Revenue Cohort_Solution'!K34 / VLOOKUP('Part 2. q1'!$A40,'Part 2. Installs'!$A$2:$B$45,2))</f>
        <v>1.8085459338429127E-2</v>
      </c>
      <c r="K40" s="33">
        <f>IF('Part 2. Revenue Cohort_Solution'!L34 / VLOOKUP('Part 2. q1'!$A40,'Part 2. Installs'!$A$2:$B$45,2)=0,"",'Part 2. Revenue Cohort_Solution'!L34 / VLOOKUP('Part 2. q1'!$A40,'Part 2. Installs'!$A$2:$B$45,2))</f>
        <v>1.7084621069234418E-2</v>
      </c>
      <c r="L40" s="33">
        <f>IF('Part 2. Revenue Cohort_Solution'!M34 / VLOOKUP('Part 2. q1'!$A40,'Part 2. Installs'!$A$2:$B$45,2)=0,"",'Part 2. Revenue Cohort_Solution'!M34 / VLOOKUP('Part 2. q1'!$A40,'Part 2. Installs'!$A$2:$B$45,2))</f>
        <v>1.907081168723735E-2</v>
      </c>
      <c r="M40" s="33">
        <f>IF('Part 2. Revenue Cohort_Solution'!N34 / VLOOKUP('Part 2. q1'!$A40,'Part 2. Installs'!$A$2:$B$45,2)=0,"",'Part 2. Revenue Cohort_Solution'!N34 / VLOOKUP('Part 2. q1'!$A40,'Part 2. Installs'!$A$2:$B$45,2))</f>
        <v>1.8105423381092618E-2</v>
      </c>
      <c r="N40" s="33">
        <f>IF('Part 2. Revenue Cohort_Solution'!O34 / VLOOKUP('Part 2. q1'!$A40,'Part 2. Installs'!$A$2:$B$45,2)=0,"",'Part 2. Revenue Cohort_Solution'!O34 / VLOOKUP('Part 2. q1'!$A40,'Part 2. Installs'!$A$2:$B$45,2))</f>
        <v>1.9089474206677472E-2</v>
      </c>
      <c r="O40" s="33" t="str">
        <f>IF('Part 2. Revenue Cohort_Solution'!P34 / VLOOKUP('Part 2. q1'!$A40,'Part 2. Installs'!$A$2:$B$45,2)=0,"",'Part 2. Revenue Cohort_Solution'!P34 / VLOOKUP('Part 2. q1'!$A40,'Part 2. Installs'!$A$2:$B$45,2))</f>
        <v/>
      </c>
      <c r="P40" s="33" t="str">
        <f>IF('Part 2. Revenue Cohort_Solution'!Q34 / VLOOKUP('Part 2. q1'!$A40,'Part 2. Installs'!$A$2:$B$45,2)=0,"",'Part 2. Revenue Cohort_Solution'!Q34 / VLOOKUP('Part 2. q1'!$A40,'Part 2. Installs'!$A$2:$B$45,2))</f>
        <v/>
      </c>
      <c r="Q40" s="33" t="str">
        <f>IF('Part 2. Revenue Cohort_Solution'!R34 / VLOOKUP('Part 2. q1'!$A40,'Part 2. Installs'!$A$2:$B$45,2)=0,"",'Part 2. Revenue Cohort_Solution'!R34 / VLOOKUP('Part 2. q1'!$A40,'Part 2. Installs'!$A$2:$B$45,2))</f>
        <v/>
      </c>
      <c r="R40" s="33" t="str">
        <f>IF('Part 2. Revenue Cohort_Solution'!S34 / VLOOKUP('Part 2. q1'!$A40,'Part 2. Installs'!$A$2:$B$45,2)=0,"",'Part 2. Revenue Cohort_Solution'!S34 / VLOOKUP('Part 2. q1'!$A40,'Part 2. Installs'!$A$2:$B$45,2))</f>
        <v/>
      </c>
      <c r="S40" s="33" t="str">
        <f>IF('Part 2. Revenue Cohort_Solution'!T34 / VLOOKUP('Part 2. q1'!$A40,'Part 2. Installs'!$A$2:$B$45,2)=0,"",'Part 2. Revenue Cohort_Solution'!T34 / VLOOKUP('Part 2. q1'!$A40,'Part 2. Installs'!$A$2:$B$45,2))</f>
        <v/>
      </c>
      <c r="T40" s="33" t="str">
        <f>IF('Part 2. Revenue Cohort_Solution'!U34 / VLOOKUP('Part 2. q1'!$A40,'Part 2. Installs'!$A$2:$B$45,2)=0,"",'Part 2. Revenue Cohort_Solution'!U34 / VLOOKUP('Part 2. q1'!$A40,'Part 2. Installs'!$A$2:$B$45,2))</f>
        <v/>
      </c>
      <c r="U40" s="33" t="str">
        <f>IF('Part 2. Revenue Cohort_Solution'!V34 / VLOOKUP('Part 2. q1'!$A40,'Part 2. Installs'!$A$2:$B$45,2)=0,"",'Part 2. Revenue Cohort_Solution'!V34 / VLOOKUP('Part 2. q1'!$A40,'Part 2. Installs'!$A$2:$B$45,2))</f>
        <v/>
      </c>
      <c r="V40" s="33" t="str">
        <f>IF('Part 2. Revenue Cohort_Solution'!W34 / VLOOKUP('Part 2. q1'!$A40,'Part 2. Installs'!$A$2:$B$45,2)=0,"",'Part 2. Revenue Cohort_Solution'!W34 / VLOOKUP('Part 2. q1'!$A40,'Part 2. Installs'!$A$2:$B$45,2))</f>
        <v/>
      </c>
      <c r="W40" s="33" t="str">
        <f>IF('Part 2. Revenue Cohort_Solution'!X34 / VLOOKUP('Part 2. q1'!$A40,'Part 2. Installs'!$A$2:$B$45,2)=0,"",'Part 2. Revenue Cohort_Solution'!X34 / VLOOKUP('Part 2. q1'!$A40,'Part 2. Installs'!$A$2:$B$45,2))</f>
        <v/>
      </c>
      <c r="X40" s="33" t="str">
        <f>IF('Part 2. Revenue Cohort_Solution'!Y34 / VLOOKUP('Part 2. q1'!$A40,'Part 2. Installs'!$A$2:$B$45,2)=0,"",'Part 2. Revenue Cohort_Solution'!Y34 / VLOOKUP('Part 2. q1'!$A40,'Part 2. Installs'!$A$2:$B$45,2))</f>
        <v/>
      </c>
      <c r="Y40" s="33" t="str">
        <f>IF('Part 2. Revenue Cohort_Solution'!Z34 / VLOOKUP('Part 2. q1'!$A40,'Part 2. Installs'!$A$2:$B$45,2)=0,"",'Part 2. Revenue Cohort_Solution'!Z34 / VLOOKUP('Part 2. q1'!$A40,'Part 2. Installs'!$A$2:$B$45,2))</f>
        <v/>
      </c>
      <c r="Z40" s="33" t="str">
        <f>IF('Part 2. Revenue Cohort_Solution'!AA34 / VLOOKUP('Part 2. q1'!$A40,'Part 2. Installs'!$A$2:$B$45,2)=0,"",'Part 2. Revenue Cohort_Solution'!AA34 / VLOOKUP('Part 2. q1'!$A40,'Part 2. Installs'!$A$2:$B$45,2))</f>
        <v/>
      </c>
      <c r="AA40" s="33" t="str">
        <f>IF('Part 2. Revenue Cohort_Solution'!AB34 / VLOOKUP('Part 2. q1'!$A40,'Part 2. Installs'!$A$2:$B$45,2)=0,"",'Part 2. Revenue Cohort_Solution'!AB34 / VLOOKUP('Part 2. q1'!$A40,'Part 2. Installs'!$A$2:$B$45,2))</f>
        <v/>
      </c>
      <c r="AB40" s="33" t="str">
        <f>IF('Part 2. Revenue Cohort_Solution'!AC34 / VLOOKUP('Part 2. q1'!$A40,'Part 2. Installs'!$A$2:$B$45,2)=0,"",'Part 2. Revenue Cohort_Solution'!AC34 / VLOOKUP('Part 2. q1'!$A40,'Part 2. Installs'!$A$2:$B$45,2))</f>
        <v/>
      </c>
      <c r="AC40" s="33" t="str">
        <f>IF('Part 2. Revenue Cohort_Solution'!AD34 / VLOOKUP('Part 2. q1'!$A40,'Part 2. Installs'!$A$2:$B$45,2)=0,"",'Part 2. Revenue Cohort_Solution'!AD34 / VLOOKUP('Part 2. q1'!$A40,'Part 2. Installs'!$A$2:$B$45,2))</f>
        <v/>
      </c>
      <c r="AD40" s="33" t="str">
        <f>IF('Part 2. Revenue Cohort_Solution'!AE34 / VLOOKUP('Part 2. q1'!$A40,'Part 2. Installs'!$A$2:$B$45,2)=0,"",'Part 2. Revenue Cohort_Solution'!AE34 / VLOOKUP('Part 2. q1'!$A40,'Part 2. Installs'!$A$2:$B$45,2))</f>
        <v/>
      </c>
      <c r="AE40" s="33" t="str">
        <f>IF('Part 2. Revenue Cohort_Solution'!AF34 / VLOOKUP('Part 2. q1'!$A40,'Part 2. Installs'!$A$2:$B$45,2)=0,"",'Part 2. Revenue Cohort_Solution'!AF34 / VLOOKUP('Part 2. q1'!$A40,'Part 2. Installs'!$A$2:$B$45,2))</f>
        <v/>
      </c>
      <c r="AF40" s="33" t="str">
        <f>IF('Part 2. Revenue Cohort_Solution'!AG34 / VLOOKUP('Part 2. q1'!$A40,'Part 2. Installs'!$A$2:$B$45,2)=0,"",'Part 2. Revenue Cohort_Solution'!AG34 / VLOOKUP('Part 2. q1'!$A40,'Part 2. Installs'!$A$2:$B$45,2))</f>
        <v/>
      </c>
      <c r="AG40" s="33" t="str">
        <f>IF('Part 2. Revenue Cohort_Solution'!AH34 / VLOOKUP('Part 2. q1'!$A40,'Part 2. Installs'!$A$2:$B$45,2)=0,"",'Part 2. Revenue Cohort_Solution'!AH34 / VLOOKUP('Part 2. q1'!$A40,'Part 2. Installs'!$A$2:$B$45,2))</f>
        <v/>
      </c>
      <c r="AH40" s="33" t="str">
        <f>IF('Part 2. Revenue Cohort_Solution'!AI34 / VLOOKUP('Part 2. q1'!$A40,'Part 2. Installs'!$A$2:$B$45,2)=0,"",'Part 2. Revenue Cohort_Solution'!AI34 / VLOOKUP('Part 2. q1'!$A40,'Part 2. Installs'!$A$2:$B$45,2))</f>
        <v/>
      </c>
      <c r="AI40" s="33" t="str">
        <f>IF('Part 2. Revenue Cohort_Solution'!AJ34 / VLOOKUP('Part 2. q1'!$A40,'Part 2. Installs'!$A$2:$B$45,2)=0,"",'Part 2. Revenue Cohort_Solution'!AJ34 / VLOOKUP('Part 2. q1'!$A40,'Part 2. Installs'!$A$2:$B$45,2))</f>
        <v/>
      </c>
      <c r="AJ40" s="33" t="str">
        <f>IF('Part 2. Revenue Cohort_Solution'!AK34 / VLOOKUP('Part 2. q1'!$A40,'Part 2. Installs'!$A$2:$B$45,2)=0,"",'Part 2. Revenue Cohort_Solution'!AK34 / VLOOKUP('Part 2. q1'!$A40,'Part 2. Installs'!$A$2:$B$45,2))</f>
        <v/>
      </c>
      <c r="AK40" s="33" t="str">
        <f>IF('Part 2. Revenue Cohort_Solution'!AL34 / VLOOKUP('Part 2. q1'!$A40,'Part 2. Installs'!$A$2:$B$45,2)=0,"",'Part 2. Revenue Cohort_Solution'!AL34 / VLOOKUP('Part 2. q1'!$A40,'Part 2. Installs'!$A$2:$B$45,2))</f>
        <v/>
      </c>
      <c r="AL40" s="33" t="str">
        <f>IF('Part 2. Revenue Cohort_Solution'!AM34 / VLOOKUP('Part 2. q1'!$A40,'Part 2. Installs'!$A$2:$B$45,2)=0,"",'Part 2. Revenue Cohort_Solution'!AM34 / VLOOKUP('Part 2. q1'!$A40,'Part 2. Installs'!$A$2:$B$45,2))</f>
        <v/>
      </c>
      <c r="AM40" s="33" t="str">
        <f>IF('Part 2. Revenue Cohort_Solution'!AN34 / VLOOKUP('Part 2. q1'!$A40,'Part 2. Installs'!$A$2:$B$45,2)=0,"",'Part 2. Revenue Cohort_Solution'!AN34 / VLOOKUP('Part 2. q1'!$A40,'Part 2. Installs'!$A$2:$B$45,2))</f>
        <v/>
      </c>
      <c r="AN40" s="33" t="str">
        <f>IF('Part 2. Revenue Cohort_Solution'!AO34 / VLOOKUP('Part 2. q1'!$A40,'Part 2. Installs'!$A$2:$B$45,2)=0,"",'Part 2. Revenue Cohort_Solution'!AO34 / VLOOKUP('Part 2. q1'!$A40,'Part 2. Installs'!$A$2:$B$45,2))</f>
        <v/>
      </c>
      <c r="AO40" s="33" t="str">
        <f>IF('Part 2. Revenue Cohort_Solution'!AP34 / VLOOKUP('Part 2. q1'!$A40,'Part 2. Installs'!$A$2:$B$45,2)=0,"",'Part 2. Revenue Cohort_Solution'!AP34 / VLOOKUP('Part 2. q1'!$A40,'Part 2. Installs'!$A$2:$B$45,2))</f>
        <v/>
      </c>
      <c r="AP40" s="33" t="str">
        <f>IF('Part 2. Revenue Cohort_Solution'!AQ34 / VLOOKUP('Part 2. q1'!$A40,'Part 2. Installs'!$A$2:$B$45,2)=0,"",'Part 2. Revenue Cohort_Solution'!AQ34 / VLOOKUP('Part 2. q1'!$A40,'Part 2. Installs'!$A$2:$B$45,2))</f>
        <v/>
      </c>
      <c r="AQ40" s="33" t="str">
        <f>IF('Part 2. Revenue Cohort_Solution'!AR34 / VLOOKUP('Part 2. q1'!$A40,'Part 2. Installs'!$A$2:$B$45,2)=0,"",'Part 2. Revenue Cohort_Solution'!AR34 / VLOOKUP('Part 2. q1'!$A40,'Part 2. Installs'!$A$2:$B$45,2))</f>
        <v/>
      </c>
      <c r="AR40" s="33" t="str">
        <f>IF('Part 2. Revenue Cohort_Solution'!AS34 / VLOOKUP('Part 2. q1'!$A40,'Part 2. Installs'!$A$2:$B$45,2)=0,"",'Part 2. Revenue Cohort_Solution'!AS34 / VLOOKUP('Part 2. q1'!$A40,'Part 2. Installs'!$A$2:$B$45,2))</f>
        <v/>
      </c>
      <c r="AS40" s="33" t="str">
        <f>IF('Part 2. Revenue Cohort_Solution'!AT34 / VLOOKUP('Part 2. q1'!$A40,'Part 2. Installs'!$A$2:$B$45,2)=0,"",'Part 2. Revenue Cohort_Solution'!AT34 / VLOOKUP('Part 2. q1'!$A40,'Part 2. Installs'!$A$2:$B$45,2))</f>
        <v/>
      </c>
      <c r="AT40" s="33" t="str">
        <f>IF('Part 2. Revenue Cohort_Solution'!AU34 / VLOOKUP('Part 2. q1'!$A40,'Part 2. Installs'!$A$2:$B$45,2)=0,"",'Part 2. Revenue Cohort_Solution'!AU34 / VLOOKUP('Part 2. q1'!$A40,'Part 2. Installs'!$A$2:$B$45,2))</f>
        <v/>
      </c>
    </row>
    <row r="41" spans="1:46" x14ac:dyDescent="0.15">
      <c r="A41" s="8">
        <v>34</v>
      </c>
      <c r="B41" s="33">
        <f>IF('Part 2. Revenue Cohort_Solution'!C35 / VLOOKUP('Part 2. q1'!$A41,'Part 2. Installs'!$A$2:$B$45,2)=0,"",'Part 2. Revenue Cohort_Solution'!C35 / VLOOKUP('Part 2. q1'!$A41,'Part 2. Installs'!$A$2:$B$45,2))</f>
        <v>0.15000142565001462</v>
      </c>
      <c r="C41" s="33">
        <f>IF('Part 2. Revenue Cohort_Solution'!D35 / VLOOKUP('Part 2. q1'!$A41,'Part 2. Installs'!$A$2:$B$45,2)=0,"",'Part 2. Revenue Cohort_Solution'!D35 / VLOOKUP('Part 2. q1'!$A41,'Part 2. Installs'!$A$2:$B$45,2))</f>
        <v>5.5091031259129418E-2</v>
      </c>
      <c r="D41" s="33">
        <f>IF('Part 2. Revenue Cohort_Solution'!E35 / VLOOKUP('Part 2. q1'!$A41,'Part 2. Installs'!$A$2:$B$45,2)=0,"",'Part 2. Revenue Cohort_Solution'!E35 / VLOOKUP('Part 2. q1'!$A41,'Part 2. Installs'!$A$2:$B$45,2))</f>
        <v>2.7021267893660529E-2</v>
      </c>
      <c r="E41" s="33">
        <f>IF('Part 2. Revenue Cohort_Solution'!F35 / VLOOKUP('Part 2. q1'!$A41,'Part 2. Installs'!$A$2:$B$45,2)=0,"",'Part 2. Revenue Cohort_Solution'!F35 / VLOOKUP('Part 2. q1'!$A41,'Part 2. Installs'!$A$2:$B$45,2))</f>
        <v>2.5065977212971075E-2</v>
      </c>
      <c r="F41" s="33">
        <f>IF('Part 2. Revenue Cohort_Solution'!G35 / VLOOKUP('Part 2. q1'!$A41,'Part 2. Installs'!$A$2:$B$45,2)=0,"",'Part 2. Revenue Cohort_Solution'!G35 / VLOOKUP('Part 2. q1'!$A41,'Part 2. Installs'!$A$2:$B$45,2))</f>
        <v>2.603398188723342E-2</v>
      </c>
      <c r="G41" s="33">
        <f>IF('Part 2. Revenue Cohort_Solution'!H35 / VLOOKUP('Part 2. q1'!$A41,'Part 2. Installs'!$A$2:$B$45,2)=0,"",'Part 2. Revenue Cohort_Solution'!H35 / VLOOKUP('Part 2. q1'!$A41,'Part 2. Installs'!$A$2:$B$45,2))</f>
        <v>2.4009161554192231E-2</v>
      </c>
      <c r="H41" s="33">
        <f>IF('Part 2. Revenue Cohort_Solution'!I35 / VLOOKUP('Part 2. q1'!$A41,'Part 2. Installs'!$A$2:$B$45,2)=0,"",'Part 2. Revenue Cohort_Solution'!I35 / VLOOKUP('Part 2. q1'!$A41,'Part 2. Installs'!$A$2:$B$45,2))</f>
        <v>2.1052351738241312E-2</v>
      </c>
      <c r="I41" s="33">
        <f>IF('Part 2. Revenue Cohort_Solution'!J35 / VLOOKUP('Part 2. q1'!$A41,'Part 2. Installs'!$A$2:$B$45,2)=0,"",'Part 2. Revenue Cohort_Solution'!J35 / VLOOKUP('Part 2. q1'!$A41,'Part 2. Installs'!$A$2:$B$45,2))</f>
        <v>1.8025498101080922E-2</v>
      </c>
      <c r="J41" s="33">
        <f>IF('Part 2. Revenue Cohort_Solution'!K35 / VLOOKUP('Part 2. q1'!$A41,'Part 2. Installs'!$A$2:$B$45,2)=0,"",'Part 2. Revenue Cohort_Solution'!K35 / VLOOKUP('Part 2. q1'!$A41,'Part 2. Installs'!$A$2:$B$45,2))</f>
        <v>1.7111247443762783E-2</v>
      </c>
      <c r="K41" s="33">
        <f>IF('Part 2. Revenue Cohort_Solution'!L35 / VLOOKUP('Part 2. q1'!$A41,'Part 2. Installs'!$A$2:$B$45,2)=0,"",'Part 2. Revenue Cohort_Solution'!L35 / VLOOKUP('Part 2. q1'!$A41,'Part 2. Installs'!$A$2:$B$45,2))</f>
        <v>2.1102693543675142E-2</v>
      </c>
      <c r="L41" s="33">
        <f>IF('Part 2. Revenue Cohort_Solution'!M35 / VLOOKUP('Part 2. q1'!$A41,'Part 2. Installs'!$A$2:$B$45,2)=0,"",'Part 2. Revenue Cohort_Solution'!M35 / VLOOKUP('Part 2. q1'!$A41,'Part 2. Installs'!$A$2:$B$45,2))</f>
        <v>1.8077335670464503E-2</v>
      </c>
      <c r="M41" s="33">
        <f>IF('Part 2. Revenue Cohort_Solution'!N35 / VLOOKUP('Part 2. q1'!$A41,'Part 2. Installs'!$A$2:$B$45,2)=0,"",'Part 2. Revenue Cohort_Solution'!N35 / VLOOKUP('Part 2. q1'!$A41,'Part 2. Installs'!$A$2:$B$45,2))</f>
        <v>1.7027975460122701E-2</v>
      </c>
      <c r="N41" s="33" t="str">
        <f>IF('Part 2. Revenue Cohort_Solution'!O35 / VLOOKUP('Part 2. q1'!$A41,'Part 2. Installs'!$A$2:$B$45,2)=0,"",'Part 2. Revenue Cohort_Solution'!O35 / VLOOKUP('Part 2. q1'!$A41,'Part 2. Installs'!$A$2:$B$45,2))</f>
        <v/>
      </c>
      <c r="O41" s="33" t="str">
        <f>IF('Part 2. Revenue Cohort_Solution'!P35 / VLOOKUP('Part 2. q1'!$A41,'Part 2. Installs'!$A$2:$B$45,2)=0,"",'Part 2. Revenue Cohort_Solution'!P35 / VLOOKUP('Part 2. q1'!$A41,'Part 2. Installs'!$A$2:$B$45,2))</f>
        <v/>
      </c>
      <c r="P41" s="33" t="str">
        <f>IF('Part 2. Revenue Cohort_Solution'!Q35 / VLOOKUP('Part 2. q1'!$A41,'Part 2. Installs'!$A$2:$B$45,2)=0,"",'Part 2. Revenue Cohort_Solution'!Q35 / VLOOKUP('Part 2. q1'!$A41,'Part 2. Installs'!$A$2:$B$45,2))</f>
        <v/>
      </c>
      <c r="Q41" s="33" t="str">
        <f>IF('Part 2. Revenue Cohort_Solution'!R35 / VLOOKUP('Part 2. q1'!$A41,'Part 2. Installs'!$A$2:$B$45,2)=0,"",'Part 2. Revenue Cohort_Solution'!R35 / VLOOKUP('Part 2. q1'!$A41,'Part 2. Installs'!$A$2:$B$45,2))</f>
        <v/>
      </c>
      <c r="R41" s="33" t="str">
        <f>IF('Part 2. Revenue Cohort_Solution'!S35 / VLOOKUP('Part 2. q1'!$A41,'Part 2. Installs'!$A$2:$B$45,2)=0,"",'Part 2. Revenue Cohort_Solution'!S35 / VLOOKUP('Part 2. q1'!$A41,'Part 2. Installs'!$A$2:$B$45,2))</f>
        <v/>
      </c>
      <c r="S41" s="33" t="str">
        <f>IF('Part 2. Revenue Cohort_Solution'!T35 / VLOOKUP('Part 2. q1'!$A41,'Part 2. Installs'!$A$2:$B$45,2)=0,"",'Part 2. Revenue Cohort_Solution'!T35 / VLOOKUP('Part 2. q1'!$A41,'Part 2. Installs'!$A$2:$B$45,2))</f>
        <v/>
      </c>
      <c r="T41" s="33" t="str">
        <f>IF('Part 2. Revenue Cohort_Solution'!U35 / VLOOKUP('Part 2. q1'!$A41,'Part 2. Installs'!$A$2:$B$45,2)=0,"",'Part 2. Revenue Cohort_Solution'!U35 / VLOOKUP('Part 2. q1'!$A41,'Part 2. Installs'!$A$2:$B$45,2))</f>
        <v/>
      </c>
      <c r="U41" s="33" t="str">
        <f>IF('Part 2. Revenue Cohort_Solution'!V35 / VLOOKUP('Part 2. q1'!$A41,'Part 2. Installs'!$A$2:$B$45,2)=0,"",'Part 2. Revenue Cohort_Solution'!V35 / VLOOKUP('Part 2. q1'!$A41,'Part 2. Installs'!$A$2:$B$45,2))</f>
        <v/>
      </c>
      <c r="V41" s="33" t="str">
        <f>IF('Part 2. Revenue Cohort_Solution'!W35 / VLOOKUP('Part 2. q1'!$A41,'Part 2. Installs'!$A$2:$B$45,2)=0,"",'Part 2. Revenue Cohort_Solution'!W35 / VLOOKUP('Part 2. q1'!$A41,'Part 2. Installs'!$A$2:$B$45,2))</f>
        <v/>
      </c>
      <c r="W41" s="33" t="str">
        <f>IF('Part 2. Revenue Cohort_Solution'!X35 / VLOOKUP('Part 2. q1'!$A41,'Part 2. Installs'!$A$2:$B$45,2)=0,"",'Part 2. Revenue Cohort_Solution'!X35 / VLOOKUP('Part 2. q1'!$A41,'Part 2. Installs'!$A$2:$B$45,2))</f>
        <v/>
      </c>
      <c r="X41" s="33" t="str">
        <f>IF('Part 2. Revenue Cohort_Solution'!Y35 / VLOOKUP('Part 2. q1'!$A41,'Part 2. Installs'!$A$2:$B$45,2)=0,"",'Part 2. Revenue Cohort_Solution'!Y35 / VLOOKUP('Part 2. q1'!$A41,'Part 2. Installs'!$A$2:$B$45,2))</f>
        <v/>
      </c>
      <c r="Y41" s="33" t="str">
        <f>IF('Part 2. Revenue Cohort_Solution'!Z35 / VLOOKUP('Part 2. q1'!$A41,'Part 2. Installs'!$A$2:$B$45,2)=0,"",'Part 2. Revenue Cohort_Solution'!Z35 / VLOOKUP('Part 2. q1'!$A41,'Part 2. Installs'!$A$2:$B$45,2))</f>
        <v/>
      </c>
      <c r="Z41" s="33" t="str">
        <f>IF('Part 2. Revenue Cohort_Solution'!AA35 / VLOOKUP('Part 2. q1'!$A41,'Part 2. Installs'!$A$2:$B$45,2)=0,"",'Part 2. Revenue Cohort_Solution'!AA35 / VLOOKUP('Part 2. q1'!$A41,'Part 2. Installs'!$A$2:$B$45,2))</f>
        <v/>
      </c>
      <c r="AA41" s="33" t="str">
        <f>IF('Part 2. Revenue Cohort_Solution'!AB35 / VLOOKUP('Part 2. q1'!$A41,'Part 2. Installs'!$A$2:$B$45,2)=0,"",'Part 2. Revenue Cohort_Solution'!AB35 / VLOOKUP('Part 2. q1'!$A41,'Part 2. Installs'!$A$2:$B$45,2))</f>
        <v/>
      </c>
      <c r="AB41" s="33" t="str">
        <f>IF('Part 2. Revenue Cohort_Solution'!AC35 / VLOOKUP('Part 2. q1'!$A41,'Part 2. Installs'!$A$2:$B$45,2)=0,"",'Part 2. Revenue Cohort_Solution'!AC35 / VLOOKUP('Part 2. q1'!$A41,'Part 2. Installs'!$A$2:$B$45,2))</f>
        <v/>
      </c>
      <c r="AC41" s="33" t="str">
        <f>IF('Part 2. Revenue Cohort_Solution'!AD35 / VLOOKUP('Part 2. q1'!$A41,'Part 2. Installs'!$A$2:$B$45,2)=0,"",'Part 2. Revenue Cohort_Solution'!AD35 / VLOOKUP('Part 2. q1'!$A41,'Part 2. Installs'!$A$2:$B$45,2))</f>
        <v/>
      </c>
      <c r="AD41" s="33" t="str">
        <f>IF('Part 2. Revenue Cohort_Solution'!AE35 / VLOOKUP('Part 2. q1'!$A41,'Part 2. Installs'!$A$2:$B$45,2)=0,"",'Part 2. Revenue Cohort_Solution'!AE35 / VLOOKUP('Part 2. q1'!$A41,'Part 2. Installs'!$A$2:$B$45,2))</f>
        <v/>
      </c>
      <c r="AE41" s="33" t="str">
        <f>IF('Part 2. Revenue Cohort_Solution'!AF35 / VLOOKUP('Part 2. q1'!$A41,'Part 2. Installs'!$A$2:$B$45,2)=0,"",'Part 2. Revenue Cohort_Solution'!AF35 / VLOOKUP('Part 2. q1'!$A41,'Part 2. Installs'!$A$2:$B$45,2))</f>
        <v/>
      </c>
      <c r="AF41" s="33" t="str">
        <f>IF('Part 2. Revenue Cohort_Solution'!AG35 / VLOOKUP('Part 2. q1'!$A41,'Part 2. Installs'!$A$2:$B$45,2)=0,"",'Part 2. Revenue Cohort_Solution'!AG35 / VLOOKUP('Part 2. q1'!$A41,'Part 2. Installs'!$A$2:$B$45,2))</f>
        <v/>
      </c>
      <c r="AG41" s="33" t="str">
        <f>IF('Part 2. Revenue Cohort_Solution'!AH35 / VLOOKUP('Part 2. q1'!$A41,'Part 2. Installs'!$A$2:$B$45,2)=0,"",'Part 2. Revenue Cohort_Solution'!AH35 / VLOOKUP('Part 2. q1'!$A41,'Part 2. Installs'!$A$2:$B$45,2))</f>
        <v/>
      </c>
      <c r="AH41" s="33" t="str">
        <f>IF('Part 2. Revenue Cohort_Solution'!AI35 / VLOOKUP('Part 2. q1'!$A41,'Part 2. Installs'!$A$2:$B$45,2)=0,"",'Part 2. Revenue Cohort_Solution'!AI35 / VLOOKUP('Part 2. q1'!$A41,'Part 2. Installs'!$A$2:$B$45,2))</f>
        <v/>
      </c>
      <c r="AI41" s="33" t="str">
        <f>IF('Part 2. Revenue Cohort_Solution'!AJ35 / VLOOKUP('Part 2. q1'!$A41,'Part 2. Installs'!$A$2:$B$45,2)=0,"",'Part 2. Revenue Cohort_Solution'!AJ35 / VLOOKUP('Part 2. q1'!$A41,'Part 2. Installs'!$A$2:$B$45,2))</f>
        <v/>
      </c>
      <c r="AJ41" s="33" t="str">
        <f>IF('Part 2. Revenue Cohort_Solution'!AK35 / VLOOKUP('Part 2. q1'!$A41,'Part 2. Installs'!$A$2:$B$45,2)=0,"",'Part 2. Revenue Cohort_Solution'!AK35 / VLOOKUP('Part 2. q1'!$A41,'Part 2. Installs'!$A$2:$B$45,2))</f>
        <v/>
      </c>
      <c r="AK41" s="33" t="str">
        <f>IF('Part 2. Revenue Cohort_Solution'!AL35 / VLOOKUP('Part 2. q1'!$A41,'Part 2. Installs'!$A$2:$B$45,2)=0,"",'Part 2. Revenue Cohort_Solution'!AL35 / VLOOKUP('Part 2. q1'!$A41,'Part 2. Installs'!$A$2:$B$45,2))</f>
        <v/>
      </c>
      <c r="AL41" s="33" t="str">
        <f>IF('Part 2. Revenue Cohort_Solution'!AM35 / VLOOKUP('Part 2. q1'!$A41,'Part 2. Installs'!$A$2:$B$45,2)=0,"",'Part 2. Revenue Cohort_Solution'!AM35 / VLOOKUP('Part 2. q1'!$A41,'Part 2. Installs'!$A$2:$B$45,2))</f>
        <v/>
      </c>
      <c r="AM41" s="33" t="str">
        <f>IF('Part 2. Revenue Cohort_Solution'!AN35 / VLOOKUP('Part 2. q1'!$A41,'Part 2. Installs'!$A$2:$B$45,2)=0,"",'Part 2. Revenue Cohort_Solution'!AN35 / VLOOKUP('Part 2. q1'!$A41,'Part 2. Installs'!$A$2:$B$45,2))</f>
        <v/>
      </c>
      <c r="AN41" s="33" t="str">
        <f>IF('Part 2. Revenue Cohort_Solution'!AO35 / VLOOKUP('Part 2. q1'!$A41,'Part 2. Installs'!$A$2:$B$45,2)=0,"",'Part 2. Revenue Cohort_Solution'!AO35 / VLOOKUP('Part 2. q1'!$A41,'Part 2. Installs'!$A$2:$B$45,2))</f>
        <v/>
      </c>
      <c r="AO41" s="33" t="str">
        <f>IF('Part 2. Revenue Cohort_Solution'!AP35 / VLOOKUP('Part 2. q1'!$A41,'Part 2. Installs'!$A$2:$B$45,2)=0,"",'Part 2. Revenue Cohort_Solution'!AP35 / VLOOKUP('Part 2. q1'!$A41,'Part 2. Installs'!$A$2:$B$45,2))</f>
        <v/>
      </c>
      <c r="AP41" s="33" t="str">
        <f>IF('Part 2. Revenue Cohort_Solution'!AQ35 / VLOOKUP('Part 2. q1'!$A41,'Part 2. Installs'!$A$2:$B$45,2)=0,"",'Part 2. Revenue Cohort_Solution'!AQ35 / VLOOKUP('Part 2. q1'!$A41,'Part 2. Installs'!$A$2:$B$45,2))</f>
        <v/>
      </c>
      <c r="AQ41" s="33" t="str">
        <f>IF('Part 2. Revenue Cohort_Solution'!AR35 / VLOOKUP('Part 2. q1'!$A41,'Part 2. Installs'!$A$2:$B$45,2)=0,"",'Part 2. Revenue Cohort_Solution'!AR35 / VLOOKUP('Part 2. q1'!$A41,'Part 2. Installs'!$A$2:$B$45,2))</f>
        <v/>
      </c>
      <c r="AR41" s="33" t="str">
        <f>IF('Part 2. Revenue Cohort_Solution'!AS35 / VLOOKUP('Part 2. q1'!$A41,'Part 2. Installs'!$A$2:$B$45,2)=0,"",'Part 2. Revenue Cohort_Solution'!AS35 / VLOOKUP('Part 2. q1'!$A41,'Part 2. Installs'!$A$2:$B$45,2))</f>
        <v/>
      </c>
      <c r="AS41" s="33" t="str">
        <f>IF('Part 2. Revenue Cohort_Solution'!AT35 / VLOOKUP('Part 2. q1'!$A41,'Part 2. Installs'!$A$2:$B$45,2)=0,"",'Part 2. Revenue Cohort_Solution'!AT35 / VLOOKUP('Part 2. q1'!$A41,'Part 2. Installs'!$A$2:$B$45,2))</f>
        <v/>
      </c>
      <c r="AT41" s="33" t="str">
        <f>IF('Part 2. Revenue Cohort_Solution'!AU35 / VLOOKUP('Part 2. q1'!$A41,'Part 2. Installs'!$A$2:$B$45,2)=0,"",'Part 2. Revenue Cohort_Solution'!AU35 / VLOOKUP('Part 2. q1'!$A41,'Part 2. Installs'!$A$2:$B$45,2))</f>
        <v/>
      </c>
    </row>
    <row r="42" spans="1:46" x14ac:dyDescent="0.15">
      <c r="A42" s="8">
        <v>35</v>
      </c>
      <c r="B42" s="33">
        <f>IF('Part 2. Revenue Cohort_Solution'!C36 / VLOOKUP('Part 2. q1'!$A42,'Part 2. Installs'!$A$2:$B$45,2)=0,"",'Part 2. Revenue Cohort_Solution'!C36 / VLOOKUP('Part 2. q1'!$A42,'Part 2. Installs'!$A$2:$B$45,2))</f>
        <v>0.19509470009346311</v>
      </c>
      <c r="C42" s="33">
        <f>IF('Part 2. Revenue Cohort_Solution'!D36 / VLOOKUP('Part 2. q1'!$A42,'Part 2. Installs'!$A$2:$B$45,2)=0,"",'Part 2. Revenue Cohort_Solution'!D36 / VLOOKUP('Part 2. q1'!$A42,'Part 2. Installs'!$A$2:$B$45,2))</f>
        <v>5.4050744955742476E-2</v>
      </c>
      <c r="D42" s="33">
        <f>IF('Part 2. Revenue Cohort_Solution'!E36 / VLOOKUP('Part 2. q1'!$A42,'Part 2. Installs'!$A$2:$B$45,2)=0,"",'Part 2. Revenue Cohort_Solution'!E36 / VLOOKUP('Part 2. q1'!$A42,'Part 2. Installs'!$A$2:$B$45,2))</f>
        <v>3.4048298422123265E-2</v>
      </c>
      <c r="E42" s="33">
        <f>IF('Part 2. Revenue Cohort_Solution'!F36 / VLOOKUP('Part 2. q1'!$A42,'Part 2. Installs'!$A$2:$B$45,2)=0,"",'Part 2. Revenue Cohort_Solution'!F36 / VLOOKUP('Part 2. q1'!$A42,'Part 2. Installs'!$A$2:$B$45,2))</f>
        <v>2.7017648029028531E-2</v>
      </c>
      <c r="F42" s="33">
        <f>IF('Part 2. Revenue Cohort_Solution'!G36 / VLOOKUP('Part 2. q1'!$A42,'Part 2. Installs'!$A$2:$B$45,2)=0,"",'Part 2. Revenue Cohort_Solution'!G36 / VLOOKUP('Part 2. q1'!$A42,'Part 2. Installs'!$A$2:$B$45,2))</f>
        <v>2.8043652757160923E-2</v>
      </c>
      <c r="G42" s="33">
        <f>IF('Part 2. Revenue Cohort_Solution'!H36 / VLOOKUP('Part 2. q1'!$A42,'Part 2. Installs'!$A$2:$B$45,2)=0,"",'Part 2. Revenue Cohort_Solution'!H36 / VLOOKUP('Part 2. q1'!$A42,'Part 2. Installs'!$A$2:$B$45,2))</f>
        <v>2.7081505305404364E-2</v>
      </c>
      <c r="H42" s="33">
        <f>IF('Part 2. Revenue Cohort_Solution'!I36 / VLOOKUP('Part 2. q1'!$A42,'Part 2. Installs'!$A$2:$B$45,2)=0,"",'Part 2. Revenue Cohort_Solution'!I36 / VLOOKUP('Part 2. q1'!$A42,'Part 2. Installs'!$A$2:$B$45,2))</f>
        <v>2.2100775193798446E-2</v>
      </c>
      <c r="I42" s="33">
        <f>IF('Part 2. Revenue Cohort_Solution'!J36 / VLOOKUP('Part 2. q1'!$A42,'Part 2. Installs'!$A$2:$B$45,2)=0,"",'Part 2. Revenue Cohort_Solution'!J36 / VLOOKUP('Part 2. q1'!$A42,'Part 2. Installs'!$A$2:$B$45,2))</f>
        <v>2.0107482544394966E-2</v>
      </c>
      <c r="J42" s="33">
        <f>IF('Part 2. Revenue Cohort_Solution'!K36 / VLOOKUP('Part 2. q1'!$A42,'Part 2. Installs'!$A$2:$B$45,2)=0,"",'Part 2. Revenue Cohort_Solution'!K36 / VLOOKUP('Part 2. q1'!$A42,'Part 2. Installs'!$A$2:$B$45,2))</f>
        <v>1.805426356589147E-2</v>
      </c>
      <c r="K42" s="33">
        <f>IF('Part 2. Revenue Cohort_Solution'!L36 / VLOOKUP('Part 2. q1'!$A42,'Part 2. Installs'!$A$2:$B$45,2)=0,"",'Part 2. Revenue Cohort_Solution'!L36 / VLOOKUP('Part 2. q1'!$A42,'Part 2. Installs'!$A$2:$B$45,2))</f>
        <v>2.1063444939248999E-2</v>
      </c>
      <c r="L42" s="33">
        <f>IF('Part 2. Revenue Cohort_Solution'!M36 / VLOOKUP('Part 2. q1'!$A42,'Part 2. Installs'!$A$2:$B$45,2)=0,"",'Part 2. Revenue Cohort_Solution'!M36 / VLOOKUP('Part 2. q1'!$A42,'Part 2. Installs'!$A$2:$B$45,2))</f>
        <v>1.6046539117048765E-2</v>
      </c>
      <c r="M42" s="33" t="str">
        <f>IF('Part 2. Revenue Cohort_Solution'!N36 / VLOOKUP('Part 2. q1'!$A42,'Part 2. Installs'!$A$2:$B$45,2)=0,"",'Part 2. Revenue Cohort_Solution'!N36 / VLOOKUP('Part 2. q1'!$A42,'Part 2. Installs'!$A$2:$B$45,2))</f>
        <v/>
      </c>
      <c r="N42" s="33" t="str">
        <f>IF('Part 2. Revenue Cohort_Solution'!O36 / VLOOKUP('Part 2. q1'!$A42,'Part 2. Installs'!$A$2:$B$45,2)=0,"",'Part 2. Revenue Cohort_Solution'!O36 / VLOOKUP('Part 2. q1'!$A42,'Part 2. Installs'!$A$2:$B$45,2))</f>
        <v/>
      </c>
      <c r="O42" s="33" t="str">
        <f>IF('Part 2. Revenue Cohort_Solution'!P36 / VLOOKUP('Part 2. q1'!$A42,'Part 2. Installs'!$A$2:$B$45,2)=0,"",'Part 2. Revenue Cohort_Solution'!P36 / VLOOKUP('Part 2. q1'!$A42,'Part 2. Installs'!$A$2:$B$45,2))</f>
        <v/>
      </c>
      <c r="P42" s="33" t="str">
        <f>IF('Part 2. Revenue Cohort_Solution'!Q36 / VLOOKUP('Part 2. q1'!$A42,'Part 2. Installs'!$A$2:$B$45,2)=0,"",'Part 2. Revenue Cohort_Solution'!Q36 / VLOOKUP('Part 2. q1'!$A42,'Part 2. Installs'!$A$2:$B$45,2))</f>
        <v/>
      </c>
      <c r="Q42" s="33" t="str">
        <f>IF('Part 2. Revenue Cohort_Solution'!R36 / VLOOKUP('Part 2. q1'!$A42,'Part 2. Installs'!$A$2:$B$45,2)=0,"",'Part 2. Revenue Cohort_Solution'!R36 / VLOOKUP('Part 2. q1'!$A42,'Part 2. Installs'!$A$2:$B$45,2))</f>
        <v/>
      </c>
      <c r="R42" s="33" t="str">
        <f>IF('Part 2. Revenue Cohort_Solution'!S36 / VLOOKUP('Part 2. q1'!$A42,'Part 2. Installs'!$A$2:$B$45,2)=0,"",'Part 2. Revenue Cohort_Solution'!S36 / VLOOKUP('Part 2. q1'!$A42,'Part 2. Installs'!$A$2:$B$45,2))</f>
        <v/>
      </c>
      <c r="S42" s="33" t="str">
        <f>IF('Part 2. Revenue Cohort_Solution'!T36 / VLOOKUP('Part 2. q1'!$A42,'Part 2. Installs'!$A$2:$B$45,2)=0,"",'Part 2. Revenue Cohort_Solution'!T36 / VLOOKUP('Part 2. q1'!$A42,'Part 2. Installs'!$A$2:$B$45,2))</f>
        <v/>
      </c>
      <c r="T42" s="33" t="str">
        <f>IF('Part 2. Revenue Cohort_Solution'!U36 / VLOOKUP('Part 2. q1'!$A42,'Part 2. Installs'!$A$2:$B$45,2)=0,"",'Part 2. Revenue Cohort_Solution'!U36 / VLOOKUP('Part 2. q1'!$A42,'Part 2. Installs'!$A$2:$B$45,2))</f>
        <v/>
      </c>
      <c r="U42" s="33" t="str">
        <f>IF('Part 2. Revenue Cohort_Solution'!V36 / VLOOKUP('Part 2. q1'!$A42,'Part 2. Installs'!$A$2:$B$45,2)=0,"",'Part 2. Revenue Cohort_Solution'!V36 / VLOOKUP('Part 2. q1'!$A42,'Part 2. Installs'!$A$2:$B$45,2))</f>
        <v/>
      </c>
      <c r="V42" s="33" t="str">
        <f>IF('Part 2. Revenue Cohort_Solution'!W36 / VLOOKUP('Part 2. q1'!$A42,'Part 2. Installs'!$A$2:$B$45,2)=0,"",'Part 2. Revenue Cohort_Solution'!W36 / VLOOKUP('Part 2. q1'!$A42,'Part 2. Installs'!$A$2:$B$45,2))</f>
        <v/>
      </c>
      <c r="W42" s="33" t="str">
        <f>IF('Part 2. Revenue Cohort_Solution'!X36 / VLOOKUP('Part 2. q1'!$A42,'Part 2. Installs'!$A$2:$B$45,2)=0,"",'Part 2. Revenue Cohort_Solution'!X36 / VLOOKUP('Part 2. q1'!$A42,'Part 2. Installs'!$A$2:$B$45,2))</f>
        <v/>
      </c>
      <c r="X42" s="33" t="str">
        <f>IF('Part 2. Revenue Cohort_Solution'!Y36 / VLOOKUP('Part 2. q1'!$A42,'Part 2. Installs'!$A$2:$B$45,2)=0,"",'Part 2. Revenue Cohort_Solution'!Y36 / VLOOKUP('Part 2. q1'!$A42,'Part 2. Installs'!$A$2:$B$45,2))</f>
        <v/>
      </c>
      <c r="Y42" s="33" t="str">
        <f>IF('Part 2. Revenue Cohort_Solution'!Z36 / VLOOKUP('Part 2. q1'!$A42,'Part 2. Installs'!$A$2:$B$45,2)=0,"",'Part 2. Revenue Cohort_Solution'!Z36 / VLOOKUP('Part 2. q1'!$A42,'Part 2. Installs'!$A$2:$B$45,2))</f>
        <v/>
      </c>
      <c r="Z42" s="33" t="str">
        <f>IF('Part 2. Revenue Cohort_Solution'!AA36 / VLOOKUP('Part 2. q1'!$A42,'Part 2. Installs'!$A$2:$B$45,2)=0,"",'Part 2. Revenue Cohort_Solution'!AA36 / VLOOKUP('Part 2. q1'!$A42,'Part 2. Installs'!$A$2:$B$45,2))</f>
        <v/>
      </c>
      <c r="AA42" s="33" t="str">
        <f>IF('Part 2. Revenue Cohort_Solution'!AB36 / VLOOKUP('Part 2. q1'!$A42,'Part 2. Installs'!$A$2:$B$45,2)=0,"",'Part 2. Revenue Cohort_Solution'!AB36 / VLOOKUP('Part 2. q1'!$A42,'Part 2. Installs'!$A$2:$B$45,2))</f>
        <v/>
      </c>
      <c r="AB42" s="33" t="str">
        <f>IF('Part 2. Revenue Cohort_Solution'!AC36 / VLOOKUP('Part 2. q1'!$A42,'Part 2. Installs'!$A$2:$B$45,2)=0,"",'Part 2. Revenue Cohort_Solution'!AC36 / VLOOKUP('Part 2. q1'!$A42,'Part 2. Installs'!$A$2:$B$45,2))</f>
        <v/>
      </c>
      <c r="AC42" s="33" t="str">
        <f>IF('Part 2. Revenue Cohort_Solution'!AD36 / VLOOKUP('Part 2. q1'!$A42,'Part 2. Installs'!$A$2:$B$45,2)=0,"",'Part 2. Revenue Cohort_Solution'!AD36 / VLOOKUP('Part 2. q1'!$A42,'Part 2. Installs'!$A$2:$B$45,2))</f>
        <v/>
      </c>
      <c r="AD42" s="33" t="str">
        <f>IF('Part 2. Revenue Cohort_Solution'!AE36 / VLOOKUP('Part 2. q1'!$A42,'Part 2. Installs'!$A$2:$B$45,2)=0,"",'Part 2. Revenue Cohort_Solution'!AE36 / VLOOKUP('Part 2. q1'!$A42,'Part 2. Installs'!$A$2:$B$45,2))</f>
        <v/>
      </c>
      <c r="AE42" s="33" t="str">
        <f>IF('Part 2. Revenue Cohort_Solution'!AF36 / VLOOKUP('Part 2. q1'!$A42,'Part 2. Installs'!$A$2:$B$45,2)=0,"",'Part 2. Revenue Cohort_Solution'!AF36 / VLOOKUP('Part 2. q1'!$A42,'Part 2. Installs'!$A$2:$B$45,2))</f>
        <v/>
      </c>
      <c r="AF42" s="33" t="str">
        <f>IF('Part 2. Revenue Cohort_Solution'!AG36 / VLOOKUP('Part 2. q1'!$A42,'Part 2. Installs'!$A$2:$B$45,2)=0,"",'Part 2. Revenue Cohort_Solution'!AG36 / VLOOKUP('Part 2. q1'!$A42,'Part 2. Installs'!$A$2:$B$45,2))</f>
        <v/>
      </c>
      <c r="AG42" s="33" t="str">
        <f>IF('Part 2. Revenue Cohort_Solution'!AH36 / VLOOKUP('Part 2. q1'!$A42,'Part 2. Installs'!$A$2:$B$45,2)=0,"",'Part 2. Revenue Cohort_Solution'!AH36 / VLOOKUP('Part 2. q1'!$A42,'Part 2. Installs'!$A$2:$B$45,2))</f>
        <v/>
      </c>
      <c r="AH42" s="33" t="str">
        <f>IF('Part 2. Revenue Cohort_Solution'!AI36 / VLOOKUP('Part 2. q1'!$A42,'Part 2. Installs'!$A$2:$B$45,2)=0,"",'Part 2. Revenue Cohort_Solution'!AI36 / VLOOKUP('Part 2. q1'!$A42,'Part 2. Installs'!$A$2:$B$45,2))</f>
        <v/>
      </c>
      <c r="AI42" s="33" t="str">
        <f>IF('Part 2. Revenue Cohort_Solution'!AJ36 / VLOOKUP('Part 2. q1'!$A42,'Part 2. Installs'!$A$2:$B$45,2)=0,"",'Part 2. Revenue Cohort_Solution'!AJ36 / VLOOKUP('Part 2. q1'!$A42,'Part 2. Installs'!$A$2:$B$45,2))</f>
        <v/>
      </c>
      <c r="AJ42" s="33" t="str">
        <f>IF('Part 2. Revenue Cohort_Solution'!AK36 / VLOOKUP('Part 2. q1'!$A42,'Part 2. Installs'!$A$2:$B$45,2)=0,"",'Part 2. Revenue Cohort_Solution'!AK36 / VLOOKUP('Part 2. q1'!$A42,'Part 2. Installs'!$A$2:$B$45,2))</f>
        <v/>
      </c>
      <c r="AK42" s="33" t="str">
        <f>IF('Part 2. Revenue Cohort_Solution'!AL36 / VLOOKUP('Part 2. q1'!$A42,'Part 2. Installs'!$A$2:$B$45,2)=0,"",'Part 2. Revenue Cohort_Solution'!AL36 / VLOOKUP('Part 2. q1'!$A42,'Part 2. Installs'!$A$2:$B$45,2))</f>
        <v/>
      </c>
      <c r="AL42" s="33" t="str">
        <f>IF('Part 2. Revenue Cohort_Solution'!AM36 / VLOOKUP('Part 2. q1'!$A42,'Part 2. Installs'!$A$2:$B$45,2)=0,"",'Part 2. Revenue Cohort_Solution'!AM36 / VLOOKUP('Part 2. q1'!$A42,'Part 2. Installs'!$A$2:$B$45,2))</f>
        <v/>
      </c>
      <c r="AM42" s="33" t="str">
        <f>IF('Part 2. Revenue Cohort_Solution'!AN36 / VLOOKUP('Part 2. q1'!$A42,'Part 2. Installs'!$A$2:$B$45,2)=0,"",'Part 2. Revenue Cohort_Solution'!AN36 / VLOOKUP('Part 2. q1'!$A42,'Part 2. Installs'!$A$2:$B$45,2))</f>
        <v/>
      </c>
      <c r="AN42" s="33" t="str">
        <f>IF('Part 2. Revenue Cohort_Solution'!AO36 / VLOOKUP('Part 2. q1'!$A42,'Part 2. Installs'!$A$2:$B$45,2)=0,"",'Part 2. Revenue Cohort_Solution'!AO36 / VLOOKUP('Part 2. q1'!$A42,'Part 2. Installs'!$A$2:$B$45,2))</f>
        <v/>
      </c>
      <c r="AO42" s="33" t="str">
        <f>IF('Part 2. Revenue Cohort_Solution'!AP36 / VLOOKUP('Part 2. q1'!$A42,'Part 2. Installs'!$A$2:$B$45,2)=0,"",'Part 2. Revenue Cohort_Solution'!AP36 / VLOOKUP('Part 2. q1'!$A42,'Part 2. Installs'!$A$2:$B$45,2))</f>
        <v/>
      </c>
      <c r="AP42" s="33" t="str">
        <f>IF('Part 2. Revenue Cohort_Solution'!AQ36 / VLOOKUP('Part 2. q1'!$A42,'Part 2. Installs'!$A$2:$B$45,2)=0,"",'Part 2. Revenue Cohort_Solution'!AQ36 / VLOOKUP('Part 2. q1'!$A42,'Part 2. Installs'!$A$2:$B$45,2))</f>
        <v/>
      </c>
      <c r="AQ42" s="33" t="str">
        <f>IF('Part 2. Revenue Cohort_Solution'!AR36 / VLOOKUP('Part 2. q1'!$A42,'Part 2. Installs'!$A$2:$B$45,2)=0,"",'Part 2. Revenue Cohort_Solution'!AR36 / VLOOKUP('Part 2. q1'!$A42,'Part 2. Installs'!$A$2:$B$45,2))</f>
        <v/>
      </c>
      <c r="AR42" s="33" t="str">
        <f>IF('Part 2. Revenue Cohort_Solution'!AS36 / VLOOKUP('Part 2. q1'!$A42,'Part 2. Installs'!$A$2:$B$45,2)=0,"",'Part 2. Revenue Cohort_Solution'!AS36 / VLOOKUP('Part 2. q1'!$A42,'Part 2. Installs'!$A$2:$B$45,2))</f>
        <v/>
      </c>
      <c r="AS42" s="33" t="str">
        <f>IF('Part 2. Revenue Cohort_Solution'!AT36 / VLOOKUP('Part 2. q1'!$A42,'Part 2. Installs'!$A$2:$B$45,2)=0,"",'Part 2. Revenue Cohort_Solution'!AT36 / VLOOKUP('Part 2. q1'!$A42,'Part 2. Installs'!$A$2:$B$45,2))</f>
        <v/>
      </c>
      <c r="AT42" s="33" t="str">
        <f>IF('Part 2. Revenue Cohort_Solution'!AU36 / VLOOKUP('Part 2. q1'!$A42,'Part 2. Installs'!$A$2:$B$45,2)=0,"",'Part 2. Revenue Cohort_Solution'!AU36 / VLOOKUP('Part 2. q1'!$A42,'Part 2. Installs'!$A$2:$B$45,2))</f>
        <v/>
      </c>
    </row>
    <row r="43" spans="1:46" x14ac:dyDescent="0.15">
      <c r="A43" s="8">
        <v>36</v>
      </c>
      <c r="B43" s="33">
        <f>IF('Part 2. Revenue Cohort_Solution'!C37 / VLOOKUP('Part 2. q1'!$A43,'Part 2. Installs'!$A$2:$B$45,2)=0,"",'Part 2. Revenue Cohort_Solution'!C37 / VLOOKUP('Part 2. q1'!$A43,'Part 2. Installs'!$A$2:$B$45,2))</f>
        <v>0.16001670139832685</v>
      </c>
      <c r="C43" s="33">
        <f>IF('Part 2. Revenue Cohort_Solution'!D37 / VLOOKUP('Part 2. q1'!$A43,'Part 2. Installs'!$A$2:$B$45,2)=0,"",'Part 2. Revenue Cohort_Solution'!D37 / VLOOKUP('Part 2. q1'!$A43,'Part 2. Installs'!$A$2:$B$45,2))</f>
        <v>5.4079580803962433E-2</v>
      </c>
      <c r="D43" s="33">
        <f>IF('Part 2. Revenue Cohort_Solution'!E37 / VLOOKUP('Part 2. q1'!$A43,'Part 2. Installs'!$A$2:$B$45,2)=0,"",'Part 2. Revenue Cohort_Solution'!E37 / VLOOKUP('Part 2. q1'!$A43,'Part 2. Installs'!$A$2:$B$45,2))</f>
        <v>2.9133611186614724E-2</v>
      </c>
      <c r="E43" s="33">
        <f>IF('Part 2. Revenue Cohort_Solution'!F37 / VLOOKUP('Part 2. q1'!$A43,'Part 2. Installs'!$A$2:$B$45,2)=0,"",'Part 2. Revenue Cohort_Solution'!F37 / VLOOKUP('Part 2. q1'!$A43,'Part 2. Installs'!$A$2:$B$45,2))</f>
        <v>2.8063966657606236E-2</v>
      </c>
      <c r="F43" s="33">
        <f>IF('Part 2. Revenue Cohort_Solution'!G37 / VLOOKUP('Part 2. q1'!$A43,'Part 2. Installs'!$A$2:$B$45,2)=0,"",'Part 2. Revenue Cohort_Solution'!G37 / VLOOKUP('Part 2. q1'!$A43,'Part 2. Installs'!$A$2:$B$45,2))</f>
        <v>3.0087644589411374E-2</v>
      </c>
      <c r="G43" s="33">
        <f>IF('Part 2. Revenue Cohort_Solution'!H37 / VLOOKUP('Part 2. q1'!$A43,'Part 2. Installs'!$A$2:$B$45,2)=0,"",'Part 2. Revenue Cohort_Solution'!H37 / VLOOKUP('Part 2. q1'!$A43,'Part 2. Installs'!$A$2:$B$45,2))</f>
        <v>2.7055812267826402E-2</v>
      </c>
      <c r="H43" s="33">
        <f>IF('Part 2. Revenue Cohort_Solution'!I37 / VLOOKUP('Part 2. q1'!$A43,'Part 2. Installs'!$A$2:$B$45,2)=0,"",'Part 2. Revenue Cohort_Solution'!I37 / VLOOKUP('Part 2. q1'!$A43,'Part 2. Installs'!$A$2:$B$45,2))</f>
        <v>2.3066986801969135E-2</v>
      </c>
      <c r="I43" s="33">
        <f>IF('Part 2. Revenue Cohort_Solution'!J37 / VLOOKUP('Part 2. q1'!$A43,'Part 2. Installs'!$A$2:$B$45,2)=0,"",'Part 2. Revenue Cohort_Solution'!J37 / VLOOKUP('Part 2. q1'!$A43,'Part 2. Installs'!$A$2:$B$45,2))</f>
        <v>1.9090453323668873E-2</v>
      </c>
      <c r="J43" s="33">
        <f>IF('Part 2. Revenue Cohort_Solution'!K37 / VLOOKUP('Part 2. q1'!$A43,'Part 2. Installs'!$A$2:$B$45,2)=0,"",'Part 2. Revenue Cohort_Solution'!K37 / VLOOKUP('Part 2. q1'!$A43,'Part 2. Installs'!$A$2:$B$45,2))</f>
        <v>1.8030563860952552E-2</v>
      </c>
      <c r="K43" s="33">
        <f>IF('Part 2. Revenue Cohort_Solution'!L37 / VLOOKUP('Part 2. q1'!$A43,'Part 2. Installs'!$A$2:$B$45,2)=0,"",'Part 2. Revenue Cohort_Solution'!L37 / VLOOKUP('Part 2. q1'!$A43,'Part 2. Installs'!$A$2:$B$45,2))</f>
        <v>2.1012745009211443E-2</v>
      </c>
      <c r="L43" s="33" t="str">
        <f>IF('Part 2. Revenue Cohort_Solution'!M37 / VLOOKUP('Part 2. q1'!$A43,'Part 2. Installs'!$A$2:$B$45,2)=0,"",'Part 2. Revenue Cohort_Solution'!M37 / VLOOKUP('Part 2. q1'!$A43,'Part 2. Installs'!$A$2:$B$45,2))</f>
        <v/>
      </c>
      <c r="M43" s="33" t="str">
        <f>IF('Part 2. Revenue Cohort_Solution'!N37 / VLOOKUP('Part 2. q1'!$A43,'Part 2. Installs'!$A$2:$B$45,2)=0,"",'Part 2. Revenue Cohort_Solution'!N37 / VLOOKUP('Part 2. q1'!$A43,'Part 2. Installs'!$A$2:$B$45,2))</f>
        <v/>
      </c>
      <c r="N43" s="33" t="str">
        <f>IF('Part 2. Revenue Cohort_Solution'!O37 / VLOOKUP('Part 2. q1'!$A43,'Part 2. Installs'!$A$2:$B$45,2)=0,"",'Part 2. Revenue Cohort_Solution'!O37 / VLOOKUP('Part 2. q1'!$A43,'Part 2. Installs'!$A$2:$B$45,2))</f>
        <v/>
      </c>
      <c r="O43" s="33" t="str">
        <f>IF('Part 2. Revenue Cohort_Solution'!P37 / VLOOKUP('Part 2. q1'!$A43,'Part 2. Installs'!$A$2:$B$45,2)=0,"",'Part 2. Revenue Cohort_Solution'!P37 / VLOOKUP('Part 2. q1'!$A43,'Part 2. Installs'!$A$2:$B$45,2))</f>
        <v/>
      </c>
      <c r="P43" s="33" t="str">
        <f>IF('Part 2. Revenue Cohort_Solution'!Q37 / VLOOKUP('Part 2. q1'!$A43,'Part 2. Installs'!$A$2:$B$45,2)=0,"",'Part 2. Revenue Cohort_Solution'!Q37 / VLOOKUP('Part 2. q1'!$A43,'Part 2. Installs'!$A$2:$B$45,2))</f>
        <v/>
      </c>
      <c r="Q43" s="33" t="str">
        <f>IF('Part 2. Revenue Cohort_Solution'!R37 / VLOOKUP('Part 2. q1'!$A43,'Part 2. Installs'!$A$2:$B$45,2)=0,"",'Part 2. Revenue Cohort_Solution'!R37 / VLOOKUP('Part 2. q1'!$A43,'Part 2. Installs'!$A$2:$B$45,2))</f>
        <v/>
      </c>
      <c r="R43" s="33" t="str">
        <f>IF('Part 2. Revenue Cohort_Solution'!S37 / VLOOKUP('Part 2. q1'!$A43,'Part 2. Installs'!$A$2:$B$45,2)=0,"",'Part 2. Revenue Cohort_Solution'!S37 / VLOOKUP('Part 2. q1'!$A43,'Part 2. Installs'!$A$2:$B$45,2))</f>
        <v/>
      </c>
      <c r="S43" s="33" t="str">
        <f>IF('Part 2. Revenue Cohort_Solution'!T37 / VLOOKUP('Part 2. q1'!$A43,'Part 2. Installs'!$A$2:$B$45,2)=0,"",'Part 2. Revenue Cohort_Solution'!T37 / VLOOKUP('Part 2. q1'!$A43,'Part 2. Installs'!$A$2:$B$45,2))</f>
        <v/>
      </c>
      <c r="T43" s="33" t="str">
        <f>IF('Part 2. Revenue Cohort_Solution'!U37 / VLOOKUP('Part 2. q1'!$A43,'Part 2. Installs'!$A$2:$B$45,2)=0,"",'Part 2. Revenue Cohort_Solution'!U37 / VLOOKUP('Part 2. q1'!$A43,'Part 2. Installs'!$A$2:$B$45,2))</f>
        <v/>
      </c>
      <c r="U43" s="33" t="str">
        <f>IF('Part 2. Revenue Cohort_Solution'!V37 / VLOOKUP('Part 2. q1'!$A43,'Part 2. Installs'!$A$2:$B$45,2)=0,"",'Part 2. Revenue Cohort_Solution'!V37 / VLOOKUP('Part 2. q1'!$A43,'Part 2. Installs'!$A$2:$B$45,2))</f>
        <v/>
      </c>
      <c r="V43" s="33" t="str">
        <f>IF('Part 2. Revenue Cohort_Solution'!W37 / VLOOKUP('Part 2. q1'!$A43,'Part 2. Installs'!$A$2:$B$45,2)=0,"",'Part 2. Revenue Cohort_Solution'!W37 / VLOOKUP('Part 2. q1'!$A43,'Part 2. Installs'!$A$2:$B$45,2))</f>
        <v/>
      </c>
      <c r="W43" s="33" t="str">
        <f>IF('Part 2. Revenue Cohort_Solution'!X37 / VLOOKUP('Part 2. q1'!$A43,'Part 2. Installs'!$A$2:$B$45,2)=0,"",'Part 2. Revenue Cohort_Solution'!X37 / VLOOKUP('Part 2. q1'!$A43,'Part 2. Installs'!$A$2:$B$45,2))</f>
        <v/>
      </c>
      <c r="X43" s="33" t="str">
        <f>IF('Part 2. Revenue Cohort_Solution'!Y37 / VLOOKUP('Part 2. q1'!$A43,'Part 2. Installs'!$A$2:$B$45,2)=0,"",'Part 2. Revenue Cohort_Solution'!Y37 / VLOOKUP('Part 2. q1'!$A43,'Part 2. Installs'!$A$2:$B$45,2))</f>
        <v/>
      </c>
      <c r="Y43" s="33" t="str">
        <f>IF('Part 2. Revenue Cohort_Solution'!Z37 / VLOOKUP('Part 2. q1'!$A43,'Part 2. Installs'!$A$2:$B$45,2)=0,"",'Part 2. Revenue Cohort_Solution'!Z37 / VLOOKUP('Part 2. q1'!$A43,'Part 2. Installs'!$A$2:$B$45,2))</f>
        <v/>
      </c>
      <c r="Z43" s="33" t="str">
        <f>IF('Part 2. Revenue Cohort_Solution'!AA37 / VLOOKUP('Part 2. q1'!$A43,'Part 2. Installs'!$A$2:$B$45,2)=0,"",'Part 2. Revenue Cohort_Solution'!AA37 / VLOOKUP('Part 2. q1'!$A43,'Part 2. Installs'!$A$2:$B$45,2))</f>
        <v/>
      </c>
      <c r="AA43" s="33" t="str">
        <f>IF('Part 2. Revenue Cohort_Solution'!AB37 / VLOOKUP('Part 2. q1'!$A43,'Part 2. Installs'!$A$2:$B$45,2)=0,"",'Part 2. Revenue Cohort_Solution'!AB37 / VLOOKUP('Part 2. q1'!$A43,'Part 2. Installs'!$A$2:$B$45,2))</f>
        <v/>
      </c>
      <c r="AB43" s="33" t="str">
        <f>IF('Part 2. Revenue Cohort_Solution'!AC37 / VLOOKUP('Part 2. q1'!$A43,'Part 2. Installs'!$A$2:$B$45,2)=0,"",'Part 2. Revenue Cohort_Solution'!AC37 / VLOOKUP('Part 2. q1'!$A43,'Part 2. Installs'!$A$2:$B$45,2))</f>
        <v/>
      </c>
      <c r="AC43" s="33" t="str">
        <f>IF('Part 2. Revenue Cohort_Solution'!AD37 / VLOOKUP('Part 2. q1'!$A43,'Part 2. Installs'!$A$2:$B$45,2)=0,"",'Part 2. Revenue Cohort_Solution'!AD37 / VLOOKUP('Part 2. q1'!$A43,'Part 2. Installs'!$A$2:$B$45,2))</f>
        <v/>
      </c>
      <c r="AD43" s="33" t="str">
        <f>IF('Part 2. Revenue Cohort_Solution'!AE37 / VLOOKUP('Part 2. q1'!$A43,'Part 2. Installs'!$A$2:$B$45,2)=0,"",'Part 2. Revenue Cohort_Solution'!AE37 / VLOOKUP('Part 2. q1'!$A43,'Part 2. Installs'!$A$2:$B$45,2))</f>
        <v/>
      </c>
      <c r="AE43" s="33" t="str">
        <f>IF('Part 2. Revenue Cohort_Solution'!AF37 / VLOOKUP('Part 2. q1'!$A43,'Part 2. Installs'!$A$2:$B$45,2)=0,"",'Part 2. Revenue Cohort_Solution'!AF37 / VLOOKUP('Part 2. q1'!$A43,'Part 2. Installs'!$A$2:$B$45,2))</f>
        <v/>
      </c>
      <c r="AF43" s="33" t="str">
        <f>IF('Part 2. Revenue Cohort_Solution'!AG37 / VLOOKUP('Part 2. q1'!$A43,'Part 2. Installs'!$A$2:$B$45,2)=0,"",'Part 2. Revenue Cohort_Solution'!AG37 / VLOOKUP('Part 2. q1'!$A43,'Part 2. Installs'!$A$2:$B$45,2))</f>
        <v/>
      </c>
      <c r="AG43" s="33" t="str">
        <f>IF('Part 2. Revenue Cohort_Solution'!AH37 / VLOOKUP('Part 2. q1'!$A43,'Part 2. Installs'!$A$2:$B$45,2)=0,"",'Part 2. Revenue Cohort_Solution'!AH37 / VLOOKUP('Part 2. q1'!$A43,'Part 2. Installs'!$A$2:$B$45,2))</f>
        <v/>
      </c>
      <c r="AH43" s="33" t="str">
        <f>IF('Part 2. Revenue Cohort_Solution'!AI37 / VLOOKUP('Part 2. q1'!$A43,'Part 2. Installs'!$A$2:$B$45,2)=0,"",'Part 2. Revenue Cohort_Solution'!AI37 / VLOOKUP('Part 2. q1'!$A43,'Part 2. Installs'!$A$2:$B$45,2))</f>
        <v/>
      </c>
      <c r="AI43" s="33" t="str">
        <f>IF('Part 2. Revenue Cohort_Solution'!AJ37 / VLOOKUP('Part 2. q1'!$A43,'Part 2. Installs'!$A$2:$B$45,2)=0,"",'Part 2. Revenue Cohort_Solution'!AJ37 / VLOOKUP('Part 2. q1'!$A43,'Part 2. Installs'!$A$2:$B$45,2))</f>
        <v/>
      </c>
      <c r="AJ43" s="33" t="str">
        <f>IF('Part 2. Revenue Cohort_Solution'!AK37 / VLOOKUP('Part 2. q1'!$A43,'Part 2. Installs'!$A$2:$B$45,2)=0,"",'Part 2. Revenue Cohort_Solution'!AK37 / VLOOKUP('Part 2. q1'!$A43,'Part 2. Installs'!$A$2:$B$45,2))</f>
        <v/>
      </c>
      <c r="AK43" s="33" t="str">
        <f>IF('Part 2. Revenue Cohort_Solution'!AL37 / VLOOKUP('Part 2. q1'!$A43,'Part 2. Installs'!$A$2:$B$45,2)=0,"",'Part 2. Revenue Cohort_Solution'!AL37 / VLOOKUP('Part 2. q1'!$A43,'Part 2. Installs'!$A$2:$B$45,2))</f>
        <v/>
      </c>
      <c r="AL43" s="33" t="str">
        <f>IF('Part 2. Revenue Cohort_Solution'!AM37 / VLOOKUP('Part 2. q1'!$A43,'Part 2. Installs'!$A$2:$B$45,2)=0,"",'Part 2. Revenue Cohort_Solution'!AM37 / VLOOKUP('Part 2. q1'!$A43,'Part 2. Installs'!$A$2:$B$45,2))</f>
        <v/>
      </c>
      <c r="AM43" s="33" t="str">
        <f>IF('Part 2. Revenue Cohort_Solution'!AN37 / VLOOKUP('Part 2. q1'!$A43,'Part 2. Installs'!$A$2:$B$45,2)=0,"",'Part 2. Revenue Cohort_Solution'!AN37 / VLOOKUP('Part 2. q1'!$A43,'Part 2. Installs'!$A$2:$B$45,2))</f>
        <v/>
      </c>
      <c r="AN43" s="33" t="str">
        <f>IF('Part 2. Revenue Cohort_Solution'!AO37 / VLOOKUP('Part 2. q1'!$A43,'Part 2. Installs'!$A$2:$B$45,2)=0,"",'Part 2. Revenue Cohort_Solution'!AO37 / VLOOKUP('Part 2. q1'!$A43,'Part 2. Installs'!$A$2:$B$45,2))</f>
        <v/>
      </c>
      <c r="AO43" s="33" t="str">
        <f>IF('Part 2. Revenue Cohort_Solution'!AP37 / VLOOKUP('Part 2. q1'!$A43,'Part 2. Installs'!$A$2:$B$45,2)=0,"",'Part 2. Revenue Cohort_Solution'!AP37 / VLOOKUP('Part 2. q1'!$A43,'Part 2. Installs'!$A$2:$B$45,2))</f>
        <v/>
      </c>
      <c r="AP43" s="33" t="str">
        <f>IF('Part 2. Revenue Cohort_Solution'!AQ37 / VLOOKUP('Part 2. q1'!$A43,'Part 2. Installs'!$A$2:$B$45,2)=0,"",'Part 2. Revenue Cohort_Solution'!AQ37 / VLOOKUP('Part 2. q1'!$A43,'Part 2. Installs'!$A$2:$B$45,2))</f>
        <v/>
      </c>
      <c r="AQ43" s="33" t="str">
        <f>IF('Part 2. Revenue Cohort_Solution'!AR37 / VLOOKUP('Part 2. q1'!$A43,'Part 2. Installs'!$A$2:$B$45,2)=0,"",'Part 2. Revenue Cohort_Solution'!AR37 / VLOOKUP('Part 2. q1'!$A43,'Part 2. Installs'!$A$2:$B$45,2))</f>
        <v/>
      </c>
      <c r="AR43" s="33" t="str">
        <f>IF('Part 2. Revenue Cohort_Solution'!AS37 / VLOOKUP('Part 2. q1'!$A43,'Part 2. Installs'!$A$2:$B$45,2)=0,"",'Part 2. Revenue Cohort_Solution'!AS37 / VLOOKUP('Part 2. q1'!$A43,'Part 2. Installs'!$A$2:$B$45,2))</f>
        <v/>
      </c>
      <c r="AS43" s="33" t="str">
        <f>IF('Part 2. Revenue Cohort_Solution'!AT37 / VLOOKUP('Part 2. q1'!$A43,'Part 2. Installs'!$A$2:$B$45,2)=0,"",'Part 2. Revenue Cohort_Solution'!AT37 / VLOOKUP('Part 2. q1'!$A43,'Part 2. Installs'!$A$2:$B$45,2))</f>
        <v/>
      </c>
      <c r="AT43" s="33" t="str">
        <f>IF('Part 2. Revenue Cohort_Solution'!AU37 / VLOOKUP('Part 2. q1'!$A43,'Part 2. Installs'!$A$2:$B$45,2)=0,"",'Part 2. Revenue Cohort_Solution'!AU37 / VLOOKUP('Part 2. q1'!$A43,'Part 2. Installs'!$A$2:$B$45,2))</f>
        <v/>
      </c>
    </row>
    <row r="44" spans="1:46" x14ac:dyDescent="0.15">
      <c r="A44" s="8">
        <v>37</v>
      </c>
      <c r="B44" s="33">
        <f>IF('Part 2. Revenue Cohort_Solution'!C38 / VLOOKUP('Part 2. q1'!$A44,'Part 2. Installs'!$A$2:$B$45,2)=0,"",'Part 2. Revenue Cohort_Solution'!C38 / VLOOKUP('Part 2. q1'!$A44,'Part 2. Installs'!$A$2:$B$45,2))</f>
        <v>0.19406350973638123</v>
      </c>
      <c r="C44" s="33">
        <f>IF('Part 2. Revenue Cohort_Solution'!D38 / VLOOKUP('Part 2. q1'!$A44,'Part 2. Installs'!$A$2:$B$45,2)=0,"",'Part 2. Revenue Cohort_Solution'!D38 / VLOOKUP('Part 2. q1'!$A44,'Part 2. Installs'!$A$2:$B$45,2))</f>
        <v>5.2111663941175786E-2</v>
      </c>
      <c r="D44" s="33">
        <f>IF('Part 2. Revenue Cohort_Solution'!E38 / VLOOKUP('Part 2. q1'!$A44,'Part 2. Installs'!$A$2:$B$45,2)=0,"",'Part 2. Revenue Cohort_Solution'!E38 / VLOOKUP('Part 2. q1'!$A44,'Part 2. Installs'!$A$2:$B$45,2))</f>
        <v>3.4001670088027562E-2</v>
      </c>
      <c r="E44" s="33">
        <f>IF('Part 2. Revenue Cohort_Solution'!F38 / VLOOKUP('Part 2. q1'!$A44,'Part 2. Installs'!$A$2:$B$45,2)=0,"",'Part 2. Revenue Cohort_Solution'!F38 / VLOOKUP('Part 2. q1'!$A44,'Part 2. Installs'!$A$2:$B$45,2))</f>
        <v>2.5073367894877237E-2</v>
      </c>
      <c r="F44" s="33">
        <f>IF('Part 2. Revenue Cohort_Solution'!G38 / VLOOKUP('Part 2. q1'!$A44,'Part 2. Installs'!$A$2:$B$45,2)=0,"",'Part 2. Revenue Cohort_Solution'!G38 / VLOOKUP('Part 2. q1'!$A44,'Part 2. Installs'!$A$2:$B$45,2))</f>
        <v>2.6003711306727902E-2</v>
      </c>
      <c r="G44" s="33">
        <f>IF('Part 2. Revenue Cohort_Solution'!H38 / VLOOKUP('Part 2. q1'!$A44,'Part 2. Installs'!$A$2:$B$45,2)=0,"",'Part 2. Revenue Cohort_Solution'!H38 / VLOOKUP('Part 2. q1'!$A44,'Part 2. Installs'!$A$2:$B$45,2))</f>
        <v>2.7100390846989779E-2</v>
      </c>
      <c r="H44" s="33">
        <f>IF('Part 2. Revenue Cohort_Solution'!I38 / VLOOKUP('Part 2. q1'!$A44,'Part 2. Installs'!$A$2:$B$45,2)=0,"",'Part 2. Revenue Cohort_Solution'!I38 / VLOOKUP('Part 2. q1'!$A44,'Part 2. Installs'!$A$2:$B$45,2))</f>
        <v>2.2095542952576454E-2</v>
      </c>
      <c r="I44" s="33">
        <f>IF('Part 2. Revenue Cohort_Solution'!J38 / VLOOKUP('Part 2. q1'!$A44,'Part 2. Installs'!$A$2:$B$45,2)=0,"",'Part 2. Revenue Cohort_Solution'!J38 / VLOOKUP('Part 2. q1'!$A44,'Part 2. Installs'!$A$2:$B$45,2))</f>
        <v>1.9074156547556915E-2</v>
      </c>
      <c r="J44" s="33">
        <f>IF('Part 2. Revenue Cohort_Solution'!K38 / VLOOKUP('Part 2. q1'!$A44,'Part 2. Installs'!$A$2:$B$45,2)=0,"",'Part 2. Revenue Cohort_Solution'!K38 / VLOOKUP('Part 2. q1'!$A44,'Part 2. Installs'!$A$2:$B$45,2))</f>
        <v>1.9068427217795714E-2</v>
      </c>
      <c r="K44" s="33" t="str">
        <f>IF('Part 2. Revenue Cohort_Solution'!L38 / VLOOKUP('Part 2. q1'!$A44,'Part 2. Installs'!$A$2:$B$45,2)=0,"",'Part 2. Revenue Cohort_Solution'!L38 / VLOOKUP('Part 2. q1'!$A44,'Part 2. Installs'!$A$2:$B$45,2))</f>
        <v/>
      </c>
      <c r="L44" s="33" t="str">
        <f>IF('Part 2. Revenue Cohort_Solution'!M38 / VLOOKUP('Part 2. q1'!$A44,'Part 2. Installs'!$A$2:$B$45,2)=0,"",'Part 2. Revenue Cohort_Solution'!M38 / VLOOKUP('Part 2. q1'!$A44,'Part 2. Installs'!$A$2:$B$45,2))</f>
        <v/>
      </c>
      <c r="M44" s="33" t="str">
        <f>IF('Part 2. Revenue Cohort_Solution'!N38 / VLOOKUP('Part 2. q1'!$A44,'Part 2. Installs'!$A$2:$B$45,2)=0,"",'Part 2. Revenue Cohort_Solution'!N38 / VLOOKUP('Part 2. q1'!$A44,'Part 2. Installs'!$A$2:$B$45,2))</f>
        <v/>
      </c>
      <c r="N44" s="33" t="str">
        <f>IF('Part 2. Revenue Cohort_Solution'!O38 / VLOOKUP('Part 2. q1'!$A44,'Part 2. Installs'!$A$2:$B$45,2)=0,"",'Part 2. Revenue Cohort_Solution'!O38 / VLOOKUP('Part 2. q1'!$A44,'Part 2. Installs'!$A$2:$B$45,2))</f>
        <v/>
      </c>
      <c r="O44" s="33" t="str">
        <f>IF('Part 2. Revenue Cohort_Solution'!P38 / VLOOKUP('Part 2. q1'!$A44,'Part 2. Installs'!$A$2:$B$45,2)=0,"",'Part 2. Revenue Cohort_Solution'!P38 / VLOOKUP('Part 2. q1'!$A44,'Part 2. Installs'!$A$2:$B$45,2))</f>
        <v/>
      </c>
      <c r="P44" s="33" t="str">
        <f>IF('Part 2. Revenue Cohort_Solution'!Q38 / VLOOKUP('Part 2. q1'!$A44,'Part 2. Installs'!$A$2:$B$45,2)=0,"",'Part 2. Revenue Cohort_Solution'!Q38 / VLOOKUP('Part 2. q1'!$A44,'Part 2. Installs'!$A$2:$B$45,2))</f>
        <v/>
      </c>
      <c r="Q44" s="33" t="str">
        <f>IF('Part 2. Revenue Cohort_Solution'!R38 / VLOOKUP('Part 2. q1'!$A44,'Part 2. Installs'!$A$2:$B$45,2)=0,"",'Part 2. Revenue Cohort_Solution'!R38 / VLOOKUP('Part 2. q1'!$A44,'Part 2. Installs'!$A$2:$B$45,2))</f>
        <v/>
      </c>
      <c r="R44" s="33" t="str">
        <f>IF('Part 2. Revenue Cohort_Solution'!S38 / VLOOKUP('Part 2. q1'!$A44,'Part 2. Installs'!$A$2:$B$45,2)=0,"",'Part 2. Revenue Cohort_Solution'!S38 / VLOOKUP('Part 2. q1'!$A44,'Part 2. Installs'!$A$2:$B$45,2))</f>
        <v/>
      </c>
      <c r="S44" s="33" t="str">
        <f>IF('Part 2. Revenue Cohort_Solution'!T38 / VLOOKUP('Part 2. q1'!$A44,'Part 2. Installs'!$A$2:$B$45,2)=0,"",'Part 2. Revenue Cohort_Solution'!T38 / VLOOKUP('Part 2. q1'!$A44,'Part 2. Installs'!$A$2:$B$45,2))</f>
        <v/>
      </c>
      <c r="T44" s="33" t="str">
        <f>IF('Part 2. Revenue Cohort_Solution'!U38 / VLOOKUP('Part 2. q1'!$A44,'Part 2. Installs'!$A$2:$B$45,2)=0,"",'Part 2. Revenue Cohort_Solution'!U38 / VLOOKUP('Part 2. q1'!$A44,'Part 2. Installs'!$A$2:$B$45,2))</f>
        <v/>
      </c>
      <c r="U44" s="33" t="str">
        <f>IF('Part 2. Revenue Cohort_Solution'!V38 / VLOOKUP('Part 2. q1'!$A44,'Part 2. Installs'!$A$2:$B$45,2)=0,"",'Part 2. Revenue Cohort_Solution'!V38 / VLOOKUP('Part 2. q1'!$A44,'Part 2. Installs'!$A$2:$B$45,2))</f>
        <v/>
      </c>
      <c r="V44" s="33" t="str">
        <f>IF('Part 2. Revenue Cohort_Solution'!W38 / VLOOKUP('Part 2. q1'!$A44,'Part 2. Installs'!$A$2:$B$45,2)=0,"",'Part 2. Revenue Cohort_Solution'!W38 / VLOOKUP('Part 2. q1'!$A44,'Part 2. Installs'!$A$2:$B$45,2))</f>
        <v/>
      </c>
      <c r="W44" s="33" t="str">
        <f>IF('Part 2. Revenue Cohort_Solution'!X38 / VLOOKUP('Part 2. q1'!$A44,'Part 2. Installs'!$A$2:$B$45,2)=0,"",'Part 2. Revenue Cohort_Solution'!X38 / VLOOKUP('Part 2. q1'!$A44,'Part 2. Installs'!$A$2:$B$45,2))</f>
        <v/>
      </c>
      <c r="X44" s="33" t="str">
        <f>IF('Part 2. Revenue Cohort_Solution'!Y38 / VLOOKUP('Part 2. q1'!$A44,'Part 2. Installs'!$A$2:$B$45,2)=0,"",'Part 2. Revenue Cohort_Solution'!Y38 / VLOOKUP('Part 2. q1'!$A44,'Part 2. Installs'!$A$2:$B$45,2))</f>
        <v/>
      </c>
      <c r="Y44" s="33" t="str">
        <f>IF('Part 2. Revenue Cohort_Solution'!Z38 / VLOOKUP('Part 2. q1'!$A44,'Part 2. Installs'!$A$2:$B$45,2)=0,"",'Part 2. Revenue Cohort_Solution'!Z38 / VLOOKUP('Part 2. q1'!$A44,'Part 2. Installs'!$A$2:$B$45,2))</f>
        <v/>
      </c>
      <c r="Z44" s="33" t="str">
        <f>IF('Part 2. Revenue Cohort_Solution'!AA38 / VLOOKUP('Part 2. q1'!$A44,'Part 2. Installs'!$A$2:$B$45,2)=0,"",'Part 2. Revenue Cohort_Solution'!AA38 / VLOOKUP('Part 2. q1'!$A44,'Part 2. Installs'!$A$2:$B$45,2))</f>
        <v/>
      </c>
      <c r="AA44" s="33" t="str">
        <f>IF('Part 2. Revenue Cohort_Solution'!AB38 / VLOOKUP('Part 2. q1'!$A44,'Part 2. Installs'!$A$2:$B$45,2)=0,"",'Part 2. Revenue Cohort_Solution'!AB38 / VLOOKUP('Part 2. q1'!$A44,'Part 2. Installs'!$A$2:$B$45,2))</f>
        <v/>
      </c>
      <c r="AB44" s="33" t="str">
        <f>IF('Part 2. Revenue Cohort_Solution'!AC38 / VLOOKUP('Part 2. q1'!$A44,'Part 2. Installs'!$A$2:$B$45,2)=0,"",'Part 2. Revenue Cohort_Solution'!AC38 / VLOOKUP('Part 2. q1'!$A44,'Part 2. Installs'!$A$2:$B$45,2))</f>
        <v/>
      </c>
      <c r="AC44" s="33" t="str">
        <f>IF('Part 2. Revenue Cohort_Solution'!AD38 / VLOOKUP('Part 2. q1'!$A44,'Part 2. Installs'!$A$2:$B$45,2)=0,"",'Part 2. Revenue Cohort_Solution'!AD38 / VLOOKUP('Part 2. q1'!$A44,'Part 2. Installs'!$A$2:$B$45,2))</f>
        <v/>
      </c>
      <c r="AD44" s="33" t="str">
        <f>IF('Part 2. Revenue Cohort_Solution'!AE38 / VLOOKUP('Part 2. q1'!$A44,'Part 2. Installs'!$A$2:$B$45,2)=0,"",'Part 2. Revenue Cohort_Solution'!AE38 / VLOOKUP('Part 2. q1'!$A44,'Part 2. Installs'!$A$2:$B$45,2))</f>
        <v/>
      </c>
      <c r="AE44" s="33" t="str">
        <f>IF('Part 2. Revenue Cohort_Solution'!AF38 / VLOOKUP('Part 2. q1'!$A44,'Part 2. Installs'!$A$2:$B$45,2)=0,"",'Part 2. Revenue Cohort_Solution'!AF38 / VLOOKUP('Part 2. q1'!$A44,'Part 2. Installs'!$A$2:$B$45,2))</f>
        <v/>
      </c>
      <c r="AF44" s="33" t="str">
        <f>IF('Part 2. Revenue Cohort_Solution'!AG38 / VLOOKUP('Part 2. q1'!$A44,'Part 2. Installs'!$A$2:$B$45,2)=0,"",'Part 2. Revenue Cohort_Solution'!AG38 / VLOOKUP('Part 2. q1'!$A44,'Part 2. Installs'!$A$2:$B$45,2))</f>
        <v/>
      </c>
      <c r="AG44" s="33" t="str">
        <f>IF('Part 2. Revenue Cohort_Solution'!AH38 / VLOOKUP('Part 2. q1'!$A44,'Part 2. Installs'!$A$2:$B$45,2)=0,"",'Part 2. Revenue Cohort_Solution'!AH38 / VLOOKUP('Part 2. q1'!$A44,'Part 2. Installs'!$A$2:$B$45,2))</f>
        <v/>
      </c>
      <c r="AH44" s="33" t="str">
        <f>IF('Part 2. Revenue Cohort_Solution'!AI38 / VLOOKUP('Part 2. q1'!$A44,'Part 2. Installs'!$A$2:$B$45,2)=0,"",'Part 2. Revenue Cohort_Solution'!AI38 / VLOOKUP('Part 2. q1'!$A44,'Part 2. Installs'!$A$2:$B$45,2))</f>
        <v/>
      </c>
      <c r="AI44" s="33" t="str">
        <f>IF('Part 2. Revenue Cohort_Solution'!AJ38 / VLOOKUP('Part 2. q1'!$A44,'Part 2. Installs'!$A$2:$B$45,2)=0,"",'Part 2. Revenue Cohort_Solution'!AJ38 / VLOOKUP('Part 2. q1'!$A44,'Part 2. Installs'!$A$2:$B$45,2))</f>
        <v/>
      </c>
      <c r="AJ44" s="33" t="str">
        <f>IF('Part 2. Revenue Cohort_Solution'!AK38 / VLOOKUP('Part 2. q1'!$A44,'Part 2. Installs'!$A$2:$B$45,2)=0,"",'Part 2. Revenue Cohort_Solution'!AK38 / VLOOKUP('Part 2. q1'!$A44,'Part 2. Installs'!$A$2:$B$45,2))</f>
        <v/>
      </c>
      <c r="AK44" s="33" t="str">
        <f>IF('Part 2. Revenue Cohort_Solution'!AL38 / VLOOKUP('Part 2. q1'!$A44,'Part 2. Installs'!$A$2:$B$45,2)=0,"",'Part 2. Revenue Cohort_Solution'!AL38 / VLOOKUP('Part 2. q1'!$A44,'Part 2. Installs'!$A$2:$B$45,2))</f>
        <v/>
      </c>
      <c r="AL44" s="33" t="str">
        <f>IF('Part 2. Revenue Cohort_Solution'!AM38 / VLOOKUP('Part 2. q1'!$A44,'Part 2. Installs'!$A$2:$B$45,2)=0,"",'Part 2. Revenue Cohort_Solution'!AM38 / VLOOKUP('Part 2. q1'!$A44,'Part 2. Installs'!$A$2:$B$45,2))</f>
        <v/>
      </c>
      <c r="AM44" s="33" t="str">
        <f>IF('Part 2. Revenue Cohort_Solution'!AN38 / VLOOKUP('Part 2. q1'!$A44,'Part 2. Installs'!$A$2:$B$45,2)=0,"",'Part 2. Revenue Cohort_Solution'!AN38 / VLOOKUP('Part 2. q1'!$A44,'Part 2. Installs'!$A$2:$B$45,2))</f>
        <v/>
      </c>
      <c r="AN44" s="33" t="str">
        <f>IF('Part 2. Revenue Cohort_Solution'!AO38 / VLOOKUP('Part 2. q1'!$A44,'Part 2. Installs'!$A$2:$B$45,2)=0,"",'Part 2. Revenue Cohort_Solution'!AO38 / VLOOKUP('Part 2. q1'!$A44,'Part 2. Installs'!$A$2:$B$45,2))</f>
        <v/>
      </c>
      <c r="AO44" s="33" t="str">
        <f>IF('Part 2. Revenue Cohort_Solution'!AP38 / VLOOKUP('Part 2. q1'!$A44,'Part 2. Installs'!$A$2:$B$45,2)=0,"",'Part 2. Revenue Cohort_Solution'!AP38 / VLOOKUP('Part 2. q1'!$A44,'Part 2. Installs'!$A$2:$B$45,2))</f>
        <v/>
      </c>
      <c r="AP44" s="33" t="str">
        <f>IF('Part 2. Revenue Cohort_Solution'!AQ38 / VLOOKUP('Part 2. q1'!$A44,'Part 2. Installs'!$A$2:$B$45,2)=0,"",'Part 2. Revenue Cohort_Solution'!AQ38 / VLOOKUP('Part 2. q1'!$A44,'Part 2. Installs'!$A$2:$B$45,2))</f>
        <v/>
      </c>
      <c r="AQ44" s="33" t="str">
        <f>IF('Part 2. Revenue Cohort_Solution'!AR38 / VLOOKUP('Part 2. q1'!$A44,'Part 2. Installs'!$A$2:$B$45,2)=0,"",'Part 2. Revenue Cohort_Solution'!AR38 / VLOOKUP('Part 2. q1'!$A44,'Part 2. Installs'!$A$2:$B$45,2))</f>
        <v/>
      </c>
      <c r="AR44" s="33" t="str">
        <f>IF('Part 2. Revenue Cohort_Solution'!AS38 / VLOOKUP('Part 2. q1'!$A44,'Part 2. Installs'!$A$2:$B$45,2)=0,"",'Part 2. Revenue Cohort_Solution'!AS38 / VLOOKUP('Part 2. q1'!$A44,'Part 2. Installs'!$A$2:$B$45,2))</f>
        <v/>
      </c>
      <c r="AS44" s="33" t="str">
        <f>IF('Part 2. Revenue Cohort_Solution'!AT38 / VLOOKUP('Part 2. q1'!$A44,'Part 2. Installs'!$A$2:$B$45,2)=0,"",'Part 2. Revenue Cohort_Solution'!AT38 / VLOOKUP('Part 2. q1'!$A44,'Part 2. Installs'!$A$2:$B$45,2))</f>
        <v/>
      </c>
      <c r="AT44" s="33" t="str">
        <f>IF('Part 2. Revenue Cohort_Solution'!AU38 / VLOOKUP('Part 2. q1'!$A44,'Part 2. Installs'!$A$2:$B$45,2)=0,"",'Part 2. Revenue Cohort_Solution'!AU38 / VLOOKUP('Part 2. q1'!$A44,'Part 2. Installs'!$A$2:$B$45,2))</f>
        <v/>
      </c>
    </row>
    <row r="45" spans="1:46" x14ac:dyDescent="0.15">
      <c r="A45" s="8">
        <v>38</v>
      </c>
      <c r="B45" s="33">
        <f>IF('Part 2. Revenue Cohort_Solution'!C39 / VLOOKUP('Part 2. q1'!$A45,'Part 2. Installs'!$A$2:$B$45,2)=0,"",'Part 2. Revenue Cohort_Solution'!C39 / VLOOKUP('Part 2. q1'!$A45,'Part 2. Installs'!$A$2:$B$45,2))</f>
        <v>0.16710711314475873</v>
      </c>
      <c r="C45" s="33">
        <f>IF('Part 2. Revenue Cohort_Solution'!D39 / VLOOKUP('Part 2. q1'!$A45,'Part 2. Installs'!$A$2:$B$45,2)=0,"",'Part 2. Revenue Cohort_Solution'!D39 / VLOOKUP('Part 2. q1'!$A45,'Part 2. Installs'!$A$2:$B$45,2))</f>
        <v>4.9087053984100577E-2</v>
      </c>
      <c r="D45" s="33">
        <f>IF('Part 2. Revenue Cohort_Solution'!E39 / VLOOKUP('Part 2. q1'!$A45,'Part 2. Installs'!$A$2:$B$45,2)=0,"",'Part 2. Revenue Cohort_Solution'!E39 / VLOOKUP('Part 2. q1'!$A45,'Part 2. Installs'!$A$2:$B$45,2))</f>
        <v>3.5034849325198743E-2</v>
      </c>
      <c r="E45" s="33">
        <f>IF('Part 2. Revenue Cohort_Solution'!F39 / VLOOKUP('Part 2. q1'!$A45,'Part 2. Installs'!$A$2:$B$45,2)=0,"",'Part 2. Revenue Cohort_Solution'!F39 / VLOOKUP('Part 2. q1'!$A45,'Part 2. Installs'!$A$2:$B$45,2))</f>
        <v>2.7084465705305968E-2</v>
      </c>
      <c r="F45" s="33">
        <f>IF('Part 2. Revenue Cohort_Solution'!G39 / VLOOKUP('Part 2. q1'!$A45,'Part 2. Installs'!$A$2:$B$45,2)=0,"",'Part 2. Revenue Cohort_Solution'!G39 / VLOOKUP('Part 2. q1'!$A45,'Part 2. Installs'!$A$2:$B$45,2))</f>
        <v>2.6035265298576447E-2</v>
      </c>
      <c r="G45" s="33">
        <f>IF('Part 2. Revenue Cohort_Solution'!H39 / VLOOKUP('Part 2. q1'!$A45,'Part 2. Installs'!$A$2:$B$45,2)=0,"",'Part 2. Revenue Cohort_Solution'!H39 / VLOOKUP('Part 2. q1'!$A45,'Part 2. Installs'!$A$2:$B$45,2))</f>
        <v>3.0044925124792014E-2</v>
      </c>
      <c r="H45" s="33">
        <f>IF('Part 2. Revenue Cohort_Solution'!I39 / VLOOKUP('Part 2. q1'!$A45,'Part 2. Installs'!$A$2:$B$45,2)=0,"",'Part 2. Revenue Cohort_Solution'!I39 / VLOOKUP('Part 2. q1'!$A45,'Part 2. Installs'!$A$2:$B$45,2))</f>
        <v>2.1079589572934002E-2</v>
      </c>
      <c r="I45" s="33">
        <f>IF('Part 2. Revenue Cohort_Solution'!J39 / VLOOKUP('Part 2. q1'!$A45,'Part 2. Installs'!$A$2:$B$45,2)=0,"",'Part 2. Revenue Cohort_Solution'!J39 / VLOOKUP('Part 2. q1'!$A45,'Part 2. Installs'!$A$2:$B$45,2))</f>
        <v>2.0110279164355704E-2</v>
      </c>
      <c r="J45" s="33" t="str">
        <f>IF('Part 2. Revenue Cohort_Solution'!K39 / VLOOKUP('Part 2. q1'!$A45,'Part 2. Installs'!$A$2:$B$45,2)=0,"",'Part 2. Revenue Cohort_Solution'!K39 / VLOOKUP('Part 2. q1'!$A45,'Part 2. Installs'!$A$2:$B$45,2))</f>
        <v/>
      </c>
      <c r="K45" s="33" t="str">
        <f>IF('Part 2. Revenue Cohort_Solution'!L39 / VLOOKUP('Part 2. q1'!$A45,'Part 2. Installs'!$A$2:$B$45,2)=0,"",'Part 2. Revenue Cohort_Solution'!L39 / VLOOKUP('Part 2. q1'!$A45,'Part 2. Installs'!$A$2:$B$45,2))</f>
        <v/>
      </c>
      <c r="L45" s="33" t="str">
        <f>IF('Part 2. Revenue Cohort_Solution'!M39 / VLOOKUP('Part 2. q1'!$A45,'Part 2. Installs'!$A$2:$B$45,2)=0,"",'Part 2. Revenue Cohort_Solution'!M39 / VLOOKUP('Part 2. q1'!$A45,'Part 2. Installs'!$A$2:$B$45,2))</f>
        <v/>
      </c>
      <c r="M45" s="33" t="str">
        <f>IF('Part 2. Revenue Cohort_Solution'!N39 / VLOOKUP('Part 2. q1'!$A45,'Part 2. Installs'!$A$2:$B$45,2)=0,"",'Part 2. Revenue Cohort_Solution'!N39 / VLOOKUP('Part 2. q1'!$A45,'Part 2. Installs'!$A$2:$B$45,2))</f>
        <v/>
      </c>
      <c r="N45" s="33" t="str">
        <f>IF('Part 2. Revenue Cohort_Solution'!O39 / VLOOKUP('Part 2. q1'!$A45,'Part 2. Installs'!$A$2:$B$45,2)=0,"",'Part 2. Revenue Cohort_Solution'!O39 / VLOOKUP('Part 2. q1'!$A45,'Part 2. Installs'!$A$2:$B$45,2))</f>
        <v/>
      </c>
      <c r="O45" s="33" t="str">
        <f>IF('Part 2. Revenue Cohort_Solution'!P39 / VLOOKUP('Part 2. q1'!$A45,'Part 2. Installs'!$A$2:$B$45,2)=0,"",'Part 2. Revenue Cohort_Solution'!P39 / VLOOKUP('Part 2. q1'!$A45,'Part 2. Installs'!$A$2:$B$45,2))</f>
        <v/>
      </c>
      <c r="P45" s="33" t="str">
        <f>IF('Part 2. Revenue Cohort_Solution'!Q39 / VLOOKUP('Part 2. q1'!$A45,'Part 2. Installs'!$A$2:$B$45,2)=0,"",'Part 2. Revenue Cohort_Solution'!Q39 / VLOOKUP('Part 2. q1'!$A45,'Part 2. Installs'!$A$2:$B$45,2))</f>
        <v/>
      </c>
      <c r="Q45" s="33" t="str">
        <f>IF('Part 2. Revenue Cohort_Solution'!R39 / VLOOKUP('Part 2. q1'!$A45,'Part 2. Installs'!$A$2:$B$45,2)=0,"",'Part 2. Revenue Cohort_Solution'!R39 / VLOOKUP('Part 2. q1'!$A45,'Part 2. Installs'!$A$2:$B$45,2))</f>
        <v/>
      </c>
      <c r="R45" s="33" t="str">
        <f>IF('Part 2. Revenue Cohort_Solution'!S39 / VLOOKUP('Part 2. q1'!$A45,'Part 2. Installs'!$A$2:$B$45,2)=0,"",'Part 2. Revenue Cohort_Solution'!S39 / VLOOKUP('Part 2. q1'!$A45,'Part 2. Installs'!$A$2:$B$45,2))</f>
        <v/>
      </c>
      <c r="S45" s="33" t="str">
        <f>IF('Part 2. Revenue Cohort_Solution'!T39 / VLOOKUP('Part 2. q1'!$A45,'Part 2. Installs'!$A$2:$B$45,2)=0,"",'Part 2. Revenue Cohort_Solution'!T39 / VLOOKUP('Part 2. q1'!$A45,'Part 2. Installs'!$A$2:$B$45,2))</f>
        <v/>
      </c>
      <c r="T45" s="33" t="str">
        <f>IF('Part 2. Revenue Cohort_Solution'!U39 / VLOOKUP('Part 2. q1'!$A45,'Part 2. Installs'!$A$2:$B$45,2)=0,"",'Part 2. Revenue Cohort_Solution'!U39 / VLOOKUP('Part 2. q1'!$A45,'Part 2. Installs'!$A$2:$B$45,2))</f>
        <v/>
      </c>
      <c r="U45" s="33" t="str">
        <f>IF('Part 2. Revenue Cohort_Solution'!V39 / VLOOKUP('Part 2. q1'!$A45,'Part 2. Installs'!$A$2:$B$45,2)=0,"",'Part 2. Revenue Cohort_Solution'!V39 / VLOOKUP('Part 2. q1'!$A45,'Part 2. Installs'!$A$2:$B$45,2))</f>
        <v/>
      </c>
      <c r="V45" s="33" t="str">
        <f>IF('Part 2. Revenue Cohort_Solution'!W39 / VLOOKUP('Part 2. q1'!$A45,'Part 2. Installs'!$A$2:$B$45,2)=0,"",'Part 2. Revenue Cohort_Solution'!W39 / VLOOKUP('Part 2. q1'!$A45,'Part 2. Installs'!$A$2:$B$45,2))</f>
        <v/>
      </c>
      <c r="W45" s="33" t="str">
        <f>IF('Part 2. Revenue Cohort_Solution'!X39 / VLOOKUP('Part 2. q1'!$A45,'Part 2. Installs'!$A$2:$B$45,2)=0,"",'Part 2. Revenue Cohort_Solution'!X39 / VLOOKUP('Part 2. q1'!$A45,'Part 2. Installs'!$A$2:$B$45,2))</f>
        <v/>
      </c>
      <c r="X45" s="33" t="str">
        <f>IF('Part 2. Revenue Cohort_Solution'!Y39 / VLOOKUP('Part 2. q1'!$A45,'Part 2. Installs'!$A$2:$B$45,2)=0,"",'Part 2. Revenue Cohort_Solution'!Y39 / VLOOKUP('Part 2. q1'!$A45,'Part 2. Installs'!$A$2:$B$45,2))</f>
        <v/>
      </c>
      <c r="Y45" s="33" t="str">
        <f>IF('Part 2. Revenue Cohort_Solution'!Z39 / VLOOKUP('Part 2. q1'!$A45,'Part 2. Installs'!$A$2:$B$45,2)=0,"",'Part 2. Revenue Cohort_Solution'!Z39 / VLOOKUP('Part 2. q1'!$A45,'Part 2. Installs'!$A$2:$B$45,2))</f>
        <v/>
      </c>
      <c r="Z45" s="33" t="str">
        <f>IF('Part 2. Revenue Cohort_Solution'!AA39 / VLOOKUP('Part 2. q1'!$A45,'Part 2. Installs'!$A$2:$B$45,2)=0,"",'Part 2. Revenue Cohort_Solution'!AA39 / VLOOKUP('Part 2. q1'!$A45,'Part 2. Installs'!$A$2:$B$45,2))</f>
        <v/>
      </c>
      <c r="AA45" s="33" t="str">
        <f>IF('Part 2. Revenue Cohort_Solution'!AB39 / VLOOKUP('Part 2. q1'!$A45,'Part 2. Installs'!$A$2:$B$45,2)=0,"",'Part 2. Revenue Cohort_Solution'!AB39 / VLOOKUP('Part 2. q1'!$A45,'Part 2. Installs'!$A$2:$B$45,2))</f>
        <v/>
      </c>
      <c r="AB45" s="33" t="str">
        <f>IF('Part 2. Revenue Cohort_Solution'!AC39 / VLOOKUP('Part 2. q1'!$A45,'Part 2. Installs'!$A$2:$B$45,2)=0,"",'Part 2. Revenue Cohort_Solution'!AC39 / VLOOKUP('Part 2. q1'!$A45,'Part 2. Installs'!$A$2:$B$45,2))</f>
        <v/>
      </c>
      <c r="AC45" s="33" t="str">
        <f>IF('Part 2. Revenue Cohort_Solution'!AD39 / VLOOKUP('Part 2. q1'!$A45,'Part 2. Installs'!$A$2:$B$45,2)=0,"",'Part 2. Revenue Cohort_Solution'!AD39 / VLOOKUP('Part 2. q1'!$A45,'Part 2. Installs'!$A$2:$B$45,2))</f>
        <v/>
      </c>
      <c r="AD45" s="33" t="str">
        <f>IF('Part 2. Revenue Cohort_Solution'!AE39 / VLOOKUP('Part 2. q1'!$A45,'Part 2. Installs'!$A$2:$B$45,2)=0,"",'Part 2. Revenue Cohort_Solution'!AE39 / VLOOKUP('Part 2. q1'!$A45,'Part 2. Installs'!$A$2:$B$45,2))</f>
        <v/>
      </c>
      <c r="AE45" s="33" t="str">
        <f>IF('Part 2. Revenue Cohort_Solution'!AF39 / VLOOKUP('Part 2. q1'!$A45,'Part 2. Installs'!$A$2:$B$45,2)=0,"",'Part 2. Revenue Cohort_Solution'!AF39 / VLOOKUP('Part 2. q1'!$A45,'Part 2. Installs'!$A$2:$B$45,2))</f>
        <v/>
      </c>
      <c r="AF45" s="33" t="str">
        <f>IF('Part 2. Revenue Cohort_Solution'!AG39 / VLOOKUP('Part 2. q1'!$A45,'Part 2. Installs'!$A$2:$B$45,2)=0,"",'Part 2. Revenue Cohort_Solution'!AG39 / VLOOKUP('Part 2. q1'!$A45,'Part 2. Installs'!$A$2:$B$45,2))</f>
        <v/>
      </c>
      <c r="AG45" s="33" t="str">
        <f>IF('Part 2. Revenue Cohort_Solution'!AH39 / VLOOKUP('Part 2. q1'!$A45,'Part 2. Installs'!$A$2:$B$45,2)=0,"",'Part 2. Revenue Cohort_Solution'!AH39 / VLOOKUP('Part 2. q1'!$A45,'Part 2. Installs'!$A$2:$B$45,2))</f>
        <v/>
      </c>
      <c r="AH45" s="33" t="str">
        <f>IF('Part 2. Revenue Cohort_Solution'!AI39 / VLOOKUP('Part 2. q1'!$A45,'Part 2. Installs'!$A$2:$B$45,2)=0,"",'Part 2. Revenue Cohort_Solution'!AI39 / VLOOKUP('Part 2. q1'!$A45,'Part 2. Installs'!$A$2:$B$45,2))</f>
        <v/>
      </c>
      <c r="AI45" s="33" t="str">
        <f>IF('Part 2. Revenue Cohort_Solution'!AJ39 / VLOOKUP('Part 2. q1'!$A45,'Part 2. Installs'!$A$2:$B$45,2)=0,"",'Part 2. Revenue Cohort_Solution'!AJ39 / VLOOKUP('Part 2. q1'!$A45,'Part 2. Installs'!$A$2:$B$45,2))</f>
        <v/>
      </c>
      <c r="AJ45" s="33" t="str">
        <f>IF('Part 2. Revenue Cohort_Solution'!AK39 / VLOOKUP('Part 2. q1'!$A45,'Part 2. Installs'!$A$2:$B$45,2)=0,"",'Part 2. Revenue Cohort_Solution'!AK39 / VLOOKUP('Part 2. q1'!$A45,'Part 2. Installs'!$A$2:$B$45,2))</f>
        <v/>
      </c>
      <c r="AK45" s="33" t="str">
        <f>IF('Part 2. Revenue Cohort_Solution'!AL39 / VLOOKUP('Part 2. q1'!$A45,'Part 2. Installs'!$A$2:$B$45,2)=0,"",'Part 2. Revenue Cohort_Solution'!AL39 / VLOOKUP('Part 2. q1'!$A45,'Part 2. Installs'!$A$2:$B$45,2))</f>
        <v/>
      </c>
      <c r="AL45" s="33" t="str">
        <f>IF('Part 2. Revenue Cohort_Solution'!AM39 / VLOOKUP('Part 2. q1'!$A45,'Part 2. Installs'!$A$2:$B$45,2)=0,"",'Part 2. Revenue Cohort_Solution'!AM39 / VLOOKUP('Part 2. q1'!$A45,'Part 2. Installs'!$A$2:$B$45,2))</f>
        <v/>
      </c>
      <c r="AM45" s="33" t="str">
        <f>IF('Part 2. Revenue Cohort_Solution'!AN39 / VLOOKUP('Part 2. q1'!$A45,'Part 2. Installs'!$A$2:$B$45,2)=0,"",'Part 2. Revenue Cohort_Solution'!AN39 / VLOOKUP('Part 2. q1'!$A45,'Part 2. Installs'!$A$2:$B$45,2))</f>
        <v/>
      </c>
      <c r="AN45" s="33" t="str">
        <f>IF('Part 2. Revenue Cohort_Solution'!AO39 / VLOOKUP('Part 2. q1'!$A45,'Part 2. Installs'!$A$2:$B$45,2)=0,"",'Part 2. Revenue Cohort_Solution'!AO39 / VLOOKUP('Part 2. q1'!$A45,'Part 2. Installs'!$A$2:$B$45,2))</f>
        <v/>
      </c>
      <c r="AO45" s="33" t="str">
        <f>IF('Part 2. Revenue Cohort_Solution'!AP39 / VLOOKUP('Part 2. q1'!$A45,'Part 2. Installs'!$A$2:$B$45,2)=0,"",'Part 2. Revenue Cohort_Solution'!AP39 / VLOOKUP('Part 2. q1'!$A45,'Part 2. Installs'!$A$2:$B$45,2))</f>
        <v/>
      </c>
      <c r="AP45" s="33" t="str">
        <f>IF('Part 2. Revenue Cohort_Solution'!AQ39 / VLOOKUP('Part 2. q1'!$A45,'Part 2. Installs'!$A$2:$B$45,2)=0,"",'Part 2. Revenue Cohort_Solution'!AQ39 / VLOOKUP('Part 2. q1'!$A45,'Part 2. Installs'!$A$2:$B$45,2))</f>
        <v/>
      </c>
      <c r="AQ45" s="33" t="str">
        <f>IF('Part 2. Revenue Cohort_Solution'!AR39 / VLOOKUP('Part 2. q1'!$A45,'Part 2. Installs'!$A$2:$B$45,2)=0,"",'Part 2. Revenue Cohort_Solution'!AR39 / VLOOKUP('Part 2. q1'!$A45,'Part 2. Installs'!$A$2:$B$45,2))</f>
        <v/>
      </c>
      <c r="AR45" s="33" t="str">
        <f>IF('Part 2. Revenue Cohort_Solution'!AS39 / VLOOKUP('Part 2. q1'!$A45,'Part 2. Installs'!$A$2:$B$45,2)=0,"",'Part 2. Revenue Cohort_Solution'!AS39 / VLOOKUP('Part 2. q1'!$A45,'Part 2. Installs'!$A$2:$B$45,2))</f>
        <v/>
      </c>
      <c r="AS45" s="33" t="str">
        <f>IF('Part 2. Revenue Cohort_Solution'!AT39 / VLOOKUP('Part 2. q1'!$A45,'Part 2. Installs'!$A$2:$B$45,2)=0,"",'Part 2. Revenue Cohort_Solution'!AT39 / VLOOKUP('Part 2. q1'!$A45,'Part 2. Installs'!$A$2:$B$45,2))</f>
        <v/>
      </c>
      <c r="AT45" s="33" t="str">
        <f>IF('Part 2. Revenue Cohort_Solution'!AU39 / VLOOKUP('Part 2. q1'!$A45,'Part 2. Installs'!$A$2:$B$45,2)=0,"",'Part 2. Revenue Cohort_Solution'!AU39 / VLOOKUP('Part 2. q1'!$A45,'Part 2. Installs'!$A$2:$B$45,2))</f>
        <v/>
      </c>
    </row>
    <row r="46" spans="1:46" x14ac:dyDescent="0.15">
      <c r="A46" s="8">
        <v>39</v>
      </c>
      <c r="B46" s="33">
        <f>IF('Part 2. Revenue Cohort_Solution'!C40 / VLOOKUP('Part 2. q1'!$A46,'Part 2. Installs'!$A$2:$B$45,2)=0,"",'Part 2. Revenue Cohort_Solution'!C40 / VLOOKUP('Part 2. q1'!$A46,'Part 2. Installs'!$A$2:$B$45,2))</f>
        <v>0.17302770373408061</v>
      </c>
      <c r="C46" s="33">
        <f>IF('Part 2. Revenue Cohort_Solution'!D40 / VLOOKUP('Part 2. q1'!$A46,'Part 2. Installs'!$A$2:$B$45,2)=0,"",'Part 2. Revenue Cohort_Solution'!D40 / VLOOKUP('Part 2. q1'!$A46,'Part 2. Installs'!$A$2:$B$45,2))</f>
        <v>4.2017975531405925E-2</v>
      </c>
      <c r="D46" s="33">
        <f>IF('Part 2. Revenue Cohort_Solution'!E40 / VLOOKUP('Part 2. q1'!$A46,'Part 2. Installs'!$A$2:$B$45,2)=0,"",'Part 2. Revenue Cohort_Solution'!E40 / VLOOKUP('Part 2. q1'!$A46,'Part 2. Installs'!$A$2:$B$45,2))</f>
        <v>2.8104276308295172E-2</v>
      </c>
      <c r="E46" s="33">
        <f>IF('Part 2. Revenue Cohort_Solution'!F40 / VLOOKUP('Part 2. q1'!$A46,'Part 2. Installs'!$A$2:$B$45,2)=0,"",'Part 2. Revenue Cohort_Solution'!F40 / VLOOKUP('Part 2. q1'!$A46,'Part 2. Installs'!$A$2:$B$45,2))</f>
        <v>2.5031212266192787E-2</v>
      </c>
      <c r="F46" s="33">
        <f>IF('Part 2. Revenue Cohort_Solution'!G40 / VLOOKUP('Part 2. q1'!$A46,'Part 2. Installs'!$A$2:$B$45,2)=0,"",'Part 2. Revenue Cohort_Solution'!G40 / VLOOKUP('Part 2. q1'!$A46,'Part 2. Installs'!$A$2:$B$45,2))</f>
        <v>2.8040029161825349E-2</v>
      </c>
      <c r="G46" s="33">
        <f>IF('Part 2. Revenue Cohort_Solution'!H40 / VLOOKUP('Part 2. q1'!$A46,'Part 2. Installs'!$A$2:$B$45,2)=0,"",'Part 2. Revenue Cohort_Solution'!H40 / VLOOKUP('Part 2. q1'!$A46,'Part 2. Installs'!$A$2:$B$45,2))</f>
        <v>2.8066639327455404E-2</v>
      </c>
      <c r="H46" s="33">
        <f>IF('Part 2. Revenue Cohort_Solution'!I40 / VLOOKUP('Part 2. q1'!$A46,'Part 2. Installs'!$A$2:$B$45,2)=0,"",'Part 2. Revenue Cohort_Solution'!I40 / VLOOKUP('Part 2. q1'!$A46,'Part 2. Installs'!$A$2:$B$45,2))</f>
        <v>2.1080787369284398E-2</v>
      </c>
      <c r="I46" s="33" t="str">
        <f>IF('Part 2. Revenue Cohort_Solution'!J40 / VLOOKUP('Part 2. q1'!$A46,'Part 2. Installs'!$A$2:$B$45,2)=0,"",'Part 2. Revenue Cohort_Solution'!J40 / VLOOKUP('Part 2. q1'!$A46,'Part 2. Installs'!$A$2:$B$45,2))</f>
        <v/>
      </c>
      <c r="J46" s="33" t="str">
        <f>IF('Part 2. Revenue Cohort_Solution'!K40 / VLOOKUP('Part 2. q1'!$A46,'Part 2. Installs'!$A$2:$B$45,2)=0,"",'Part 2. Revenue Cohort_Solution'!K40 / VLOOKUP('Part 2. q1'!$A46,'Part 2. Installs'!$A$2:$B$45,2))</f>
        <v/>
      </c>
      <c r="K46" s="33" t="str">
        <f>IF('Part 2. Revenue Cohort_Solution'!L40 / VLOOKUP('Part 2. q1'!$A46,'Part 2. Installs'!$A$2:$B$45,2)=0,"",'Part 2. Revenue Cohort_Solution'!L40 / VLOOKUP('Part 2. q1'!$A46,'Part 2. Installs'!$A$2:$B$45,2))</f>
        <v/>
      </c>
      <c r="L46" s="33" t="str">
        <f>IF('Part 2. Revenue Cohort_Solution'!M40 / VLOOKUP('Part 2. q1'!$A46,'Part 2. Installs'!$A$2:$B$45,2)=0,"",'Part 2. Revenue Cohort_Solution'!M40 / VLOOKUP('Part 2. q1'!$A46,'Part 2. Installs'!$A$2:$B$45,2))</f>
        <v/>
      </c>
      <c r="M46" s="33" t="str">
        <f>IF('Part 2. Revenue Cohort_Solution'!N40 / VLOOKUP('Part 2. q1'!$A46,'Part 2. Installs'!$A$2:$B$45,2)=0,"",'Part 2. Revenue Cohort_Solution'!N40 / VLOOKUP('Part 2. q1'!$A46,'Part 2. Installs'!$A$2:$B$45,2))</f>
        <v/>
      </c>
      <c r="N46" s="33" t="str">
        <f>IF('Part 2. Revenue Cohort_Solution'!O40 / VLOOKUP('Part 2. q1'!$A46,'Part 2. Installs'!$A$2:$B$45,2)=0,"",'Part 2. Revenue Cohort_Solution'!O40 / VLOOKUP('Part 2. q1'!$A46,'Part 2. Installs'!$A$2:$B$45,2))</f>
        <v/>
      </c>
      <c r="O46" s="33" t="str">
        <f>IF('Part 2. Revenue Cohort_Solution'!P40 / VLOOKUP('Part 2. q1'!$A46,'Part 2. Installs'!$A$2:$B$45,2)=0,"",'Part 2. Revenue Cohort_Solution'!P40 / VLOOKUP('Part 2. q1'!$A46,'Part 2. Installs'!$A$2:$B$45,2))</f>
        <v/>
      </c>
      <c r="P46" s="33" t="str">
        <f>IF('Part 2. Revenue Cohort_Solution'!Q40 / VLOOKUP('Part 2. q1'!$A46,'Part 2. Installs'!$A$2:$B$45,2)=0,"",'Part 2. Revenue Cohort_Solution'!Q40 / VLOOKUP('Part 2. q1'!$A46,'Part 2. Installs'!$A$2:$B$45,2))</f>
        <v/>
      </c>
      <c r="Q46" s="33" t="str">
        <f>IF('Part 2. Revenue Cohort_Solution'!R40 / VLOOKUP('Part 2. q1'!$A46,'Part 2. Installs'!$A$2:$B$45,2)=0,"",'Part 2. Revenue Cohort_Solution'!R40 / VLOOKUP('Part 2. q1'!$A46,'Part 2. Installs'!$A$2:$B$45,2))</f>
        <v/>
      </c>
      <c r="R46" s="33" t="str">
        <f>IF('Part 2. Revenue Cohort_Solution'!S40 / VLOOKUP('Part 2. q1'!$A46,'Part 2. Installs'!$A$2:$B$45,2)=0,"",'Part 2. Revenue Cohort_Solution'!S40 / VLOOKUP('Part 2. q1'!$A46,'Part 2. Installs'!$A$2:$B$45,2))</f>
        <v/>
      </c>
      <c r="S46" s="33" t="str">
        <f>IF('Part 2. Revenue Cohort_Solution'!T40 / VLOOKUP('Part 2. q1'!$A46,'Part 2. Installs'!$A$2:$B$45,2)=0,"",'Part 2. Revenue Cohort_Solution'!T40 / VLOOKUP('Part 2. q1'!$A46,'Part 2. Installs'!$A$2:$B$45,2))</f>
        <v/>
      </c>
      <c r="T46" s="33" t="str">
        <f>IF('Part 2. Revenue Cohort_Solution'!U40 / VLOOKUP('Part 2. q1'!$A46,'Part 2. Installs'!$A$2:$B$45,2)=0,"",'Part 2. Revenue Cohort_Solution'!U40 / VLOOKUP('Part 2. q1'!$A46,'Part 2. Installs'!$A$2:$B$45,2))</f>
        <v/>
      </c>
      <c r="U46" s="33" t="str">
        <f>IF('Part 2. Revenue Cohort_Solution'!V40 / VLOOKUP('Part 2. q1'!$A46,'Part 2. Installs'!$A$2:$B$45,2)=0,"",'Part 2. Revenue Cohort_Solution'!V40 / VLOOKUP('Part 2. q1'!$A46,'Part 2. Installs'!$A$2:$B$45,2))</f>
        <v/>
      </c>
      <c r="V46" s="33" t="str">
        <f>IF('Part 2. Revenue Cohort_Solution'!W40 / VLOOKUP('Part 2. q1'!$A46,'Part 2. Installs'!$A$2:$B$45,2)=0,"",'Part 2. Revenue Cohort_Solution'!W40 / VLOOKUP('Part 2. q1'!$A46,'Part 2. Installs'!$A$2:$B$45,2))</f>
        <v/>
      </c>
      <c r="W46" s="33" t="str">
        <f>IF('Part 2. Revenue Cohort_Solution'!X40 / VLOOKUP('Part 2. q1'!$A46,'Part 2. Installs'!$A$2:$B$45,2)=0,"",'Part 2. Revenue Cohort_Solution'!X40 / VLOOKUP('Part 2. q1'!$A46,'Part 2. Installs'!$A$2:$B$45,2))</f>
        <v/>
      </c>
      <c r="X46" s="33" t="str">
        <f>IF('Part 2. Revenue Cohort_Solution'!Y40 / VLOOKUP('Part 2. q1'!$A46,'Part 2. Installs'!$A$2:$B$45,2)=0,"",'Part 2. Revenue Cohort_Solution'!Y40 / VLOOKUP('Part 2. q1'!$A46,'Part 2. Installs'!$A$2:$B$45,2))</f>
        <v/>
      </c>
      <c r="Y46" s="33" t="str">
        <f>IF('Part 2. Revenue Cohort_Solution'!Z40 / VLOOKUP('Part 2. q1'!$A46,'Part 2. Installs'!$A$2:$B$45,2)=0,"",'Part 2. Revenue Cohort_Solution'!Z40 / VLOOKUP('Part 2. q1'!$A46,'Part 2. Installs'!$A$2:$B$45,2))</f>
        <v/>
      </c>
      <c r="Z46" s="33" t="str">
        <f>IF('Part 2. Revenue Cohort_Solution'!AA40 / VLOOKUP('Part 2. q1'!$A46,'Part 2. Installs'!$A$2:$B$45,2)=0,"",'Part 2. Revenue Cohort_Solution'!AA40 / VLOOKUP('Part 2. q1'!$A46,'Part 2. Installs'!$A$2:$B$45,2))</f>
        <v/>
      </c>
      <c r="AA46" s="33" t="str">
        <f>IF('Part 2. Revenue Cohort_Solution'!AB40 / VLOOKUP('Part 2. q1'!$A46,'Part 2. Installs'!$A$2:$B$45,2)=0,"",'Part 2. Revenue Cohort_Solution'!AB40 / VLOOKUP('Part 2. q1'!$A46,'Part 2. Installs'!$A$2:$B$45,2))</f>
        <v/>
      </c>
      <c r="AB46" s="33" t="str">
        <f>IF('Part 2. Revenue Cohort_Solution'!AC40 / VLOOKUP('Part 2. q1'!$A46,'Part 2. Installs'!$A$2:$B$45,2)=0,"",'Part 2. Revenue Cohort_Solution'!AC40 / VLOOKUP('Part 2. q1'!$A46,'Part 2. Installs'!$A$2:$B$45,2))</f>
        <v/>
      </c>
      <c r="AC46" s="33" t="str">
        <f>IF('Part 2. Revenue Cohort_Solution'!AD40 / VLOOKUP('Part 2. q1'!$A46,'Part 2. Installs'!$A$2:$B$45,2)=0,"",'Part 2. Revenue Cohort_Solution'!AD40 / VLOOKUP('Part 2. q1'!$A46,'Part 2. Installs'!$A$2:$B$45,2))</f>
        <v/>
      </c>
      <c r="AD46" s="33" t="str">
        <f>IF('Part 2. Revenue Cohort_Solution'!AE40 / VLOOKUP('Part 2. q1'!$A46,'Part 2. Installs'!$A$2:$B$45,2)=0,"",'Part 2. Revenue Cohort_Solution'!AE40 / VLOOKUP('Part 2. q1'!$A46,'Part 2. Installs'!$A$2:$B$45,2))</f>
        <v/>
      </c>
      <c r="AE46" s="33" t="str">
        <f>IF('Part 2. Revenue Cohort_Solution'!AF40 / VLOOKUP('Part 2. q1'!$A46,'Part 2. Installs'!$A$2:$B$45,2)=0,"",'Part 2. Revenue Cohort_Solution'!AF40 / VLOOKUP('Part 2. q1'!$A46,'Part 2. Installs'!$A$2:$B$45,2))</f>
        <v/>
      </c>
      <c r="AF46" s="33" t="str">
        <f>IF('Part 2. Revenue Cohort_Solution'!AG40 / VLOOKUP('Part 2. q1'!$A46,'Part 2. Installs'!$A$2:$B$45,2)=0,"",'Part 2. Revenue Cohort_Solution'!AG40 / VLOOKUP('Part 2. q1'!$A46,'Part 2. Installs'!$A$2:$B$45,2))</f>
        <v/>
      </c>
      <c r="AG46" s="33" t="str">
        <f>IF('Part 2. Revenue Cohort_Solution'!AH40 / VLOOKUP('Part 2. q1'!$A46,'Part 2. Installs'!$A$2:$B$45,2)=0,"",'Part 2. Revenue Cohort_Solution'!AH40 / VLOOKUP('Part 2. q1'!$A46,'Part 2. Installs'!$A$2:$B$45,2))</f>
        <v/>
      </c>
      <c r="AH46" s="33" t="str">
        <f>IF('Part 2. Revenue Cohort_Solution'!AI40 / VLOOKUP('Part 2. q1'!$A46,'Part 2. Installs'!$A$2:$B$45,2)=0,"",'Part 2. Revenue Cohort_Solution'!AI40 / VLOOKUP('Part 2. q1'!$A46,'Part 2. Installs'!$A$2:$B$45,2))</f>
        <v/>
      </c>
      <c r="AI46" s="33" t="str">
        <f>IF('Part 2. Revenue Cohort_Solution'!AJ40 / VLOOKUP('Part 2. q1'!$A46,'Part 2. Installs'!$A$2:$B$45,2)=0,"",'Part 2. Revenue Cohort_Solution'!AJ40 / VLOOKUP('Part 2. q1'!$A46,'Part 2. Installs'!$A$2:$B$45,2))</f>
        <v/>
      </c>
      <c r="AJ46" s="33" t="str">
        <f>IF('Part 2. Revenue Cohort_Solution'!AK40 / VLOOKUP('Part 2. q1'!$A46,'Part 2. Installs'!$A$2:$B$45,2)=0,"",'Part 2. Revenue Cohort_Solution'!AK40 / VLOOKUP('Part 2. q1'!$A46,'Part 2. Installs'!$A$2:$B$45,2))</f>
        <v/>
      </c>
      <c r="AK46" s="33" t="str">
        <f>IF('Part 2. Revenue Cohort_Solution'!AL40 / VLOOKUP('Part 2. q1'!$A46,'Part 2. Installs'!$A$2:$B$45,2)=0,"",'Part 2. Revenue Cohort_Solution'!AL40 / VLOOKUP('Part 2. q1'!$A46,'Part 2. Installs'!$A$2:$B$45,2))</f>
        <v/>
      </c>
      <c r="AL46" s="33" t="str">
        <f>IF('Part 2. Revenue Cohort_Solution'!AM40 / VLOOKUP('Part 2. q1'!$A46,'Part 2. Installs'!$A$2:$B$45,2)=0,"",'Part 2. Revenue Cohort_Solution'!AM40 / VLOOKUP('Part 2. q1'!$A46,'Part 2. Installs'!$A$2:$B$45,2))</f>
        <v/>
      </c>
      <c r="AM46" s="33" t="str">
        <f>IF('Part 2. Revenue Cohort_Solution'!AN40 / VLOOKUP('Part 2. q1'!$A46,'Part 2. Installs'!$A$2:$B$45,2)=0,"",'Part 2. Revenue Cohort_Solution'!AN40 / VLOOKUP('Part 2. q1'!$A46,'Part 2. Installs'!$A$2:$B$45,2))</f>
        <v/>
      </c>
      <c r="AN46" s="33" t="str">
        <f>IF('Part 2. Revenue Cohort_Solution'!AO40 / VLOOKUP('Part 2. q1'!$A46,'Part 2. Installs'!$A$2:$B$45,2)=0,"",'Part 2. Revenue Cohort_Solution'!AO40 / VLOOKUP('Part 2. q1'!$A46,'Part 2. Installs'!$A$2:$B$45,2))</f>
        <v/>
      </c>
      <c r="AO46" s="33" t="str">
        <f>IF('Part 2. Revenue Cohort_Solution'!AP40 / VLOOKUP('Part 2. q1'!$A46,'Part 2. Installs'!$A$2:$B$45,2)=0,"",'Part 2. Revenue Cohort_Solution'!AP40 / VLOOKUP('Part 2. q1'!$A46,'Part 2. Installs'!$A$2:$B$45,2))</f>
        <v/>
      </c>
      <c r="AP46" s="33" t="str">
        <f>IF('Part 2. Revenue Cohort_Solution'!AQ40 / VLOOKUP('Part 2. q1'!$A46,'Part 2. Installs'!$A$2:$B$45,2)=0,"",'Part 2. Revenue Cohort_Solution'!AQ40 / VLOOKUP('Part 2. q1'!$A46,'Part 2. Installs'!$A$2:$B$45,2))</f>
        <v/>
      </c>
      <c r="AQ46" s="33" t="str">
        <f>IF('Part 2. Revenue Cohort_Solution'!AR40 / VLOOKUP('Part 2. q1'!$A46,'Part 2. Installs'!$A$2:$B$45,2)=0,"",'Part 2. Revenue Cohort_Solution'!AR40 / VLOOKUP('Part 2. q1'!$A46,'Part 2. Installs'!$A$2:$B$45,2))</f>
        <v/>
      </c>
      <c r="AR46" s="33" t="str">
        <f>IF('Part 2. Revenue Cohort_Solution'!AS40 / VLOOKUP('Part 2. q1'!$A46,'Part 2. Installs'!$A$2:$B$45,2)=0,"",'Part 2. Revenue Cohort_Solution'!AS40 / VLOOKUP('Part 2. q1'!$A46,'Part 2. Installs'!$A$2:$B$45,2))</f>
        <v/>
      </c>
      <c r="AS46" s="33" t="str">
        <f>IF('Part 2. Revenue Cohort_Solution'!AT40 / VLOOKUP('Part 2. q1'!$A46,'Part 2. Installs'!$A$2:$B$45,2)=0,"",'Part 2. Revenue Cohort_Solution'!AT40 / VLOOKUP('Part 2. q1'!$A46,'Part 2. Installs'!$A$2:$B$45,2))</f>
        <v/>
      </c>
      <c r="AT46" s="33" t="str">
        <f>IF('Part 2. Revenue Cohort_Solution'!AU40 / VLOOKUP('Part 2. q1'!$A46,'Part 2. Installs'!$A$2:$B$45,2)=0,"",'Part 2. Revenue Cohort_Solution'!AU40 / VLOOKUP('Part 2. q1'!$A46,'Part 2. Installs'!$A$2:$B$45,2))</f>
        <v/>
      </c>
    </row>
    <row r="47" spans="1:46" x14ac:dyDescent="0.15">
      <c r="A47" s="8">
        <v>40</v>
      </c>
      <c r="B47" s="33">
        <f>IF('Part 2. Revenue Cohort_Solution'!C41 / VLOOKUP('Part 2. q1'!$A47,'Part 2. Installs'!$A$2:$B$45,2)=0,"",'Part 2. Revenue Cohort_Solution'!C41 / VLOOKUP('Part 2. q1'!$A47,'Part 2. Installs'!$A$2:$B$45,2))</f>
        <v>0.15800669486946323</v>
      </c>
      <c r="C47" s="33">
        <f>IF('Part 2. Revenue Cohort_Solution'!D41 / VLOOKUP('Part 2. q1'!$A47,'Part 2. Installs'!$A$2:$B$45,2)=0,"",'Part 2. Revenue Cohort_Solution'!D41 / VLOOKUP('Part 2. q1'!$A47,'Part 2. Installs'!$A$2:$B$45,2))</f>
        <v>4.9010753963547225E-2</v>
      </c>
      <c r="D47" s="33">
        <f>IF('Part 2. Revenue Cohort_Solution'!E41 / VLOOKUP('Part 2. q1'!$A47,'Part 2. Installs'!$A$2:$B$45,2)=0,"",'Part 2. Revenue Cohort_Solution'!E41 / VLOOKUP('Part 2. q1'!$A47,'Part 2. Installs'!$A$2:$B$45,2))</f>
        <v>2.9089959013692858E-2</v>
      </c>
      <c r="E47" s="33">
        <f>IF('Part 2. Revenue Cohort_Solution'!F41 / VLOOKUP('Part 2. q1'!$A47,'Part 2. Installs'!$A$2:$B$45,2)=0,"",'Part 2. Revenue Cohort_Solution'!F41 / VLOOKUP('Part 2. q1'!$A47,'Part 2. Installs'!$A$2:$B$45,2))</f>
        <v>3.3036742708786357E-2</v>
      </c>
      <c r="F47" s="33">
        <f>IF('Part 2. Revenue Cohort_Solution'!G41 / VLOOKUP('Part 2. q1'!$A47,'Part 2. Installs'!$A$2:$B$45,2)=0,"",'Part 2. Revenue Cohort_Solution'!G41 / VLOOKUP('Part 2. q1'!$A47,'Part 2. Installs'!$A$2:$B$45,2))</f>
        <v>2.811078163918871E-2</v>
      </c>
      <c r="G47" s="33">
        <f>IF('Part 2. Revenue Cohort_Solution'!H41 / VLOOKUP('Part 2. q1'!$A47,'Part 2. Installs'!$A$2:$B$45,2)=0,"",'Part 2. Revenue Cohort_Solution'!H41 / VLOOKUP('Part 2. q1'!$A47,'Part 2. Installs'!$A$2:$B$45,2))</f>
        <v>2.6008276334690755E-2</v>
      </c>
      <c r="H47" s="33" t="str">
        <f>IF('Part 2. Revenue Cohort_Solution'!I41 / VLOOKUP('Part 2. q1'!$A47,'Part 2. Installs'!$A$2:$B$45,2)=0,"",'Part 2. Revenue Cohort_Solution'!I41 / VLOOKUP('Part 2. q1'!$A47,'Part 2. Installs'!$A$2:$B$45,2))</f>
        <v/>
      </c>
      <c r="I47" s="33" t="str">
        <f>IF('Part 2. Revenue Cohort_Solution'!J41 / VLOOKUP('Part 2. q1'!$A47,'Part 2. Installs'!$A$2:$B$45,2)=0,"",'Part 2. Revenue Cohort_Solution'!J41 / VLOOKUP('Part 2. q1'!$A47,'Part 2. Installs'!$A$2:$B$45,2))</f>
        <v/>
      </c>
      <c r="J47" s="33" t="str">
        <f>IF('Part 2. Revenue Cohort_Solution'!K41 / VLOOKUP('Part 2. q1'!$A47,'Part 2. Installs'!$A$2:$B$45,2)=0,"",'Part 2. Revenue Cohort_Solution'!K41 / VLOOKUP('Part 2. q1'!$A47,'Part 2. Installs'!$A$2:$B$45,2))</f>
        <v/>
      </c>
      <c r="K47" s="33" t="str">
        <f>IF('Part 2. Revenue Cohort_Solution'!L41 / VLOOKUP('Part 2. q1'!$A47,'Part 2. Installs'!$A$2:$B$45,2)=0,"",'Part 2. Revenue Cohort_Solution'!L41 / VLOOKUP('Part 2. q1'!$A47,'Part 2. Installs'!$A$2:$B$45,2))</f>
        <v/>
      </c>
      <c r="L47" s="33" t="str">
        <f>IF('Part 2. Revenue Cohort_Solution'!M41 / VLOOKUP('Part 2. q1'!$A47,'Part 2. Installs'!$A$2:$B$45,2)=0,"",'Part 2. Revenue Cohort_Solution'!M41 / VLOOKUP('Part 2. q1'!$A47,'Part 2. Installs'!$A$2:$B$45,2))</f>
        <v/>
      </c>
      <c r="M47" s="33" t="str">
        <f>IF('Part 2. Revenue Cohort_Solution'!N41 / VLOOKUP('Part 2. q1'!$A47,'Part 2. Installs'!$A$2:$B$45,2)=0,"",'Part 2. Revenue Cohort_Solution'!N41 / VLOOKUP('Part 2. q1'!$A47,'Part 2. Installs'!$A$2:$B$45,2))</f>
        <v/>
      </c>
      <c r="N47" s="33" t="str">
        <f>IF('Part 2. Revenue Cohort_Solution'!O41 / VLOOKUP('Part 2. q1'!$A47,'Part 2. Installs'!$A$2:$B$45,2)=0,"",'Part 2. Revenue Cohort_Solution'!O41 / VLOOKUP('Part 2. q1'!$A47,'Part 2. Installs'!$A$2:$B$45,2))</f>
        <v/>
      </c>
      <c r="O47" s="33" t="str">
        <f>IF('Part 2. Revenue Cohort_Solution'!P41 / VLOOKUP('Part 2. q1'!$A47,'Part 2. Installs'!$A$2:$B$45,2)=0,"",'Part 2. Revenue Cohort_Solution'!P41 / VLOOKUP('Part 2. q1'!$A47,'Part 2. Installs'!$A$2:$B$45,2))</f>
        <v/>
      </c>
      <c r="P47" s="33" t="str">
        <f>IF('Part 2. Revenue Cohort_Solution'!Q41 / VLOOKUP('Part 2. q1'!$A47,'Part 2. Installs'!$A$2:$B$45,2)=0,"",'Part 2. Revenue Cohort_Solution'!Q41 / VLOOKUP('Part 2. q1'!$A47,'Part 2. Installs'!$A$2:$B$45,2))</f>
        <v/>
      </c>
      <c r="Q47" s="33" t="str">
        <f>IF('Part 2. Revenue Cohort_Solution'!R41 / VLOOKUP('Part 2. q1'!$A47,'Part 2. Installs'!$A$2:$B$45,2)=0,"",'Part 2. Revenue Cohort_Solution'!R41 / VLOOKUP('Part 2. q1'!$A47,'Part 2. Installs'!$A$2:$B$45,2))</f>
        <v/>
      </c>
      <c r="R47" s="33" t="str">
        <f>IF('Part 2. Revenue Cohort_Solution'!S41 / VLOOKUP('Part 2. q1'!$A47,'Part 2. Installs'!$A$2:$B$45,2)=0,"",'Part 2. Revenue Cohort_Solution'!S41 / VLOOKUP('Part 2. q1'!$A47,'Part 2. Installs'!$A$2:$B$45,2))</f>
        <v/>
      </c>
      <c r="S47" s="33" t="str">
        <f>IF('Part 2. Revenue Cohort_Solution'!T41 / VLOOKUP('Part 2. q1'!$A47,'Part 2. Installs'!$A$2:$B$45,2)=0,"",'Part 2. Revenue Cohort_Solution'!T41 / VLOOKUP('Part 2. q1'!$A47,'Part 2. Installs'!$A$2:$B$45,2))</f>
        <v/>
      </c>
      <c r="T47" s="33" t="str">
        <f>IF('Part 2. Revenue Cohort_Solution'!U41 / VLOOKUP('Part 2. q1'!$A47,'Part 2. Installs'!$A$2:$B$45,2)=0,"",'Part 2. Revenue Cohort_Solution'!U41 / VLOOKUP('Part 2. q1'!$A47,'Part 2. Installs'!$A$2:$B$45,2))</f>
        <v/>
      </c>
      <c r="U47" s="33" t="str">
        <f>IF('Part 2. Revenue Cohort_Solution'!V41 / VLOOKUP('Part 2. q1'!$A47,'Part 2. Installs'!$A$2:$B$45,2)=0,"",'Part 2. Revenue Cohort_Solution'!V41 / VLOOKUP('Part 2. q1'!$A47,'Part 2. Installs'!$A$2:$B$45,2))</f>
        <v/>
      </c>
      <c r="V47" s="33" t="str">
        <f>IF('Part 2. Revenue Cohort_Solution'!W41 / VLOOKUP('Part 2. q1'!$A47,'Part 2. Installs'!$A$2:$B$45,2)=0,"",'Part 2. Revenue Cohort_Solution'!W41 / VLOOKUP('Part 2. q1'!$A47,'Part 2. Installs'!$A$2:$B$45,2))</f>
        <v/>
      </c>
      <c r="W47" s="33" t="str">
        <f>IF('Part 2. Revenue Cohort_Solution'!X41 / VLOOKUP('Part 2. q1'!$A47,'Part 2. Installs'!$A$2:$B$45,2)=0,"",'Part 2. Revenue Cohort_Solution'!X41 / VLOOKUP('Part 2. q1'!$A47,'Part 2. Installs'!$A$2:$B$45,2))</f>
        <v/>
      </c>
      <c r="X47" s="33" t="str">
        <f>IF('Part 2. Revenue Cohort_Solution'!Y41 / VLOOKUP('Part 2. q1'!$A47,'Part 2. Installs'!$A$2:$B$45,2)=0,"",'Part 2. Revenue Cohort_Solution'!Y41 / VLOOKUP('Part 2. q1'!$A47,'Part 2. Installs'!$A$2:$B$45,2))</f>
        <v/>
      </c>
      <c r="Y47" s="33" t="str">
        <f>IF('Part 2. Revenue Cohort_Solution'!Z41 / VLOOKUP('Part 2. q1'!$A47,'Part 2. Installs'!$A$2:$B$45,2)=0,"",'Part 2. Revenue Cohort_Solution'!Z41 / VLOOKUP('Part 2. q1'!$A47,'Part 2. Installs'!$A$2:$B$45,2))</f>
        <v/>
      </c>
      <c r="Z47" s="33" t="str">
        <f>IF('Part 2. Revenue Cohort_Solution'!AA41 / VLOOKUP('Part 2. q1'!$A47,'Part 2. Installs'!$A$2:$B$45,2)=0,"",'Part 2. Revenue Cohort_Solution'!AA41 / VLOOKUP('Part 2. q1'!$A47,'Part 2. Installs'!$A$2:$B$45,2))</f>
        <v/>
      </c>
      <c r="AA47" s="33" t="str">
        <f>IF('Part 2. Revenue Cohort_Solution'!AB41 / VLOOKUP('Part 2. q1'!$A47,'Part 2. Installs'!$A$2:$B$45,2)=0,"",'Part 2. Revenue Cohort_Solution'!AB41 / VLOOKUP('Part 2. q1'!$A47,'Part 2. Installs'!$A$2:$B$45,2))</f>
        <v/>
      </c>
      <c r="AB47" s="33" t="str">
        <f>IF('Part 2. Revenue Cohort_Solution'!AC41 / VLOOKUP('Part 2. q1'!$A47,'Part 2. Installs'!$A$2:$B$45,2)=0,"",'Part 2. Revenue Cohort_Solution'!AC41 / VLOOKUP('Part 2. q1'!$A47,'Part 2. Installs'!$A$2:$B$45,2))</f>
        <v/>
      </c>
      <c r="AC47" s="33" t="str">
        <f>IF('Part 2. Revenue Cohort_Solution'!AD41 / VLOOKUP('Part 2. q1'!$A47,'Part 2. Installs'!$A$2:$B$45,2)=0,"",'Part 2. Revenue Cohort_Solution'!AD41 / VLOOKUP('Part 2. q1'!$A47,'Part 2. Installs'!$A$2:$B$45,2))</f>
        <v/>
      </c>
      <c r="AD47" s="33" t="str">
        <f>IF('Part 2. Revenue Cohort_Solution'!AE41 / VLOOKUP('Part 2. q1'!$A47,'Part 2. Installs'!$A$2:$B$45,2)=0,"",'Part 2. Revenue Cohort_Solution'!AE41 / VLOOKUP('Part 2. q1'!$A47,'Part 2. Installs'!$A$2:$B$45,2))</f>
        <v/>
      </c>
      <c r="AE47" s="33" t="str">
        <f>IF('Part 2. Revenue Cohort_Solution'!AF41 / VLOOKUP('Part 2. q1'!$A47,'Part 2. Installs'!$A$2:$B$45,2)=0,"",'Part 2. Revenue Cohort_Solution'!AF41 / VLOOKUP('Part 2. q1'!$A47,'Part 2. Installs'!$A$2:$B$45,2))</f>
        <v/>
      </c>
      <c r="AF47" s="33" t="str">
        <f>IF('Part 2. Revenue Cohort_Solution'!AG41 / VLOOKUP('Part 2. q1'!$A47,'Part 2. Installs'!$A$2:$B$45,2)=0,"",'Part 2. Revenue Cohort_Solution'!AG41 / VLOOKUP('Part 2. q1'!$A47,'Part 2. Installs'!$A$2:$B$45,2))</f>
        <v/>
      </c>
      <c r="AG47" s="33" t="str">
        <f>IF('Part 2. Revenue Cohort_Solution'!AH41 / VLOOKUP('Part 2. q1'!$A47,'Part 2. Installs'!$A$2:$B$45,2)=0,"",'Part 2. Revenue Cohort_Solution'!AH41 / VLOOKUP('Part 2. q1'!$A47,'Part 2. Installs'!$A$2:$B$45,2))</f>
        <v/>
      </c>
      <c r="AH47" s="33" t="str">
        <f>IF('Part 2. Revenue Cohort_Solution'!AI41 / VLOOKUP('Part 2. q1'!$A47,'Part 2. Installs'!$A$2:$B$45,2)=0,"",'Part 2. Revenue Cohort_Solution'!AI41 / VLOOKUP('Part 2. q1'!$A47,'Part 2. Installs'!$A$2:$B$45,2))</f>
        <v/>
      </c>
      <c r="AI47" s="33" t="str">
        <f>IF('Part 2. Revenue Cohort_Solution'!AJ41 / VLOOKUP('Part 2. q1'!$A47,'Part 2. Installs'!$A$2:$B$45,2)=0,"",'Part 2. Revenue Cohort_Solution'!AJ41 / VLOOKUP('Part 2. q1'!$A47,'Part 2. Installs'!$A$2:$B$45,2))</f>
        <v/>
      </c>
      <c r="AJ47" s="33" t="str">
        <f>IF('Part 2. Revenue Cohort_Solution'!AK41 / VLOOKUP('Part 2. q1'!$A47,'Part 2. Installs'!$A$2:$B$45,2)=0,"",'Part 2. Revenue Cohort_Solution'!AK41 / VLOOKUP('Part 2. q1'!$A47,'Part 2. Installs'!$A$2:$B$45,2))</f>
        <v/>
      </c>
      <c r="AK47" s="33" t="str">
        <f>IF('Part 2. Revenue Cohort_Solution'!AL41 / VLOOKUP('Part 2. q1'!$A47,'Part 2. Installs'!$A$2:$B$45,2)=0,"",'Part 2. Revenue Cohort_Solution'!AL41 / VLOOKUP('Part 2. q1'!$A47,'Part 2. Installs'!$A$2:$B$45,2))</f>
        <v/>
      </c>
      <c r="AL47" s="33" t="str">
        <f>IF('Part 2. Revenue Cohort_Solution'!AM41 / VLOOKUP('Part 2. q1'!$A47,'Part 2. Installs'!$A$2:$B$45,2)=0,"",'Part 2. Revenue Cohort_Solution'!AM41 / VLOOKUP('Part 2. q1'!$A47,'Part 2. Installs'!$A$2:$B$45,2))</f>
        <v/>
      </c>
      <c r="AM47" s="33" t="str">
        <f>IF('Part 2. Revenue Cohort_Solution'!AN41 / VLOOKUP('Part 2. q1'!$A47,'Part 2. Installs'!$A$2:$B$45,2)=0,"",'Part 2. Revenue Cohort_Solution'!AN41 / VLOOKUP('Part 2. q1'!$A47,'Part 2. Installs'!$A$2:$B$45,2))</f>
        <v/>
      </c>
      <c r="AN47" s="33" t="str">
        <f>IF('Part 2. Revenue Cohort_Solution'!AO41 / VLOOKUP('Part 2. q1'!$A47,'Part 2. Installs'!$A$2:$B$45,2)=0,"",'Part 2. Revenue Cohort_Solution'!AO41 / VLOOKUP('Part 2. q1'!$A47,'Part 2. Installs'!$A$2:$B$45,2))</f>
        <v/>
      </c>
      <c r="AO47" s="33" t="str">
        <f>IF('Part 2. Revenue Cohort_Solution'!AP41 / VLOOKUP('Part 2. q1'!$A47,'Part 2. Installs'!$A$2:$B$45,2)=0,"",'Part 2. Revenue Cohort_Solution'!AP41 / VLOOKUP('Part 2. q1'!$A47,'Part 2. Installs'!$A$2:$B$45,2))</f>
        <v/>
      </c>
      <c r="AP47" s="33" t="str">
        <f>IF('Part 2. Revenue Cohort_Solution'!AQ41 / VLOOKUP('Part 2. q1'!$A47,'Part 2. Installs'!$A$2:$B$45,2)=0,"",'Part 2. Revenue Cohort_Solution'!AQ41 / VLOOKUP('Part 2. q1'!$A47,'Part 2. Installs'!$A$2:$B$45,2))</f>
        <v/>
      </c>
      <c r="AQ47" s="33" t="str">
        <f>IF('Part 2. Revenue Cohort_Solution'!AR41 / VLOOKUP('Part 2. q1'!$A47,'Part 2. Installs'!$A$2:$B$45,2)=0,"",'Part 2. Revenue Cohort_Solution'!AR41 / VLOOKUP('Part 2. q1'!$A47,'Part 2. Installs'!$A$2:$B$45,2))</f>
        <v/>
      </c>
      <c r="AR47" s="33" t="str">
        <f>IF('Part 2. Revenue Cohort_Solution'!AS41 / VLOOKUP('Part 2. q1'!$A47,'Part 2. Installs'!$A$2:$B$45,2)=0,"",'Part 2. Revenue Cohort_Solution'!AS41 / VLOOKUP('Part 2. q1'!$A47,'Part 2. Installs'!$A$2:$B$45,2))</f>
        <v/>
      </c>
      <c r="AS47" s="33" t="str">
        <f>IF('Part 2. Revenue Cohort_Solution'!AT41 / VLOOKUP('Part 2. q1'!$A47,'Part 2. Installs'!$A$2:$B$45,2)=0,"",'Part 2. Revenue Cohort_Solution'!AT41 / VLOOKUP('Part 2. q1'!$A47,'Part 2. Installs'!$A$2:$B$45,2))</f>
        <v/>
      </c>
      <c r="AT47" s="33" t="str">
        <f>IF('Part 2. Revenue Cohort_Solution'!AU41 / VLOOKUP('Part 2. q1'!$A47,'Part 2. Installs'!$A$2:$B$45,2)=0,"",'Part 2. Revenue Cohort_Solution'!AU41 / VLOOKUP('Part 2. q1'!$A47,'Part 2. Installs'!$A$2:$B$45,2))</f>
        <v/>
      </c>
    </row>
    <row r="48" spans="1:46" x14ac:dyDescent="0.15">
      <c r="A48" s="8">
        <v>41</v>
      </c>
      <c r="B48" s="33">
        <f>IF('Part 2. Revenue Cohort_Solution'!C42 / VLOOKUP('Part 2. q1'!$A48,'Part 2. Installs'!$A$2:$B$45,2)=0,"",'Part 2. Revenue Cohort_Solution'!C42 / VLOOKUP('Part 2. q1'!$A48,'Part 2. Installs'!$A$2:$B$45,2))</f>
        <v>0.18908106438192526</v>
      </c>
      <c r="C48" s="33">
        <f>IF('Part 2. Revenue Cohort_Solution'!D42 / VLOOKUP('Part 2. q1'!$A48,'Part 2. Installs'!$A$2:$B$45,2)=0,"",'Part 2. Revenue Cohort_Solution'!D42 / VLOOKUP('Part 2. q1'!$A48,'Part 2. Installs'!$A$2:$B$45,2))</f>
        <v>4.2131015638944953E-2</v>
      </c>
      <c r="D48" s="33">
        <f>IF('Part 2. Revenue Cohort_Solution'!E42 / VLOOKUP('Part 2. q1'!$A48,'Part 2. Installs'!$A$2:$B$45,2)=0,"",'Part 2. Revenue Cohort_Solution'!E42 / VLOOKUP('Part 2. q1'!$A48,'Part 2. Installs'!$A$2:$B$45,2))</f>
        <v>2.7094547651412178E-2</v>
      </c>
      <c r="E48" s="33">
        <f>IF('Part 2. Revenue Cohort_Solution'!F42 / VLOOKUP('Part 2. q1'!$A48,'Part 2. Installs'!$A$2:$B$45,2)=0,"",'Part 2. Revenue Cohort_Solution'!F42 / VLOOKUP('Part 2. q1'!$A48,'Part 2. Installs'!$A$2:$B$45,2))</f>
        <v>2.5071068638354548E-2</v>
      </c>
      <c r="F48" s="33">
        <f>IF('Part 2. Revenue Cohort_Solution'!G42 / VLOOKUP('Part 2. q1'!$A48,'Part 2. Installs'!$A$2:$B$45,2)=0,"",'Part 2. Revenue Cohort_Solution'!G42 / VLOOKUP('Part 2. q1'!$A48,'Part 2. Installs'!$A$2:$B$45,2))</f>
        <v>3.2074913155112524E-2</v>
      </c>
      <c r="G48" s="33" t="str">
        <f>IF('Part 2. Revenue Cohort_Solution'!H42 / VLOOKUP('Part 2. q1'!$A48,'Part 2. Installs'!$A$2:$B$45,2)=0,"",'Part 2. Revenue Cohort_Solution'!H42 / VLOOKUP('Part 2. q1'!$A48,'Part 2. Installs'!$A$2:$B$45,2))</f>
        <v/>
      </c>
      <c r="H48" s="33" t="str">
        <f>IF('Part 2. Revenue Cohort_Solution'!I42 / VLOOKUP('Part 2. q1'!$A48,'Part 2. Installs'!$A$2:$B$45,2)=0,"",'Part 2. Revenue Cohort_Solution'!I42 / VLOOKUP('Part 2. q1'!$A48,'Part 2. Installs'!$A$2:$B$45,2))</f>
        <v/>
      </c>
      <c r="I48" s="33" t="str">
        <f>IF('Part 2. Revenue Cohort_Solution'!J42 / VLOOKUP('Part 2. q1'!$A48,'Part 2. Installs'!$A$2:$B$45,2)=0,"",'Part 2. Revenue Cohort_Solution'!J42 / VLOOKUP('Part 2. q1'!$A48,'Part 2. Installs'!$A$2:$B$45,2))</f>
        <v/>
      </c>
      <c r="J48" s="33" t="str">
        <f>IF('Part 2. Revenue Cohort_Solution'!K42 / VLOOKUP('Part 2. q1'!$A48,'Part 2. Installs'!$A$2:$B$45,2)=0,"",'Part 2. Revenue Cohort_Solution'!K42 / VLOOKUP('Part 2. q1'!$A48,'Part 2. Installs'!$A$2:$B$45,2))</f>
        <v/>
      </c>
      <c r="K48" s="33" t="str">
        <f>IF('Part 2. Revenue Cohort_Solution'!L42 / VLOOKUP('Part 2. q1'!$A48,'Part 2. Installs'!$A$2:$B$45,2)=0,"",'Part 2. Revenue Cohort_Solution'!L42 / VLOOKUP('Part 2. q1'!$A48,'Part 2. Installs'!$A$2:$B$45,2))</f>
        <v/>
      </c>
      <c r="L48" s="33" t="str">
        <f>IF('Part 2. Revenue Cohort_Solution'!M42 / VLOOKUP('Part 2. q1'!$A48,'Part 2. Installs'!$A$2:$B$45,2)=0,"",'Part 2. Revenue Cohort_Solution'!M42 / VLOOKUP('Part 2. q1'!$A48,'Part 2. Installs'!$A$2:$B$45,2))</f>
        <v/>
      </c>
      <c r="M48" s="33" t="str">
        <f>IF('Part 2. Revenue Cohort_Solution'!N42 / VLOOKUP('Part 2. q1'!$A48,'Part 2. Installs'!$A$2:$B$45,2)=0,"",'Part 2. Revenue Cohort_Solution'!N42 / VLOOKUP('Part 2. q1'!$A48,'Part 2. Installs'!$A$2:$B$45,2))</f>
        <v/>
      </c>
      <c r="N48" s="33" t="str">
        <f>IF('Part 2. Revenue Cohort_Solution'!O42 / VLOOKUP('Part 2. q1'!$A48,'Part 2. Installs'!$A$2:$B$45,2)=0,"",'Part 2. Revenue Cohort_Solution'!O42 / VLOOKUP('Part 2. q1'!$A48,'Part 2. Installs'!$A$2:$B$45,2))</f>
        <v/>
      </c>
      <c r="O48" s="33" t="str">
        <f>IF('Part 2. Revenue Cohort_Solution'!P42 / VLOOKUP('Part 2. q1'!$A48,'Part 2. Installs'!$A$2:$B$45,2)=0,"",'Part 2. Revenue Cohort_Solution'!P42 / VLOOKUP('Part 2. q1'!$A48,'Part 2. Installs'!$A$2:$B$45,2))</f>
        <v/>
      </c>
      <c r="P48" s="33" t="str">
        <f>IF('Part 2. Revenue Cohort_Solution'!Q42 / VLOOKUP('Part 2. q1'!$A48,'Part 2. Installs'!$A$2:$B$45,2)=0,"",'Part 2. Revenue Cohort_Solution'!Q42 / VLOOKUP('Part 2. q1'!$A48,'Part 2. Installs'!$A$2:$B$45,2))</f>
        <v/>
      </c>
      <c r="Q48" s="33" t="str">
        <f>IF('Part 2. Revenue Cohort_Solution'!R42 / VLOOKUP('Part 2. q1'!$A48,'Part 2. Installs'!$A$2:$B$45,2)=0,"",'Part 2. Revenue Cohort_Solution'!R42 / VLOOKUP('Part 2. q1'!$A48,'Part 2. Installs'!$A$2:$B$45,2))</f>
        <v/>
      </c>
      <c r="R48" s="33" t="str">
        <f>IF('Part 2. Revenue Cohort_Solution'!S42 / VLOOKUP('Part 2. q1'!$A48,'Part 2. Installs'!$A$2:$B$45,2)=0,"",'Part 2. Revenue Cohort_Solution'!S42 / VLOOKUP('Part 2. q1'!$A48,'Part 2. Installs'!$A$2:$B$45,2))</f>
        <v/>
      </c>
      <c r="S48" s="33" t="str">
        <f>IF('Part 2. Revenue Cohort_Solution'!T42 / VLOOKUP('Part 2. q1'!$A48,'Part 2. Installs'!$A$2:$B$45,2)=0,"",'Part 2. Revenue Cohort_Solution'!T42 / VLOOKUP('Part 2. q1'!$A48,'Part 2. Installs'!$A$2:$B$45,2))</f>
        <v/>
      </c>
      <c r="T48" s="33" t="str">
        <f>IF('Part 2. Revenue Cohort_Solution'!U42 / VLOOKUP('Part 2. q1'!$A48,'Part 2. Installs'!$A$2:$B$45,2)=0,"",'Part 2. Revenue Cohort_Solution'!U42 / VLOOKUP('Part 2. q1'!$A48,'Part 2. Installs'!$A$2:$B$45,2))</f>
        <v/>
      </c>
      <c r="U48" s="33" t="str">
        <f>IF('Part 2. Revenue Cohort_Solution'!V42 / VLOOKUP('Part 2. q1'!$A48,'Part 2. Installs'!$A$2:$B$45,2)=0,"",'Part 2. Revenue Cohort_Solution'!V42 / VLOOKUP('Part 2. q1'!$A48,'Part 2. Installs'!$A$2:$B$45,2))</f>
        <v/>
      </c>
      <c r="V48" s="33" t="str">
        <f>IF('Part 2. Revenue Cohort_Solution'!W42 / VLOOKUP('Part 2. q1'!$A48,'Part 2. Installs'!$A$2:$B$45,2)=0,"",'Part 2. Revenue Cohort_Solution'!W42 / VLOOKUP('Part 2. q1'!$A48,'Part 2. Installs'!$A$2:$B$45,2))</f>
        <v/>
      </c>
      <c r="W48" s="33" t="str">
        <f>IF('Part 2. Revenue Cohort_Solution'!X42 / VLOOKUP('Part 2. q1'!$A48,'Part 2. Installs'!$A$2:$B$45,2)=0,"",'Part 2. Revenue Cohort_Solution'!X42 / VLOOKUP('Part 2. q1'!$A48,'Part 2. Installs'!$A$2:$B$45,2))</f>
        <v/>
      </c>
      <c r="X48" s="33" t="str">
        <f>IF('Part 2. Revenue Cohort_Solution'!Y42 / VLOOKUP('Part 2. q1'!$A48,'Part 2. Installs'!$A$2:$B$45,2)=0,"",'Part 2. Revenue Cohort_Solution'!Y42 / VLOOKUP('Part 2. q1'!$A48,'Part 2. Installs'!$A$2:$B$45,2))</f>
        <v/>
      </c>
      <c r="Y48" s="33" t="str">
        <f>IF('Part 2. Revenue Cohort_Solution'!Z42 / VLOOKUP('Part 2. q1'!$A48,'Part 2. Installs'!$A$2:$B$45,2)=0,"",'Part 2. Revenue Cohort_Solution'!Z42 / VLOOKUP('Part 2. q1'!$A48,'Part 2. Installs'!$A$2:$B$45,2))</f>
        <v/>
      </c>
      <c r="Z48" s="33" t="str">
        <f>IF('Part 2. Revenue Cohort_Solution'!AA42 / VLOOKUP('Part 2. q1'!$A48,'Part 2. Installs'!$A$2:$B$45,2)=0,"",'Part 2. Revenue Cohort_Solution'!AA42 / VLOOKUP('Part 2. q1'!$A48,'Part 2. Installs'!$A$2:$B$45,2))</f>
        <v/>
      </c>
      <c r="AA48" s="33" t="str">
        <f>IF('Part 2. Revenue Cohort_Solution'!AB42 / VLOOKUP('Part 2. q1'!$A48,'Part 2. Installs'!$A$2:$B$45,2)=0,"",'Part 2. Revenue Cohort_Solution'!AB42 / VLOOKUP('Part 2. q1'!$A48,'Part 2. Installs'!$A$2:$B$45,2))</f>
        <v/>
      </c>
      <c r="AB48" s="33" t="str">
        <f>IF('Part 2. Revenue Cohort_Solution'!AC42 / VLOOKUP('Part 2. q1'!$A48,'Part 2. Installs'!$A$2:$B$45,2)=0,"",'Part 2. Revenue Cohort_Solution'!AC42 / VLOOKUP('Part 2. q1'!$A48,'Part 2. Installs'!$A$2:$B$45,2))</f>
        <v/>
      </c>
      <c r="AC48" s="33" t="str">
        <f>IF('Part 2. Revenue Cohort_Solution'!AD42 / VLOOKUP('Part 2. q1'!$A48,'Part 2. Installs'!$A$2:$B$45,2)=0,"",'Part 2. Revenue Cohort_Solution'!AD42 / VLOOKUP('Part 2. q1'!$A48,'Part 2. Installs'!$A$2:$B$45,2))</f>
        <v/>
      </c>
      <c r="AD48" s="33" t="str">
        <f>IF('Part 2. Revenue Cohort_Solution'!AE42 / VLOOKUP('Part 2. q1'!$A48,'Part 2. Installs'!$A$2:$B$45,2)=0,"",'Part 2. Revenue Cohort_Solution'!AE42 / VLOOKUP('Part 2. q1'!$A48,'Part 2. Installs'!$A$2:$B$45,2))</f>
        <v/>
      </c>
      <c r="AE48" s="33" t="str">
        <f>IF('Part 2. Revenue Cohort_Solution'!AF42 / VLOOKUP('Part 2. q1'!$A48,'Part 2. Installs'!$A$2:$B$45,2)=0,"",'Part 2. Revenue Cohort_Solution'!AF42 / VLOOKUP('Part 2. q1'!$A48,'Part 2. Installs'!$A$2:$B$45,2))</f>
        <v/>
      </c>
      <c r="AF48" s="33" t="str">
        <f>IF('Part 2. Revenue Cohort_Solution'!AG42 / VLOOKUP('Part 2. q1'!$A48,'Part 2. Installs'!$A$2:$B$45,2)=0,"",'Part 2. Revenue Cohort_Solution'!AG42 / VLOOKUP('Part 2. q1'!$A48,'Part 2. Installs'!$A$2:$B$45,2))</f>
        <v/>
      </c>
      <c r="AG48" s="33" t="str">
        <f>IF('Part 2. Revenue Cohort_Solution'!AH42 / VLOOKUP('Part 2. q1'!$A48,'Part 2. Installs'!$A$2:$B$45,2)=0,"",'Part 2. Revenue Cohort_Solution'!AH42 / VLOOKUP('Part 2. q1'!$A48,'Part 2. Installs'!$A$2:$B$45,2))</f>
        <v/>
      </c>
      <c r="AH48" s="33" t="str">
        <f>IF('Part 2. Revenue Cohort_Solution'!AI42 / VLOOKUP('Part 2. q1'!$A48,'Part 2. Installs'!$A$2:$B$45,2)=0,"",'Part 2. Revenue Cohort_Solution'!AI42 / VLOOKUP('Part 2. q1'!$A48,'Part 2. Installs'!$A$2:$B$45,2))</f>
        <v/>
      </c>
      <c r="AI48" s="33" t="str">
        <f>IF('Part 2. Revenue Cohort_Solution'!AJ42 / VLOOKUP('Part 2. q1'!$A48,'Part 2. Installs'!$A$2:$B$45,2)=0,"",'Part 2. Revenue Cohort_Solution'!AJ42 / VLOOKUP('Part 2. q1'!$A48,'Part 2. Installs'!$A$2:$B$45,2))</f>
        <v/>
      </c>
      <c r="AJ48" s="33" t="str">
        <f>IF('Part 2. Revenue Cohort_Solution'!AK42 / VLOOKUP('Part 2. q1'!$A48,'Part 2. Installs'!$A$2:$B$45,2)=0,"",'Part 2. Revenue Cohort_Solution'!AK42 / VLOOKUP('Part 2. q1'!$A48,'Part 2. Installs'!$A$2:$B$45,2))</f>
        <v/>
      </c>
      <c r="AK48" s="33" t="str">
        <f>IF('Part 2. Revenue Cohort_Solution'!AL42 / VLOOKUP('Part 2. q1'!$A48,'Part 2. Installs'!$A$2:$B$45,2)=0,"",'Part 2. Revenue Cohort_Solution'!AL42 / VLOOKUP('Part 2. q1'!$A48,'Part 2. Installs'!$A$2:$B$45,2))</f>
        <v/>
      </c>
      <c r="AL48" s="33" t="str">
        <f>IF('Part 2. Revenue Cohort_Solution'!AM42 / VLOOKUP('Part 2. q1'!$A48,'Part 2. Installs'!$A$2:$B$45,2)=0,"",'Part 2. Revenue Cohort_Solution'!AM42 / VLOOKUP('Part 2. q1'!$A48,'Part 2. Installs'!$A$2:$B$45,2))</f>
        <v/>
      </c>
      <c r="AM48" s="33" t="str">
        <f>IF('Part 2. Revenue Cohort_Solution'!AN42 / VLOOKUP('Part 2. q1'!$A48,'Part 2. Installs'!$A$2:$B$45,2)=0,"",'Part 2. Revenue Cohort_Solution'!AN42 / VLOOKUP('Part 2. q1'!$A48,'Part 2. Installs'!$A$2:$B$45,2))</f>
        <v/>
      </c>
      <c r="AN48" s="33" t="str">
        <f>IF('Part 2. Revenue Cohort_Solution'!AO42 / VLOOKUP('Part 2. q1'!$A48,'Part 2. Installs'!$A$2:$B$45,2)=0,"",'Part 2. Revenue Cohort_Solution'!AO42 / VLOOKUP('Part 2. q1'!$A48,'Part 2. Installs'!$A$2:$B$45,2))</f>
        <v/>
      </c>
      <c r="AO48" s="33" t="str">
        <f>IF('Part 2. Revenue Cohort_Solution'!AP42 / VLOOKUP('Part 2. q1'!$A48,'Part 2. Installs'!$A$2:$B$45,2)=0,"",'Part 2. Revenue Cohort_Solution'!AP42 / VLOOKUP('Part 2. q1'!$A48,'Part 2. Installs'!$A$2:$B$45,2))</f>
        <v/>
      </c>
      <c r="AP48" s="33" t="str">
        <f>IF('Part 2. Revenue Cohort_Solution'!AQ42 / VLOOKUP('Part 2. q1'!$A48,'Part 2. Installs'!$A$2:$B$45,2)=0,"",'Part 2. Revenue Cohort_Solution'!AQ42 / VLOOKUP('Part 2. q1'!$A48,'Part 2. Installs'!$A$2:$B$45,2))</f>
        <v/>
      </c>
      <c r="AQ48" s="33" t="str">
        <f>IF('Part 2. Revenue Cohort_Solution'!AR42 / VLOOKUP('Part 2. q1'!$A48,'Part 2. Installs'!$A$2:$B$45,2)=0,"",'Part 2. Revenue Cohort_Solution'!AR42 / VLOOKUP('Part 2. q1'!$A48,'Part 2. Installs'!$A$2:$B$45,2))</f>
        <v/>
      </c>
      <c r="AR48" s="33" t="str">
        <f>IF('Part 2. Revenue Cohort_Solution'!AS42 / VLOOKUP('Part 2. q1'!$A48,'Part 2. Installs'!$A$2:$B$45,2)=0,"",'Part 2. Revenue Cohort_Solution'!AS42 / VLOOKUP('Part 2. q1'!$A48,'Part 2. Installs'!$A$2:$B$45,2))</f>
        <v/>
      </c>
      <c r="AS48" s="33" t="str">
        <f>IF('Part 2. Revenue Cohort_Solution'!AT42 / VLOOKUP('Part 2. q1'!$A48,'Part 2. Installs'!$A$2:$B$45,2)=0,"",'Part 2. Revenue Cohort_Solution'!AT42 / VLOOKUP('Part 2. q1'!$A48,'Part 2. Installs'!$A$2:$B$45,2))</f>
        <v/>
      </c>
      <c r="AT48" s="33" t="str">
        <f>IF('Part 2. Revenue Cohort_Solution'!AU42 / VLOOKUP('Part 2. q1'!$A48,'Part 2. Installs'!$A$2:$B$45,2)=0,"",'Part 2. Revenue Cohort_Solution'!AU42 / VLOOKUP('Part 2. q1'!$A48,'Part 2. Installs'!$A$2:$B$45,2))</f>
        <v/>
      </c>
    </row>
    <row r="49" spans="1:46" x14ac:dyDescent="0.15">
      <c r="A49" s="8">
        <v>42</v>
      </c>
      <c r="B49" s="33">
        <f>IF('Part 2. Revenue Cohort_Solution'!C43 / VLOOKUP('Part 2. q1'!$A49,'Part 2. Installs'!$A$2:$B$45,2)=0,"",'Part 2. Revenue Cohort_Solution'!C43 / VLOOKUP('Part 2. q1'!$A49,'Part 2. Installs'!$A$2:$B$45,2))</f>
        <v>0.15402679204142819</v>
      </c>
      <c r="C49" s="33">
        <f>IF('Part 2. Revenue Cohort_Solution'!D43 / VLOOKUP('Part 2. q1'!$A49,'Part 2. Installs'!$A$2:$B$45,2)=0,"",'Part 2. Revenue Cohort_Solution'!D43 / VLOOKUP('Part 2. q1'!$A49,'Part 2. Installs'!$A$2:$B$45,2))</f>
        <v>5.3049686563096207E-2</v>
      </c>
      <c r="D49" s="33">
        <f>IF('Part 2. Revenue Cohort_Solution'!E43 / VLOOKUP('Part 2. q1'!$A49,'Part 2. Installs'!$A$2:$B$45,2)=0,"",'Part 2. Revenue Cohort_Solution'!E43 / VLOOKUP('Part 2. q1'!$A49,'Part 2. Installs'!$A$2:$B$45,2))</f>
        <v>2.9026901062959937E-2</v>
      </c>
      <c r="E49" s="33">
        <f>IF('Part 2. Revenue Cohort_Solution'!F43 / VLOOKUP('Part 2. q1'!$A49,'Part 2. Installs'!$A$2:$B$45,2)=0,"",'Part 2. Revenue Cohort_Solution'!F43 / VLOOKUP('Part 2. q1'!$A49,'Part 2. Installs'!$A$2:$B$45,2))</f>
        <v>3.3039329517579721E-2</v>
      </c>
      <c r="F49" s="33" t="str">
        <f>IF('Part 2. Revenue Cohort_Solution'!G43 / VLOOKUP('Part 2. q1'!$A49,'Part 2. Installs'!$A$2:$B$45,2)=0,"",'Part 2. Revenue Cohort_Solution'!G43 / VLOOKUP('Part 2. q1'!$A49,'Part 2. Installs'!$A$2:$B$45,2))</f>
        <v/>
      </c>
      <c r="G49" s="33" t="str">
        <f>IF('Part 2. Revenue Cohort_Solution'!H43 / VLOOKUP('Part 2. q1'!$A49,'Part 2. Installs'!$A$2:$B$45,2)=0,"",'Part 2. Revenue Cohort_Solution'!H43 / VLOOKUP('Part 2. q1'!$A49,'Part 2. Installs'!$A$2:$B$45,2))</f>
        <v/>
      </c>
      <c r="H49" s="33" t="str">
        <f>IF('Part 2. Revenue Cohort_Solution'!I43 / VLOOKUP('Part 2. q1'!$A49,'Part 2. Installs'!$A$2:$B$45,2)=0,"",'Part 2. Revenue Cohort_Solution'!I43 / VLOOKUP('Part 2. q1'!$A49,'Part 2. Installs'!$A$2:$B$45,2))</f>
        <v/>
      </c>
      <c r="I49" s="33" t="str">
        <f>IF('Part 2. Revenue Cohort_Solution'!J43 / VLOOKUP('Part 2. q1'!$A49,'Part 2. Installs'!$A$2:$B$45,2)=0,"",'Part 2. Revenue Cohort_Solution'!J43 / VLOOKUP('Part 2. q1'!$A49,'Part 2. Installs'!$A$2:$B$45,2))</f>
        <v/>
      </c>
      <c r="J49" s="33" t="str">
        <f>IF('Part 2. Revenue Cohort_Solution'!K43 / VLOOKUP('Part 2. q1'!$A49,'Part 2. Installs'!$A$2:$B$45,2)=0,"",'Part 2. Revenue Cohort_Solution'!K43 / VLOOKUP('Part 2. q1'!$A49,'Part 2. Installs'!$A$2:$B$45,2))</f>
        <v/>
      </c>
      <c r="K49" s="33" t="str">
        <f>IF('Part 2. Revenue Cohort_Solution'!L43 / VLOOKUP('Part 2. q1'!$A49,'Part 2. Installs'!$A$2:$B$45,2)=0,"",'Part 2. Revenue Cohort_Solution'!L43 / VLOOKUP('Part 2. q1'!$A49,'Part 2. Installs'!$A$2:$B$45,2))</f>
        <v/>
      </c>
      <c r="L49" s="33" t="str">
        <f>IF('Part 2. Revenue Cohort_Solution'!M43 / VLOOKUP('Part 2. q1'!$A49,'Part 2. Installs'!$A$2:$B$45,2)=0,"",'Part 2. Revenue Cohort_Solution'!M43 / VLOOKUP('Part 2. q1'!$A49,'Part 2. Installs'!$A$2:$B$45,2))</f>
        <v/>
      </c>
      <c r="M49" s="33" t="str">
        <f>IF('Part 2. Revenue Cohort_Solution'!N43 / VLOOKUP('Part 2. q1'!$A49,'Part 2. Installs'!$A$2:$B$45,2)=0,"",'Part 2. Revenue Cohort_Solution'!N43 / VLOOKUP('Part 2. q1'!$A49,'Part 2. Installs'!$A$2:$B$45,2))</f>
        <v/>
      </c>
      <c r="N49" s="33" t="str">
        <f>IF('Part 2. Revenue Cohort_Solution'!O43 / VLOOKUP('Part 2. q1'!$A49,'Part 2. Installs'!$A$2:$B$45,2)=0,"",'Part 2. Revenue Cohort_Solution'!O43 / VLOOKUP('Part 2. q1'!$A49,'Part 2. Installs'!$A$2:$B$45,2))</f>
        <v/>
      </c>
      <c r="O49" s="33" t="str">
        <f>IF('Part 2. Revenue Cohort_Solution'!P43 / VLOOKUP('Part 2. q1'!$A49,'Part 2. Installs'!$A$2:$B$45,2)=0,"",'Part 2. Revenue Cohort_Solution'!P43 / VLOOKUP('Part 2. q1'!$A49,'Part 2. Installs'!$A$2:$B$45,2))</f>
        <v/>
      </c>
      <c r="P49" s="33" t="str">
        <f>IF('Part 2. Revenue Cohort_Solution'!Q43 / VLOOKUP('Part 2. q1'!$A49,'Part 2. Installs'!$A$2:$B$45,2)=0,"",'Part 2. Revenue Cohort_Solution'!Q43 / VLOOKUP('Part 2. q1'!$A49,'Part 2. Installs'!$A$2:$B$45,2))</f>
        <v/>
      </c>
      <c r="Q49" s="33" t="str">
        <f>IF('Part 2. Revenue Cohort_Solution'!R43 / VLOOKUP('Part 2. q1'!$A49,'Part 2. Installs'!$A$2:$B$45,2)=0,"",'Part 2. Revenue Cohort_Solution'!R43 / VLOOKUP('Part 2. q1'!$A49,'Part 2. Installs'!$A$2:$B$45,2))</f>
        <v/>
      </c>
      <c r="R49" s="33" t="str">
        <f>IF('Part 2. Revenue Cohort_Solution'!S43 / VLOOKUP('Part 2. q1'!$A49,'Part 2. Installs'!$A$2:$B$45,2)=0,"",'Part 2. Revenue Cohort_Solution'!S43 / VLOOKUP('Part 2. q1'!$A49,'Part 2. Installs'!$A$2:$B$45,2))</f>
        <v/>
      </c>
      <c r="S49" s="33" t="str">
        <f>IF('Part 2. Revenue Cohort_Solution'!T43 / VLOOKUP('Part 2. q1'!$A49,'Part 2. Installs'!$A$2:$B$45,2)=0,"",'Part 2. Revenue Cohort_Solution'!T43 / VLOOKUP('Part 2. q1'!$A49,'Part 2. Installs'!$A$2:$B$45,2))</f>
        <v/>
      </c>
      <c r="T49" s="33" t="str">
        <f>IF('Part 2. Revenue Cohort_Solution'!U43 / VLOOKUP('Part 2. q1'!$A49,'Part 2. Installs'!$A$2:$B$45,2)=0,"",'Part 2. Revenue Cohort_Solution'!U43 / VLOOKUP('Part 2. q1'!$A49,'Part 2. Installs'!$A$2:$B$45,2))</f>
        <v/>
      </c>
      <c r="U49" s="33" t="str">
        <f>IF('Part 2. Revenue Cohort_Solution'!V43 / VLOOKUP('Part 2. q1'!$A49,'Part 2. Installs'!$A$2:$B$45,2)=0,"",'Part 2. Revenue Cohort_Solution'!V43 / VLOOKUP('Part 2. q1'!$A49,'Part 2. Installs'!$A$2:$B$45,2))</f>
        <v/>
      </c>
      <c r="V49" s="33" t="str">
        <f>IF('Part 2. Revenue Cohort_Solution'!W43 / VLOOKUP('Part 2. q1'!$A49,'Part 2. Installs'!$A$2:$B$45,2)=0,"",'Part 2. Revenue Cohort_Solution'!W43 / VLOOKUP('Part 2. q1'!$A49,'Part 2. Installs'!$A$2:$B$45,2))</f>
        <v/>
      </c>
      <c r="W49" s="33" t="str">
        <f>IF('Part 2. Revenue Cohort_Solution'!X43 / VLOOKUP('Part 2. q1'!$A49,'Part 2. Installs'!$A$2:$B$45,2)=0,"",'Part 2. Revenue Cohort_Solution'!X43 / VLOOKUP('Part 2. q1'!$A49,'Part 2. Installs'!$A$2:$B$45,2))</f>
        <v/>
      </c>
      <c r="X49" s="33" t="str">
        <f>IF('Part 2. Revenue Cohort_Solution'!Y43 / VLOOKUP('Part 2. q1'!$A49,'Part 2. Installs'!$A$2:$B$45,2)=0,"",'Part 2. Revenue Cohort_Solution'!Y43 / VLOOKUP('Part 2. q1'!$A49,'Part 2. Installs'!$A$2:$B$45,2))</f>
        <v/>
      </c>
      <c r="Y49" s="33" t="str">
        <f>IF('Part 2. Revenue Cohort_Solution'!Z43 / VLOOKUP('Part 2. q1'!$A49,'Part 2. Installs'!$A$2:$B$45,2)=0,"",'Part 2. Revenue Cohort_Solution'!Z43 / VLOOKUP('Part 2. q1'!$A49,'Part 2. Installs'!$A$2:$B$45,2))</f>
        <v/>
      </c>
      <c r="Z49" s="33" t="str">
        <f>IF('Part 2. Revenue Cohort_Solution'!AA43 / VLOOKUP('Part 2. q1'!$A49,'Part 2. Installs'!$A$2:$B$45,2)=0,"",'Part 2. Revenue Cohort_Solution'!AA43 / VLOOKUP('Part 2. q1'!$A49,'Part 2. Installs'!$A$2:$B$45,2))</f>
        <v/>
      </c>
      <c r="AA49" s="33" t="str">
        <f>IF('Part 2. Revenue Cohort_Solution'!AB43 / VLOOKUP('Part 2. q1'!$A49,'Part 2. Installs'!$A$2:$B$45,2)=0,"",'Part 2. Revenue Cohort_Solution'!AB43 / VLOOKUP('Part 2. q1'!$A49,'Part 2. Installs'!$A$2:$B$45,2))</f>
        <v/>
      </c>
      <c r="AB49" s="33" t="str">
        <f>IF('Part 2. Revenue Cohort_Solution'!AC43 / VLOOKUP('Part 2. q1'!$A49,'Part 2. Installs'!$A$2:$B$45,2)=0,"",'Part 2. Revenue Cohort_Solution'!AC43 / VLOOKUP('Part 2. q1'!$A49,'Part 2. Installs'!$A$2:$B$45,2))</f>
        <v/>
      </c>
      <c r="AC49" s="33" t="str">
        <f>IF('Part 2. Revenue Cohort_Solution'!AD43 / VLOOKUP('Part 2. q1'!$A49,'Part 2. Installs'!$A$2:$B$45,2)=0,"",'Part 2. Revenue Cohort_Solution'!AD43 / VLOOKUP('Part 2. q1'!$A49,'Part 2. Installs'!$A$2:$B$45,2))</f>
        <v/>
      </c>
      <c r="AD49" s="33" t="str">
        <f>IF('Part 2. Revenue Cohort_Solution'!AE43 / VLOOKUP('Part 2. q1'!$A49,'Part 2. Installs'!$A$2:$B$45,2)=0,"",'Part 2. Revenue Cohort_Solution'!AE43 / VLOOKUP('Part 2. q1'!$A49,'Part 2. Installs'!$A$2:$B$45,2))</f>
        <v/>
      </c>
      <c r="AE49" s="33" t="str">
        <f>IF('Part 2. Revenue Cohort_Solution'!AF43 / VLOOKUP('Part 2. q1'!$A49,'Part 2. Installs'!$A$2:$B$45,2)=0,"",'Part 2. Revenue Cohort_Solution'!AF43 / VLOOKUP('Part 2. q1'!$A49,'Part 2. Installs'!$A$2:$B$45,2))</f>
        <v/>
      </c>
      <c r="AF49" s="33" t="str">
        <f>IF('Part 2. Revenue Cohort_Solution'!AG43 / VLOOKUP('Part 2. q1'!$A49,'Part 2. Installs'!$A$2:$B$45,2)=0,"",'Part 2. Revenue Cohort_Solution'!AG43 / VLOOKUP('Part 2. q1'!$A49,'Part 2. Installs'!$A$2:$B$45,2))</f>
        <v/>
      </c>
      <c r="AG49" s="33" t="str">
        <f>IF('Part 2. Revenue Cohort_Solution'!AH43 / VLOOKUP('Part 2. q1'!$A49,'Part 2. Installs'!$A$2:$B$45,2)=0,"",'Part 2. Revenue Cohort_Solution'!AH43 / VLOOKUP('Part 2. q1'!$A49,'Part 2. Installs'!$A$2:$B$45,2))</f>
        <v/>
      </c>
      <c r="AH49" s="33" t="str">
        <f>IF('Part 2. Revenue Cohort_Solution'!AI43 / VLOOKUP('Part 2. q1'!$A49,'Part 2. Installs'!$A$2:$B$45,2)=0,"",'Part 2. Revenue Cohort_Solution'!AI43 / VLOOKUP('Part 2. q1'!$A49,'Part 2. Installs'!$A$2:$B$45,2))</f>
        <v/>
      </c>
      <c r="AI49" s="33" t="str">
        <f>IF('Part 2. Revenue Cohort_Solution'!AJ43 / VLOOKUP('Part 2. q1'!$A49,'Part 2. Installs'!$A$2:$B$45,2)=0,"",'Part 2. Revenue Cohort_Solution'!AJ43 / VLOOKUP('Part 2. q1'!$A49,'Part 2. Installs'!$A$2:$B$45,2))</f>
        <v/>
      </c>
      <c r="AJ49" s="33" t="str">
        <f>IF('Part 2. Revenue Cohort_Solution'!AK43 / VLOOKUP('Part 2. q1'!$A49,'Part 2. Installs'!$A$2:$B$45,2)=0,"",'Part 2. Revenue Cohort_Solution'!AK43 / VLOOKUP('Part 2. q1'!$A49,'Part 2. Installs'!$A$2:$B$45,2))</f>
        <v/>
      </c>
      <c r="AK49" s="33" t="str">
        <f>IF('Part 2. Revenue Cohort_Solution'!AL43 / VLOOKUP('Part 2. q1'!$A49,'Part 2. Installs'!$A$2:$B$45,2)=0,"",'Part 2. Revenue Cohort_Solution'!AL43 / VLOOKUP('Part 2. q1'!$A49,'Part 2. Installs'!$A$2:$B$45,2))</f>
        <v/>
      </c>
      <c r="AL49" s="33" t="str">
        <f>IF('Part 2. Revenue Cohort_Solution'!AM43 / VLOOKUP('Part 2. q1'!$A49,'Part 2. Installs'!$A$2:$B$45,2)=0,"",'Part 2. Revenue Cohort_Solution'!AM43 / VLOOKUP('Part 2. q1'!$A49,'Part 2. Installs'!$A$2:$B$45,2))</f>
        <v/>
      </c>
      <c r="AM49" s="33" t="str">
        <f>IF('Part 2. Revenue Cohort_Solution'!AN43 / VLOOKUP('Part 2. q1'!$A49,'Part 2. Installs'!$A$2:$B$45,2)=0,"",'Part 2. Revenue Cohort_Solution'!AN43 / VLOOKUP('Part 2. q1'!$A49,'Part 2. Installs'!$A$2:$B$45,2))</f>
        <v/>
      </c>
      <c r="AN49" s="33" t="str">
        <f>IF('Part 2. Revenue Cohort_Solution'!AO43 / VLOOKUP('Part 2. q1'!$A49,'Part 2. Installs'!$A$2:$B$45,2)=0,"",'Part 2. Revenue Cohort_Solution'!AO43 / VLOOKUP('Part 2. q1'!$A49,'Part 2. Installs'!$A$2:$B$45,2))</f>
        <v/>
      </c>
      <c r="AO49" s="33" t="str">
        <f>IF('Part 2. Revenue Cohort_Solution'!AP43 / VLOOKUP('Part 2. q1'!$A49,'Part 2. Installs'!$A$2:$B$45,2)=0,"",'Part 2. Revenue Cohort_Solution'!AP43 / VLOOKUP('Part 2. q1'!$A49,'Part 2. Installs'!$A$2:$B$45,2))</f>
        <v/>
      </c>
      <c r="AP49" s="33" t="str">
        <f>IF('Part 2. Revenue Cohort_Solution'!AQ43 / VLOOKUP('Part 2. q1'!$A49,'Part 2. Installs'!$A$2:$B$45,2)=0,"",'Part 2. Revenue Cohort_Solution'!AQ43 / VLOOKUP('Part 2. q1'!$A49,'Part 2. Installs'!$A$2:$B$45,2))</f>
        <v/>
      </c>
      <c r="AQ49" s="33" t="str">
        <f>IF('Part 2. Revenue Cohort_Solution'!AR43 / VLOOKUP('Part 2. q1'!$A49,'Part 2. Installs'!$A$2:$B$45,2)=0,"",'Part 2. Revenue Cohort_Solution'!AR43 / VLOOKUP('Part 2. q1'!$A49,'Part 2. Installs'!$A$2:$B$45,2))</f>
        <v/>
      </c>
      <c r="AR49" s="33" t="str">
        <f>IF('Part 2. Revenue Cohort_Solution'!AS43 / VLOOKUP('Part 2. q1'!$A49,'Part 2. Installs'!$A$2:$B$45,2)=0,"",'Part 2. Revenue Cohort_Solution'!AS43 / VLOOKUP('Part 2. q1'!$A49,'Part 2. Installs'!$A$2:$B$45,2))</f>
        <v/>
      </c>
      <c r="AS49" s="33" t="str">
        <f>IF('Part 2. Revenue Cohort_Solution'!AT43 / VLOOKUP('Part 2. q1'!$A49,'Part 2. Installs'!$A$2:$B$45,2)=0,"",'Part 2. Revenue Cohort_Solution'!AT43 / VLOOKUP('Part 2. q1'!$A49,'Part 2. Installs'!$A$2:$B$45,2))</f>
        <v/>
      </c>
      <c r="AT49" s="33" t="str">
        <f>IF('Part 2. Revenue Cohort_Solution'!AU43 / VLOOKUP('Part 2. q1'!$A49,'Part 2. Installs'!$A$2:$B$45,2)=0,"",'Part 2. Revenue Cohort_Solution'!AU43 / VLOOKUP('Part 2. q1'!$A49,'Part 2. Installs'!$A$2:$B$45,2))</f>
        <v/>
      </c>
    </row>
    <row r="50" spans="1:46" x14ac:dyDescent="0.15">
      <c r="A50" s="8">
        <v>43</v>
      </c>
      <c r="B50" s="33">
        <f>IF('Part 2. Revenue Cohort_Solution'!C44 / VLOOKUP('Part 2. q1'!$A50,'Part 2. Installs'!$A$2:$B$45,2)=0,"",'Part 2. Revenue Cohort_Solution'!C44 / VLOOKUP('Part 2. q1'!$A50,'Part 2. Installs'!$A$2:$B$45,2))</f>
        <v>0.17308701973855667</v>
      </c>
      <c r="C50" s="33">
        <f>IF('Part 2. Revenue Cohort_Solution'!D44 / VLOOKUP('Part 2. q1'!$A50,'Part 2. Installs'!$A$2:$B$45,2)=0,"",'Part 2. Revenue Cohort_Solution'!D44 / VLOOKUP('Part 2. q1'!$A50,'Part 2. Installs'!$A$2:$B$45,2))</f>
        <v>4.4092808252060953E-2</v>
      </c>
      <c r="D50" s="33">
        <f>IF('Part 2. Revenue Cohort_Solution'!E44 / VLOOKUP('Part 2. q1'!$A50,'Part 2. Installs'!$A$2:$B$45,2)=0,"",'Part 2. Revenue Cohort_Solution'!E44 / VLOOKUP('Part 2. q1'!$A50,'Part 2. Installs'!$A$2:$B$45,2))</f>
        <v>3.5092341878935028E-2</v>
      </c>
      <c r="E50" s="33" t="str">
        <f>IF('Part 2. Revenue Cohort_Solution'!F44 / VLOOKUP('Part 2. q1'!$A50,'Part 2. Installs'!$A$2:$B$45,2)=0,"",'Part 2. Revenue Cohort_Solution'!F44 / VLOOKUP('Part 2. q1'!$A50,'Part 2. Installs'!$A$2:$B$45,2))</f>
        <v/>
      </c>
      <c r="F50" s="33" t="str">
        <f>IF('Part 2. Revenue Cohort_Solution'!G44 / VLOOKUP('Part 2. q1'!$A50,'Part 2. Installs'!$A$2:$B$45,2)=0,"",'Part 2. Revenue Cohort_Solution'!G44 / VLOOKUP('Part 2. q1'!$A50,'Part 2. Installs'!$A$2:$B$45,2))</f>
        <v/>
      </c>
      <c r="G50" s="33" t="str">
        <f>IF('Part 2. Revenue Cohort_Solution'!H44 / VLOOKUP('Part 2. q1'!$A50,'Part 2. Installs'!$A$2:$B$45,2)=0,"",'Part 2. Revenue Cohort_Solution'!H44 / VLOOKUP('Part 2. q1'!$A50,'Part 2. Installs'!$A$2:$B$45,2))</f>
        <v/>
      </c>
      <c r="H50" s="33" t="str">
        <f>IF('Part 2. Revenue Cohort_Solution'!I44 / VLOOKUP('Part 2. q1'!$A50,'Part 2. Installs'!$A$2:$B$45,2)=0,"",'Part 2. Revenue Cohort_Solution'!I44 / VLOOKUP('Part 2. q1'!$A50,'Part 2. Installs'!$A$2:$B$45,2))</f>
        <v/>
      </c>
      <c r="I50" s="33" t="str">
        <f>IF('Part 2. Revenue Cohort_Solution'!J44 / VLOOKUP('Part 2. q1'!$A50,'Part 2. Installs'!$A$2:$B$45,2)=0,"",'Part 2. Revenue Cohort_Solution'!J44 / VLOOKUP('Part 2. q1'!$A50,'Part 2. Installs'!$A$2:$B$45,2))</f>
        <v/>
      </c>
      <c r="J50" s="33" t="str">
        <f>IF('Part 2. Revenue Cohort_Solution'!K44 / VLOOKUP('Part 2. q1'!$A50,'Part 2. Installs'!$A$2:$B$45,2)=0,"",'Part 2. Revenue Cohort_Solution'!K44 / VLOOKUP('Part 2. q1'!$A50,'Part 2. Installs'!$A$2:$B$45,2))</f>
        <v/>
      </c>
      <c r="K50" s="33" t="str">
        <f>IF('Part 2. Revenue Cohort_Solution'!L44 / VLOOKUP('Part 2. q1'!$A50,'Part 2. Installs'!$A$2:$B$45,2)=0,"",'Part 2. Revenue Cohort_Solution'!L44 / VLOOKUP('Part 2. q1'!$A50,'Part 2. Installs'!$A$2:$B$45,2))</f>
        <v/>
      </c>
      <c r="L50" s="33" t="str">
        <f>IF('Part 2. Revenue Cohort_Solution'!M44 / VLOOKUP('Part 2. q1'!$A50,'Part 2. Installs'!$A$2:$B$45,2)=0,"",'Part 2. Revenue Cohort_Solution'!M44 / VLOOKUP('Part 2. q1'!$A50,'Part 2. Installs'!$A$2:$B$45,2))</f>
        <v/>
      </c>
      <c r="M50" s="33" t="str">
        <f>IF('Part 2. Revenue Cohort_Solution'!N44 / VLOOKUP('Part 2. q1'!$A50,'Part 2. Installs'!$A$2:$B$45,2)=0,"",'Part 2. Revenue Cohort_Solution'!N44 / VLOOKUP('Part 2. q1'!$A50,'Part 2. Installs'!$A$2:$B$45,2))</f>
        <v/>
      </c>
      <c r="N50" s="33" t="str">
        <f>IF('Part 2. Revenue Cohort_Solution'!O44 / VLOOKUP('Part 2. q1'!$A50,'Part 2. Installs'!$A$2:$B$45,2)=0,"",'Part 2. Revenue Cohort_Solution'!O44 / VLOOKUP('Part 2. q1'!$A50,'Part 2. Installs'!$A$2:$B$45,2))</f>
        <v/>
      </c>
      <c r="O50" s="33" t="str">
        <f>IF('Part 2. Revenue Cohort_Solution'!P44 / VLOOKUP('Part 2. q1'!$A50,'Part 2. Installs'!$A$2:$B$45,2)=0,"",'Part 2. Revenue Cohort_Solution'!P44 / VLOOKUP('Part 2. q1'!$A50,'Part 2. Installs'!$A$2:$B$45,2))</f>
        <v/>
      </c>
      <c r="P50" s="33" t="str">
        <f>IF('Part 2. Revenue Cohort_Solution'!Q44 / VLOOKUP('Part 2. q1'!$A50,'Part 2. Installs'!$A$2:$B$45,2)=0,"",'Part 2. Revenue Cohort_Solution'!Q44 / VLOOKUP('Part 2. q1'!$A50,'Part 2. Installs'!$A$2:$B$45,2))</f>
        <v/>
      </c>
      <c r="Q50" s="33" t="str">
        <f>IF('Part 2. Revenue Cohort_Solution'!R44 / VLOOKUP('Part 2. q1'!$A50,'Part 2. Installs'!$A$2:$B$45,2)=0,"",'Part 2. Revenue Cohort_Solution'!R44 / VLOOKUP('Part 2. q1'!$A50,'Part 2. Installs'!$A$2:$B$45,2))</f>
        <v/>
      </c>
      <c r="R50" s="33" t="str">
        <f>IF('Part 2. Revenue Cohort_Solution'!S44 / VLOOKUP('Part 2. q1'!$A50,'Part 2. Installs'!$A$2:$B$45,2)=0,"",'Part 2. Revenue Cohort_Solution'!S44 / VLOOKUP('Part 2. q1'!$A50,'Part 2. Installs'!$A$2:$B$45,2))</f>
        <v/>
      </c>
      <c r="S50" s="33" t="str">
        <f>IF('Part 2. Revenue Cohort_Solution'!T44 / VLOOKUP('Part 2. q1'!$A50,'Part 2. Installs'!$A$2:$B$45,2)=0,"",'Part 2. Revenue Cohort_Solution'!T44 / VLOOKUP('Part 2. q1'!$A50,'Part 2. Installs'!$A$2:$B$45,2))</f>
        <v/>
      </c>
      <c r="T50" s="33" t="str">
        <f>IF('Part 2. Revenue Cohort_Solution'!U44 / VLOOKUP('Part 2. q1'!$A50,'Part 2. Installs'!$A$2:$B$45,2)=0,"",'Part 2. Revenue Cohort_Solution'!U44 / VLOOKUP('Part 2. q1'!$A50,'Part 2. Installs'!$A$2:$B$45,2))</f>
        <v/>
      </c>
      <c r="U50" s="33" t="str">
        <f>IF('Part 2. Revenue Cohort_Solution'!V44 / VLOOKUP('Part 2. q1'!$A50,'Part 2. Installs'!$A$2:$B$45,2)=0,"",'Part 2. Revenue Cohort_Solution'!V44 / VLOOKUP('Part 2. q1'!$A50,'Part 2. Installs'!$A$2:$B$45,2))</f>
        <v/>
      </c>
      <c r="V50" s="33" t="str">
        <f>IF('Part 2. Revenue Cohort_Solution'!W44 / VLOOKUP('Part 2. q1'!$A50,'Part 2. Installs'!$A$2:$B$45,2)=0,"",'Part 2. Revenue Cohort_Solution'!W44 / VLOOKUP('Part 2. q1'!$A50,'Part 2. Installs'!$A$2:$B$45,2))</f>
        <v/>
      </c>
      <c r="W50" s="33" t="str">
        <f>IF('Part 2. Revenue Cohort_Solution'!X44 / VLOOKUP('Part 2. q1'!$A50,'Part 2. Installs'!$A$2:$B$45,2)=0,"",'Part 2. Revenue Cohort_Solution'!X44 / VLOOKUP('Part 2. q1'!$A50,'Part 2. Installs'!$A$2:$B$45,2))</f>
        <v/>
      </c>
      <c r="X50" s="33" t="str">
        <f>IF('Part 2. Revenue Cohort_Solution'!Y44 / VLOOKUP('Part 2. q1'!$A50,'Part 2. Installs'!$A$2:$B$45,2)=0,"",'Part 2. Revenue Cohort_Solution'!Y44 / VLOOKUP('Part 2. q1'!$A50,'Part 2. Installs'!$A$2:$B$45,2))</f>
        <v/>
      </c>
      <c r="Y50" s="33" t="str">
        <f>IF('Part 2. Revenue Cohort_Solution'!Z44 / VLOOKUP('Part 2. q1'!$A50,'Part 2. Installs'!$A$2:$B$45,2)=0,"",'Part 2. Revenue Cohort_Solution'!Z44 / VLOOKUP('Part 2. q1'!$A50,'Part 2. Installs'!$A$2:$B$45,2))</f>
        <v/>
      </c>
      <c r="Z50" s="33" t="str">
        <f>IF('Part 2. Revenue Cohort_Solution'!AA44 / VLOOKUP('Part 2. q1'!$A50,'Part 2. Installs'!$A$2:$B$45,2)=0,"",'Part 2. Revenue Cohort_Solution'!AA44 / VLOOKUP('Part 2. q1'!$A50,'Part 2. Installs'!$A$2:$B$45,2))</f>
        <v/>
      </c>
      <c r="AA50" s="33" t="str">
        <f>IF('Part 2. Revenue Cohort_Solution'!AB44 / VLOOKUP('Part 2. q1'!$A50,'Part 2. Installs'!$A$2:$B$45,2)=0,"",'Part 2. Revenue Cohort_Solution'!AB44 / VLOOKUP('Part 2. q1'!$A50,'Part 2. Installs'!$A$2:$B$45,2))</f>
        <v/>
      </c>
      <c r="AB50" s="33" t="str">
        <f>IF('Part 2. Revenue Cohort_Solution'!AC44 / VLOOKUP('Part 2. q1'!$A50,'Part 2. Installs'!$A$2:$B$45,2)=0,"",'Part 2. Revenue Cohort_Solution'!AC44 / VLOOKUP('Part 2. q1'!$A50,'Part 2. Installs'!$A$2:$B$45,2))</f>
        <v/>
      </c>
      <c r="AC50" s="33" t="str">
        <f>IF('Part 2. Revenue Cohort_Solution'!AD44 / VLOOKUP('Part 2. q1'!$A50,'Part 2. Installs'!$A$2:$B$45,2)=0,"",'Part 2. Revenue Cohort_Solution'!AD44 / VLOOKUP('Part 2. q1'!$A50,'Part 2. Installs'!$A$2:$B$45,2))</f>
        <v/>
      </c>
      <c r="AD50" s="33" t="str">
        <f>IF('Part 2. Revenue Cohort_Solution'!AE44 / VLOOKUP('Part 2. q1'!$A50,'Part 2. Installs'!$A$2:$B$45,2)=0,"",'Part 2. Revenue Cohort_Solution'!AE44 / VLOOKUP('Part 2. q1'!$A50,'Part 2. Installs'!$A$2:$B$45,2))</f>
        <v/>
      </c>
      <c r="AE50" s="33" t="str">
        <f>IF('Part 2. Revenue Cohort_Solution'!AF44 / VLOOKUP('Part 2. q1'!$A50,'Part 2. Installs'!$A$2:$B$45,2)=0,"",'Part 2. Revenue Cohort_Solution'!AF44 / VLOOKUP('Part 2. q1'!$A50,'Part 2. Installs'!$A$2:$B$45,2))</f>
        <v/>
      </c>
      <c r="AF50" s="33" t="str">
        <f>IF('Part 2. Revenue Cohort_Solution'!AG44 / VLOOKUP('Part 2. q1'!$A50,'Part 2. Installs'!$A$2:$B$45,2)=0,"",'Part 2. Revenue Cohort_Solution'!AG44 / VLOOKUP('Part 2. q1'!$A50,'Part 2. Installs'!$A$2:$B$45,2))</f>
        <v/>
      </c>
      <c r="AG50" s="33" t="str">
        <f>IF('Part 2. Revenue Cohort_Solution'!AH44 / VLOOKUP('Part 2. q1'!$A50,'Part 2. Installs'!$A$2:$B$45,2)=0,"",'Part 2. Revenue Cohort_Solution'!AH44 / VLOOKUP('Part 2. q1'!$A50,'Part 2. Installs'!$A$2:$B$45,2))</f>
        <v/>
      </c>
      <c r="AH50" s="33" t="str">
        <f>IF('Part 2. Revenue Cohort_Solution'!AI44 / VLOOKUP('Part 2. q1'!$A50,'Part 2. Installs'!$A$2:$B$45,2)=0,"",'Part 2. Revenue Cohort_Solution'!AI44 / VLOOKUP('Part 2. q1'!$A50,'Part 2. Installs'!$A$2:$B$45,2))</f>
        <v/>
      </c>
      <c r="AI50" s="33" t="str">
        <f>IF('Part 2. Revenue Cohort_Solution'!AJ44 / VLOOKUP('Part 2. q1'!$A50,'Part 2. Installs'!$A$2:$B$45,2)=0,"",'Part 2. Revenue Cohort_Solution'!AJ44 / VLOOKUP('Part 2. q1'!$A50,'Part 2. Installs'!$A$2:$B$45,2))</f>
        <v/>
      </c>
      <c r="AJ50" s="33" t="str">
        <f>IF('Part 2. Revenue Cohort_Solution'!AK44 / VLOOKUP('Part 2. q1'!$A50,'Part 2. Installs'!$A$2:$B$45,2)=0,"",'Part 2. Revenue Cohort_Solution'!AK44 / VLOOKUP('Part 2. q1'!$A50,'Part 2. Installs'!$A$2:$B$45,2))</f>
        <v/>
      </c>
      <c r="AK50" s="33" t="str">
        <f>IF('Part 2. Revenue Cohort_Solution'!AL44 / VLOOKUP('Part 2. q1'!$A50,'Part 2. Installs'!$A$2:$B$45,2)=0,"",'Part 2. Revenue Cohort_Solution'!AL44 / VLOOKUP('Part 2. q1'!$A50,'Part 2. Installs'!$A$2:$B$45,2))</f>
        <v/>
      </c>
      <c r="AL50" s="33" t="str">
        <f>IF('Part 2. Revenue Cohort_Solution'!AM44 / VLOOKUP('Part 2. q1'!$A50,'Part 2. Installs'!$A$2:$B$45,2)=0,"",'Part 2. Revenue Cohort_Solution'!AM44 / VLOOKUP('Part 2. q1'!$A50,'Part 2. Installs'!$A$2:$B$45,2))</f>
        <v/>
      </c>
      <c r="AM50" s="33" t="str">
        <f>IF('Part 2. Revenue Cohort_Solution'!AN44 / VLOOKUP('Part 2. q1'!$A50,'Part 2. Installs'!$A$2:$B$45,2)=0,"",'Part 2. Revenue Cohort_Solution'!AN44 / VLOOKUP('Part 2. q1'!$A50,'Part 2. Installs'!$A$2:$B$45,2))</f>
        <v/>
      </c>
      <c r="AN50" s="33" t="str">
        <f>IF('Part 2. Revenue Cohort_Solution'!AO44 / VLOOKUP('Part 2. q1'!$A50,'Part 2. Installs'!$A$2:$B$45,2)=0,"",'Part 2. Revenue Cohort_Solution'!AO44 / VLOOKUP('Part 2. q1'!$A50,'Part 2. Installs'!$A$2:$B$45,2))</f>
        <v/>
      </c>
      <c r="AO50" s="33" t="str">
        <f>IF('Part 2. Revenue Cohort_Solution'!AP44 / VLOOKUP('Part 2. q1'!$A50,'Part 2. Installs'!$A$2:$B$45,2)=0,"",'Part 2. Revenue Cohort_Solution'!AP44 / VLOOKUP('Part 2. q1'!$A50,'Part 2. Installs'!$A$2:$B$45,2))</f>
        <v/>
      </c>
      <c r="AP50" s="33" t="str">
        <f>IF('Part 2. Revenue Cohort_Solution'!AQ44 / VLOOKUP('Part 2. q1'!$A50,'Part 2. Installs'!$A$2:$B$45,2)=0,"",'Part 2. Revenue Cohort_Solution'!AQ44 / VLOOKUP('Part 2. q1'!$A50,'Part 2. Installs'!$A$2:$B$45,2))</f>
        <v/>
      </c>
      <c r="AQ50" s="33" t="str">
        <f>IF('Part 2. Revenue Cohort_Solution'!AR44 / VLOOKUP('Part 2. q1'!$A50,'Part 2. Installs'!$A$2:$B$45,2)=0,"",'Part 2. Revenue Cohort_Solution'!AR44 / VLOOKUP('Part 2. q1'!$A50,'Part 2. Installs'!$A$2:$B$45,2))</f>
        <v/>
      </c>
      <c r="AR50" s="33" t="str">
        <f>IF('Part 2. Revenue Cohort_Solution'!AS44 / VLOOKUP('Part 2. q1'!$A50,'Part 2. Installs'!$A$2:$B$45,2)=0,"",'Part 2. Revenue Cohort_Solution'!AS44 / VLOOKUP('Part 2. q1'!$A50,'Part 2. Installs'!$A$2:$B$45,2))</f>
        <v/>
      </c>
      <c r="AS50" s="33" t="str">
        <f>IF('Part 2. Revenue Cohort_Solution'!AT44 / VLOOKUP('Part 2. q1'!$A50,'Part 2. Installs'!$A$2:$B$45,2)=0,"",'Part 2. Revenue Cohort_Solution'!AT44 / VLOOKUP('Part 2. q1'!$A50,'Part 2. Installs'!$A$2:$B$45,2))</f>
        <v/>
      </c>
      <c r="AT50" s="33" t="str">
        <f>IF('Part 2. Revenue Cohort_Solution'!AU44 / VLOOKUP('Part 2. q1'!$A50,'Part 2. Installs'!$A$2:$B$45,2)=0,"",'Part 2. Revenue Cohort_Solution'!AU44 / VLOOKUP('Part 2. q1'!$A50,'Part 2. Installs'!$A$2:$B$45,2))</f>
        <v/>
      </c>
    </row>
    <row r="51" spans="1:46" x14ac:dyDescent="0.15">
      <c r="A51" s="8">
        <v>44</v>
      </c>
      <c r="B51" s="33">
        <f>IF('Part 2. Revenue Cohort_Solution'!C45 / VLOOKUP('Part 2. q1'!$A51,'Part 2. Installs'!$A$2:$B$45,2)=0,"",'Part 2. Revenue Cohort_Solution'!C45 / VLOOKUP('Part 2. q1'!$A51,'Part 2. Installs'!$A$2:$B$45,2))</f>
        <v>0.16106321644361637</v>
      </c>
      <c r="C51" s="33">
        <f>IF('Part 2. Revenue Cohort_Solution'!D45 / VLOOKUP('Part 2. q1'!$A51,'Part 2. Installs'!$A$2:$B$45,2)=0,"",'Part 2. Revenue Cohort_Solution'!D45 / VLOOKUP('Part 2. q1'!$A51,'Part 2. Installs'!$A$2:$B$45,2))</f>
        <v>4.6107346546953663E-2</v>
      </c>
      <c r="D51" s="33" t="str">
        <f>IF('Part 2. Revenue Cohort_Solution'!E45 / VLOOKUP('Part 2. q1'!$A51,'Part 2. Installs'!$A$2:$B$45,2)=0,"",'Part 2. Revenue Cohort_Solution'!E45 / VLOOKUP('Part 2. q1'!$A51,'Part 2. Installs'!$A$2:$B$45,2))</f>
        <v/>
      </c>
      <c r="E51" s="33" t="str">
        <f>IF('Part 2. Revenue Cohort_Solution'!F45 / VLOOKUP('Part 2. q1'!$A51,'Part 2. Installs'!$A$2:$B$45,2)=0,"",'Part 2. Revenue Cohort_Solution'!F45 / VLOOKUP('Part 2. q1'!$A51,'Part 2. Installs'!$A$2:$B$45,2))</f>
        <v/>
      </c>
      <c r="F51" s="33" t="str">
        <f>IF('Part 2. Revenue Cohort_Solution'!G45 / VLOOKUP('Part 2. q1'!$A51,'Part 2. Installs'!$A$2:$B$45,2)=0,"",'Part 2. Revenue Cohort_Solution'!G45 / VLOOKUP('Part 2. q1'!$A51,'Part 2. Installs'!$A$2:$B$45,2))</f>
        <v/>
      </c>
      <c r="G51" s="33" t="str">
        <f>IF('Part 2. Revenue Cohort_Solution'!H45 / VLOOKUP('Part 2. q1'!$A51,'Part 2. Installs'!$A$2:$B$45,2)=0,"",'Part 2. Revenue Cohort_Solution'!H45 / VLOOKUP('Part 2. q1'!$A51,'Part 2. Installs'!$A$2:$B$45,2))</f>
        <v/>
      </c>
      <c r="H51" s="33" t="str">
        <f>IF('Part 2. Revenue Cohort_Solution'!I45 / VLOOKUP('Part 2. q1'!$A51,'Part 2. Installs'!$A$2:$B$45,2)=0,"",'Part 2. Revenue Cohort_Solution'!I45 / VLOOKUP('Part 2. q1'!$A51,'Part 2. Installs'!$A$2:$B$45,2))</f>
        <v/>
      </c>
      <c r="I51" s="33" t="str">
        <f>IF('Part 2. Revenue Cohort_Solution'!J45 / VLOOKUP('Part 2. q1'!$A51,'Part 2. Installs'!$A$2:$B$45,2)=0,"",'Part 2. Revenue Cohort_Solution'!J45 / VLOOKUP('Part 2. q1'!$A51,'Part 2. Installs'!$A$2:$B$45,2))</f>
        <v/>
      </c>
      <c r="J51" s="33" t="str">
        <f>IF('Part 2. Revenue Cohort_Solution'!K45 / VLOOKUP('Part 2. q1'!$A51,'Part 2. Installs'!$A$2:$B$45,2)=0,"",'Part 2. Revenue Cohort_Solution'!K45 / VLOOKUP('Part 2. q1'!$A51,'Part 2. Installs'!$A$2:$B$45,2))</f>
        <v/>
      </c>
      <c r="K51" s="33" t="str">
        <f>IF('Part 2. Revenue Cohort_Solution'!L45 / VLOOKUP('Part 2. q1'!$A51,'Part 2. Installs'!$A$2:$B$45,2)=0,"",'Part 2. Revenue Cohort_Solution'!L45 / VLOOKUP('Part 2. q1'!$A51,'Part 2. Installs'!$A$2:$B$45,2))</f>
        <v/>
      </c>
      <c r="L51" s="33" t="str">
        <f>IF('Part 2. Revenue Cohort_Solution'!M45 / VLOOKUP('Part 2. q1'!$A51,'Part 2. Installs'!$A$2:$B$45,2)=0,"",'Part 2. Revenue Cohort_Solution'!M45 / VLOOKUP('Part 2. q1'!$A51,'Part 2. Installs'!$A$2:$B$45,2))</f>
        <v/>
      </c>
      <c r="M51" s="33" t="str">
        <f>IF('Part 2. Revenue Cohort_Solution'!N45 / VLOOKUP('Part 2. q1'!$A51,'Part 2. Installs'!$A$2:$B$45,2)=0,"",'Part 2. Revenue Cohort_Solution'!N45 / VLOOKUP('Part 2. q1'!$A51,'Part 2. Installs'!$A$2:$B$45,2))</f>
        <v/>
      </c>
      <c r="N51" s="33" t="str">
        <f>IF('Part 2. Revenue Cohort_Solution'!O45 / VLOOKUP('Part 2. q1'!$A51,'Part 2. Installs'!$A$2:$B$45,2)=0,"",'Part 2. Revenue Cohort_Solution'!O45 / VLOOKUP('Part 2. q1'!$A51,'Part 2. Installs'!$A$2:$B$45,2))</f>
        <v/>
      </c>
      <c r="O51" s="33" t="str">
        <f>IF('Part 2. Revenue Cohort_Solution'!P45 / VLOOKUP('Part 2. q1'!$A51,'Part 2. Installs'!$A$2:$B$45,2)=0,"",'Part 2. Revenue Cohort_Solution'!P45 / VLOOKUP('Part 2. q1'!$A51,'Part 2. Installs'!$A$2:$B$45,2))</f>
        <v/>
      </c>
      <c r="P51" s="33" t="str">
        <f>IF('Part 2. Revenue Cohort_Solution'!Q45 / VLOOKUP('Part 2. q1'!$A51,'Part 2. Installs'!$A$2:$B$45,2)=0,"",'Part 2. Revenue Cohort_Solution'!Q45 / VLOOKUP('Part 2. q1'!$A51,'Part 2. Installs'!$A$2:$B$45,2))</f>
        <v/>
      </c>
      <c r="Q51" s="33" t="str">
        <f>IF('Part 2. Revenue Cohort_Solution'!R45 / VLOOKUP('Part 2. q1'!$A51,'Part 2. Installs'!$A$2:$B$45,2)=0,"",'Part 2. Revenue Cohort_Solution'!R45 / VLOOKUP('Part 2. q1'!$A51,'Part 2. Installs'!$A$2:$B$45,2))</f>
        <v/>
      </c>
      <c r="R51" s="33" t="str">
        <f>IF('Part 2. Revenue Cohort_Solution'!S45 / VLOOKUP('Part 2. q1'!$A51,'Part 2. Installs'!$A$2:$B$45,2)=0,"",'Part 2. Revenue Cohort_Solution'!S45 / VLOOKUP('Part 2. q1'!$A51,'Part 2. Installs'!$A$2:$B$45,2))</f>
        <v/>
      </c>
      <c r="S51" s="33" t="str">
        <f>IF('Part 2. Revenue Cohort_Solution'!T45 / VLOOKUP('Part 2. q1'!$A51,'Part 2. Installs'!$A$2:$B$45,2)=0,"",'Part 2. Revenue Cohort_Solution'!T45 / VLOOKUP('Part 2. q1'!$A51,'Part 2. Installs'!$A$2:$B$45,2))</f>
        <v/>
      </c>
      <c r="T51" s="33" t="str">
        <f>IF('Part 2. Revenue Cohort_Solution'!U45 / VLOOKUP('Part 2. q1'!$A51,'Part 2. Installs'!$A$2:$B$45,2)=0,"",'Part 2. Revenue Cohort_Solution'!U45 / VLOOKUP('Part 2. q1'!$A51,'Part 2. Installs'!$A$2:$B$45,2))</f>
        <v/>
      </c>
      <c r="U51" s="33" t="str">
        <f>IF('Part 2. Revenue Cohort_Solution'!V45 / VLOOKUP('Part 2. q1'!$A51,'Part 2. Installs'!$A$2:$B$45,2)=0,"",'Part 2. Revenue Cohort_Solution'!V45 / VLOOKUP('Part 2. q1'!$A51,'Part 2. Installs'!$A$2:$B$45,2))</f>
        <v/>
      </c>
      <c r="V51" s="33" t="str">
        <f>IF('Part 2. Revenue Cohort_Solution'!W45 / VLOOKUP('Part 2. q1'!$A51,'Part 2. Installs'!$A$2:$B$45,2)=0,"",'Part 2. Revenue Cohort_Solution'!W45 / VLOOKUP('Part 2. q1'!$A51,'Part 2. Installs'!$A$2:$B$45,2))</f>
        <v/>
      </c>
      <c r="W51" s="33" t="str">
        <f>IF('Part 2. Revenue Cohort_Solution'!X45 / VLOOKUP('Part 2. q1'!$A51,'Part 2. Installs'!$A$2:$B$45,2)=0,"",'Part 2. Revenue Cohort_Solution'!X45 / VLOOKUP('Part 2. q1'!$A51,'Part 2. Installs'!$A$2:$B$45,2))</f>
        <v/>
      </c>
      <c r="X51" s="33" t="str">
        <f>IF('Part 2. Revenue Cohort_Solution'!Y45 / VLOOKUP('Part 2. q1'!$A51,'Part 2. Installs'!$A$2:$B$45,2)=0,"",'Part 2. Revenue Cohort_Solution'!Y45 / VLOOKUP('Part 2. q1'!$A51,'Part 2. Installs'!$A$2:$B$45,2))</f>
        <v/>
      </c>
      <c r="Y51" s="33" t="str">
        <f>IF('Part 2. Revenue Cohort_Solution'!Z45 / VLOOKUP('Part 2. q1'!$A51,'Part 2. Installs'!$A$2:$B$45,2)=0,"",'Part 2. Revenue Cohort_Solution'!Z45 / VLOOKUP('Part 2. q1'!$A51,'Part 2. Installs'!$A$2:$B$45,2))</f>
        <v/>
      </c>
      <c r="Z51" s="33" t="str">
        <f>IF('Part 2. Revenue Cohort_Solution'!AA45 / VLOOKUP('Part 2. q1'!$A51,'Part 2. Installs'!$A$2:$B$45,2)=0,"",'Part 2. Revenue Cohort_Solution'!AA45 / VLOOKUP('Part 2. q1'!$A51,'Part 2. Installs'!$A$2:$B$45,2))</f>
        <v/>
      </c>
      <c r="AA51" s="33" t="str">
        <f>IF('Part 2. Revenue Cohort_Solution'!AB45 / VLOOKUP('Part 2. q1'!$A51,'Part 2. Installs'!$A$2:$B$45,2)=0,"",'Part 2. Revenue Cohort_Solution'!AB45 / VLOOKUP('Part 2. q1'!$A51,'Part 2. Installs'!$A$2:$B$45,2))</f>
        <v/>
      </c>
      <c r="AB51" s="33" t="str">
        <f>IF('Part 2. Revenue Cohort_Solution'!AC45 / VLOOKUP('Part 2. q1'!$A51,'Part 2. Installs'!$A$2:$B$45,2)=0,"",'Part 2. Revenue Cohort_Solution'!AC45 / VLOOKUP('Part 2. q1'!$A51,'Part 2. Installs'!$A$2:$B$45,2))</f>
        <v/>
      </c>
      <c r="AC51" s="33" t="str">
        <f>IF('Part 2. Revenue Cohort_Solution'!AD45 / VLOOKUP('Part 2. q1'!$A51,'Part 2. Installs'!$A$2:$B$45,2)=0,"",'Part 2. Revenue Cohort_Solution'!AD45 / VLOOKUP('Part 2. q1'!$A51,'Part 2. Installs'!$A$2:$B$45,2))</f>
        <v/>
      </c>
      <c r="AD51" s="33" t="str">
        <f>IF('Part 2. Revenue Cohort_Solution'!AE45 / VLOOKUP('Part 2. q1'!$A51,'Part 2. Installs'!$A$2:$B$45,2)=0,"",'Part 2. Revenue Cohort_Solution'!AE45 / VLOOKUP('Part 2. q1'!$A51,'Part 2. Installs'!$A$2:$B$45,2))</f>
        <v/>
      </c>
      <c r="AE51" s="33" t="str">
        <f>IF('Part 2. Revenue Cohort_Solution'!AF45 / VLOOKUP('Part 2. q1'!$A51,'Part 2. Installs'!$A$2:$B$45,2)=0,"",'Part 2. Revenue Cohort_Solution'!AF45 / VLOOKUP('Part 2. q1'!$A51,'Part 2. Installs'!$A$2:$B$45,2))</f>
        <v/>
      </c>
      <c r="AF51" s="33" t="str">
        <f>IF('Part 2. Revenue Cohort_Solution'!AG45 / VLOOKUP('Part 2. q1'!$A51,'Part 2. Installs'!$A$2:$B$45,2)=0,"",'Part 2. Revenue Cohort_Solution'!AG45 / VLOOKUP('Part 2. q1'!$A51,'Part 2. Installs'!$A$2:$B$45,2))</f>
        <v/>
      </c>
      <c r="AG51" s="33" t="str">
        <f>IF('Part 2. Revenue Cohort_Solution'!AH45 / VLOOKUP('Part 2. q1'!$A51,'Part 2. Installs'!$A$2:$B$45,2)=0,"",'Part 2. Revenue Cohort_Solution'!AH45 / VLOOKUP('Part 2. q1'!$A51,'Part 2. Installs'!$A$2:$B$45,2))</f>
        <v/>
      </c>
      <c r="AH51" s="33" t="str">
        <f>IF('Part 2. Revenue Cohort_Solution'!AI45 / VLOOKUP('Part 2. q1'!$A51,'Part 2. Installs'!$A$2:$B$45,2)=0,"",'Part 2. Revenue Cohort_Solution'!AI45 / VLOOKUP('Part 2. q1'!$A51,'Part 2. Installs'!$A$2:$B$45,2))</f>
        <v/>
      </c>
      <c r="AI51" s="33" t="str">
        <f>IF('Part 2. Revenue Cohort_Solution'!AJ45 / VLOOKUP('Part 2. q1'!$A51,'Part 2. Installs'!$A$2:$B$45,2)=0,"",'Part 2. Revenue Cohort_Solution'!AJ45 / VLOOKUP('Part 2. q1'!$A51,'Part 2. Installs'!$A$2:$B$45,2))</f>
        <v/>
      </c>
      <c r="AJ51" s="33" t="str">
        <f>IF('Part 2. Revenue Cohort_Solution'!AK45 / VLOOKUP('Part 2. q1'!$A51,'Part 2. Installs'!$A$2:$B$45,2)=0,"",'Part 2. Revenue Cohort_Solution'!AK45 / VLOOKUP('Part 2. q1'!$A51,'Part 2. Installs'!$A$2:$B$45,2))</f>
        <v/>
      </c>
      <c r="AK51" s="33" t="str">
        <f>IF('Part 2. Revenue Cohort_Solution'!AL45 / VLOOKUP('Part 2. q1'!$A51,'Part 2. Installs'!$A$2:$B$45,2)=0,"",'Part 2. Revenue Cohort_Solution'!AL45 / VLOOKUP('Part 2. q1'!$A51,'Part 2. Installs'!$A$2:$B$45,2))</f>
        <v/>
      </c>
      <c r="AL51" s="33" t="str">
        <f>IF('Part 2. Revenue Cohort_Solution'!AM45 / VLOOKUP('Part 2. q1'!$A51,'Part 2. Installs'!$A$2:$B$45,2)=0,"",'Part 2. Revenue Cohort_Solution'!AM45 / VLOOKUP('Part 2. q1'!$A51,'Part 2. Installs'!$A$2:$B$45,2))</f>
        <v/>
      </c>
      <c r="AM51" s="33" t="str">
        <f>IF('Part 2. Revenue Cohort_Solution'!AN45 / VLOOKUP('Part 2. q1'!$A51,'Part 2. Installs'!$A$2:$B$45,2)=0,"",'Part 2. Revenue Cohort_Solution'!AN45 / VLOOKUP('Part 2. q1'!$A51,'Part 2. Installs'!$A$2:$B$45,2))</f>
        <v/>
      </c>
      <c r="AN51" s="33" t="str">
        <f>IF('Part 2. Revenue Cohort_Solution'!AO45 / VLOOKUP('Part 2. q1'!$A51,'Part 2. Installs'!$A$2:$B$45,2)=0,"",'Part 2. Revenue Cohort_Solution'!AO45 / VLOOKUP('Part 2. q1'!$A51,'Part 2. Installs'!$A$2:$B$45,2))</f>
        <v/>
      </c>
      <c r="AO51" s="33" t="str">
        <f>IF('Part 2. Revenue Cohort_Solution'!AP45 / VLOOKUP('Part 2. q1'!$A51,'Part 2. Installs'!$A$2:$B$45,2)=0,"",'Part 2. Revenue Cohort_Solution'!AP45 / VLOOKUP('Part 2. q1'!$A51,'Part 2. Installs'!$A$2:$B$45,2))</f>
        <v/>
      </c>
      <c r="AP51" s="33" t="str">
        <f>IF('Part 2. Revenue Cohort_Solution'!AQ45 / VLOOKUP('Part 2. q1'!$A51,'Part 2. Installs'!$A$2:$B$45,2)=0,"",'Part 2. Revenue Cohort_Solution'!AQ45 / VLOOKUP('Part 2. q1'!$A51,'Part 2. Installs'!$A$2:$B$45,2))</f>
        <v/>
      </c>
      <c r="AQ51" s="33" t="str">
        <f>IF('Part 2. Revenue Cohort_Solution'!AR45 / VLOOKUP('Part 2. q1'!$A51,'Part 2. Installs'!$A$2:$B$45,2)=0,"",'Part 2. Revenue Cohort_Solution'!AR45 / VLOOKUP('Part 2. q1'!$A51,'Part 2. Installs'!$A$2:$B$45,2))</f>
        <v/>
      </c>
      <c r="AR51" s="33" t="str">
        <f>IF('Part 2. Revenue Cohort_Solution'!AS45 / VLOOKUP('Part 2. q1'!$A51,'Part 2. Installs'!$A$2:$B$45,2)=0,"",'Part 2. Revenue Cohort_Solution'!AS45 / VLOOKUP('Part 2. q1'!$A51,'Part 2. Installs'!$A$2:$B$45,2))</f>
        <v/>
      </c>
      <c r="AS51" s="33" t="str">
        <f>IF('Part 2. Revenue Cohort_Solution'!AT45 / VLOOKUP('Part 2. q1'!$A51,'Part 2. Installs'!$A$2:$B$45,2)=0,"",'Part 2. Revenue Cohort_Solution'!AT45 / VLOOKUP('Part 2. q1'!$A51,'Part 2. Installs'!$A$2:$B$45,2))</f>
        <v/>
      </c>
      <c r="AT51" s="33" t="str">
        <f>IF('Part 2. Revenue Cohort_Solution'!AU45 / VLOOKUP('Part 2. q1'!$A51,'Part 2. Installs'!$A$2:$B$45,2)=0,"",'Part 2. Revenue Cohort_Solution'!AU45 / VLOOKUP('Part 2. q1'!$A51,'Part 2. Installs'!$A$2:$B$45,2))</f>
        <v/>
      </c>
    </row>
    <row r="54" spans="1:46" x14ac:dyDescent="0.15">
      <c r="A54" s="5" t="s">
        <v>15</v>
      </c>
    </row>
    <row r="56" spans="1:46" ht="28" x14ac:dyDescent="0.15">
      <c r="A56" s="15" t="s">
        <v>1</v>
      </c>
      <c r="B56" s="34" t="s">
        <v>61</v>
      </c>
    </row>
    <row r="57" spans="1:46" x14ac:dyDescent="0.15">
      <c r="A57" s="8">
        <v>1</v>
      </c>
      <c r="B57" s="33">
        <f>SUM(B8:N8)</f>
        <v>0.48098793388129835</v>
      </c>
    </row>
    <row r="58" spans="1:46" x14ac:dyDescent="0.15">
      <c r="A58" s="8">
        <v>2</v>
      </c>
      <c r="B58" s="33">
        <f t="shared" ref="B58:B89" si="0">SUM(B9:N9)</f>
        <v>0.45729037149355589</v>
      </c>
    </row>
    <row r="59" spans="1:46" x14ac:dyDescent="0.15">
      <c r="A59" s="8">
        <v>3</v>
      </c>
      <c r="B59" s="33">
        <f t="shared" si="0"/>
        <v>0.48014004106776187</v>
      </c>
    </row>
    <row r="60" spans="1:46" x14ac:dyDescent="0.15">
      <c r="A60" s="8">
        <v>4</v>
      </c>
      <c r="B60" s="33">
        <f t="shared" si="0"/>
        <v>0.46790864090473866</v>
      </c>
    </row>
    <row r="61" spans="1:46" x14ac:dyDescent="0.15">
      <c r="A61" s="8">
        <v>5</v>
      </c>
      <c r="B61" s="33">
        <f t="shared" si="0"/>
        <v>0.47505300937670303</v>
      </c>
    </row>
    <row r="62" spans="1:46" x14ac:dyDescent="0.15">
      <c r="A62" s="8">
        <v>6</v>
      </c>
      <c r="B62" s="33">
        <f t="shared" si="0"/>
        <v>0.50045655113515042</v>
      </c>
    </row>
    <row r="63" spans="1:46" x14ac:dyDescent="0.15">
      <c r="A63" s="8">
        <v>7</v>
      </c>
      <c r="B63" s="33">
        <f t="shared" si="0"/>
        <v>0.44981069342519092</v>
      </c>
    </row>
    <row r="64" spans="1:46" x14ac:dyDescent="0.15">
      <c r="A64" s="8">
        <v>8</v>
      </c>
      <c r="B64" s="33">
        <f t="shared" si="0"/>
        <v>0.48259858545769085</v>
      </c>
    </row>
    <row r="65" spans="1:2" x14ac:dyDescent="0.15">
      <c r="A65" s="8">
        <v>9</v>
      </c>
      <c r="B65" s="33">
        <f t="shared" si="0"/>
        <v>0.47523853256307719</v>
      </c>
    </row>
    <row r="66" spans="1:2" x14ac:dyDescent="0.15">
      <c r="A66" s="8">
        <v>10</v>
      </c>
      <c r="B66" s="33">
        <f t="shared" si="0"/>
        <v>0.4872603359761839</v>
      </c>
    </row>
    <row r="67" spans="1:2" x14ac:dyDescent="0.15">
      <c r="A67" s="8">
        <v>11</v>
      </c>
      <c r="B67" s="33">
        <f t="shared" si="0"/>
        <v>0.44907331587293109</v>
      </c>
    </row>
    <row r="68" spans="1:2" x14ac:dyDescent="0.15">
      <c r="A68" s="8">
        <v>12</v>
      </c>
      <c r="B68" s="33">
        <f t="shared" si="0"/>
        <v>0.46338327995172451</v>
      </c>
    </row>
    <row r="69" spans="1:2" x14ac:dyDescent="0.15">
      <c r="A69" s="8">
        <v>13</v>
      </c>
      <c r="B69" s="33">
        <f t="shared" si="0"/>
        <v>0.4560832252672834</v>
      </c>
    </row>
    <row r="70" spans="1:2" x14ac:dyDescent="0.15">
      <c r="A70" s="8">
        <v>14</v>
      </c>
      <c r="B70" s="33">
        <f t="shared" si="0"/>
        <v>0.49424323946614496</v>
      </c>
    </row>
    <row r="71" spans="1:2" x14ac:dyDescent="0.15">
      <c r="A71" s="8">
        <v>15</v>
      </c>
      <c r="B71" s="33">
        <f t="shared" si="0"/>
        <v>0.45882665903890152</v>
      </c>
    </row>
    <row r="72" spans="1:2" x14ac:dyDescent="0.15">
      <c r="A72" s="8">
        <v>16</v>
      </c>
      <c r="B72" s="33">
        <f t="shared" si="0"/>
        <v>0.49653627232142855</v>
      </c>
    </row>
    <row r="73" spans="1:2" x14ac:dyDescent="0.15">
      <c r="A73" s="8">
        <v>17</v>
      </c>
      <c r="B73" s="33">
        <f t="shared" si="0"/>
        <v>0.46268138230918865</v>
      </c>
    </row>
    <row r="74" spans="1:2" x14ac:dyDescent="0.15">
      <c r="A74" s="8">
        <v>18</v>
      </c>
      <c r="B74" s="33">
        <f t="shared" si="0"/>
        <v>0.46736775548403287</v>
      </c>
    </row>
    <row r="75" spans="1:2" x14ac:dyDescent="0.15">
      <c r="A75" s="8">
        <v>19</v>
      </c>
      <c r="B75" s="33">
        <f t="shared" si="0"/>
        <v>0.47002764901565142</v>
      </c>
    </row>
    <row r="76" spans="1:2" x14ac:dyDescent="0.15">
      <c r="A76" s="8">
        <v>20</v>
      </c>
      <c r="B76" s="33">
        <f t="shared" si="0"/>
        <v>0.46972608034043023</v>
      </c>
    </row>
    <row r="77" spans="1:2" x14ac:dyDescent="0.15">
      <c r="A77" s="8">
        <v>21</v>
      </c>
      <c r="B77" s="33">
        <f t="shared" si="0"/>
        <v>0.45683792880792418</v>
      </c>
    </row>
    <row r="78" spans="1:2" x14ac:dyDescent="0.15">
      <c r="A78" s="8">
        <v>22</v>
      </c>
      <c r="B78" s="33">
        <f t="shared" si="0"/>
        <v>0.46689341441568855</v>
      </c>
    </row>
    <row r="79" spans="1:2" x14ac:dyDescent="0.15">
      <c r="A79" s="8">
        <v>23</v>
      </c>
      <c r="B79" s="33">
        <f t="shared" si="0"/>
        <v>0.47375764789580255</v>
      </c>
    </row>
    <row r="80" spans="1:2" x14ac:dyDescent="0.15">
      <c r="A80" s="8">
        <v>24</v>
      </c>
      <c r="B80" s="33">
        <f t="shared" si="0"/>
        <v>0.46164294977470055</v>
      </c>
    </row>
    <row r="81" spans="1:2" x14ac:dyDescent="0.15">
      <c r="A81" s="8">
        <v>25</v>
      </c>
      <c r="B81" s="33">
        <f t="shared" si="0"/>
        <v>0.45184376840865104</v>
      </c>
    </row>
    <row r="82" spans="1:2" x14ac:dyDescent="0.15">
      <c r="A82" s="8">
        <v>26</v>
      </c>
      <c r="B82" s="33">
        <f t="shared" si="0"/>
        <v>0.45582261574074079</v>
      </c>
    </row>
    <row r="83" spans="1:2" x14ac:dyDescent="0.15">
      <c r="A83" s="8">
        <v>27</v>
      </c>
      <c r="B83" s="33">
        <f t="shared" si="0"/>
        <v>0.48194254016832438</v>
      </c>
    </row>
    <row r="84" spans="1:2" x14ac:dyDescent="0.15">
      <c r="A84" s="8">
        <v>28</v>
      </c>
      <c r="B84" s="33">
        <f t="shared" si="0"/>
        <v>0.46978173910844778</v>
      </c>
    </row>
    <row r="85" spans="1:2" x14ac:dyDescent="0.15">
      <c r="A85" s="8">
        <v>29</v>
      </c>
      <c r="B85" s="33">
        <f t="shared" si="0"/>
        <v>0.47151968864468863</v>
      </c>
    </row>
    <row r="86" spans="1:2" x14ac:dyDescent="0.15">
      <c r="A86" s="8">
        <v>30</v>
      </c>
      <c r="B86" s="33">
        <f t="shared" si="0"/>
        <v>0.47171757628053029</v>
      </c>
    </row>
    <row r="87" spans="1:2" x14ac:dyDescent="0.15">
      <c r="A87" s="8">
        <v>31</v>
      </c>
      <c r="B87" s="33">
        <f t="shared" si="0"/>
        <v>0.47373172818074322</v>
      </c>
    </row>
    <row r="88" spans="1:2" x14ac:dyDescent="0.15">
      <c r="A88" s="8">
        <v>32</v>
      </c>
      <c r="B88" s="33">
        <f t="shared" si="0"/>
        <v>0.48275490523761777</v>
      </c>
    </row>
    <row r="89" spans="1:2" x14ac:dyDescent="0.15">
      <c r="A89" s="8">
        <v>33</v>
      </c>
      <c r="B89" s="33">
        <f t="shared" si="0"/>
        <v>0.46395547246395996</v>
      </c>
    </row>
    <row r="90" spans="1:2" x14ac:dyDescent="0.15">
      <c r="A90" s="35" t="s">
        <v>62</v>
      </c>
      <c r="B90" s="36">
        <f>AVERAGE(B57:B89)</f>
        <v>0.47051198574172393</v>
      </c>
    </row>
    <row r="91" spans="1:2" x14ac:dyDescent="0.15">
      <c r="A91" s="8"/>
    </row>
    <row r="92" spans="1:2" x14ac:dyDescent="0.15">
      <c r="A92" s="8"/>
    </row>
    <row r="93" spans="1:2" x14ac:dyDescent="0.15">
      <c r="A93" s="5" t="s">
        <v>16</v>
      </c>
    </row>
    <row r="94" spans="1:2" x14ac:dyDescent="0.15">
      <c r="A94" s="8"/>
    </row>
    <row r="95" spans="1:2" ht="28" x14ac:dyDescent="0.15">
      <c r="A95" s="15" t="s">
        <v>1</v>
      </c>
      <c r="B95" s="34" t="s">
        <v>61</v>
      </c>
    </row>
    <row r="96" spans="1:2" x14ac:dyDescent="0.15">
      <c r="A96" s="8">
        <v>1</v>
      </c>
      <c r="B96" s="33">
        <f>SUM(B8:Z8)</f>
        <v>0.6170786384337632</v>
      </c>
    </row>
    <row r="97" spans="1:2" x14ac:dyDescent="0.15">
      <c r="A97" s="8">
        <v>2</v>
      </c>
      <c r="B97" s="33">
        <f t="shared" ref="B97:B116" si="1">SUM(B9:Z9)</f>
        <v>0.60046971611490207</v>
      </c>
    </row>
    <row r="98" spans="1:2" x14ac:dyDescent="0.15">
      <c r="A98" s="8">
        <v>3</v>
      </c>
      <c r="B98" s="33">
        <f t="shared" si="1"/>
        <v>0.61832830742153122</v>
      </c>
    </row>
    <row r="99" spans="1:2" x14ac:dyDescent="0.15">
      <c r="A99" s="8">
        <v>4</v>
      </c>
      <c r="B99" s="33">
        <f t="shared" si="1"/>
        <v>0.60707204668220327</v>
      </c>
    </row>
    <row r="100" spans="1:2" x14ac:dyDescent="0.15">
      <c r="A100" s="8">
        <v>5</v>
      </c>
      <c r="B100" s="33">
        <f t="shared" si="1"/>
        <v>0.61802051975872385</v>
      </c>
    </row>
    <row r="101" spans="1:2" x14ac:dyDescent="0.15">
      <c r="A101" s="8">
        <v>6</v>
      </c>
      <c r="B101" s="33">
        <f t="shared" si="1"/>
        <v>0.63520987830047648</v>
      </c>
    </row>
    <row r="102" spans="1:2" x14ac:dyDescent="0.15">
      <c r="A102" s="8">
        <v>7</v>
      </c>
      <c r="B102" s="33">
        <f t="shared" si="1"/>
        <v>0.58950112325894855</v>
      </c>
    </row>
    <row r="103" spans="1:2" x14ac:dyDescent="0.15">
      <c r="A103" s="8">
        <v>8</v>
      </c>
      <c r="B103" s="33">
        <f t="shared" si="1"/>
        <v>0.62420694041622149</v>
      </c>
    </row>
    <row r="104" spans="1:2" x14ac:dyDescent="0.15">
      <c r="A104" s="8">
        <v>9</v>
      </c>
      <c r="B104" s="33">
        <f t="shared" si="1"/>
        <v>0.61195768528119288</v>
      </c>
    </row>
    <row r="105" spans="1:2" x14ac:dyDescent="0.15">
      <c r="A105" s="8">
        <v>10</v>
      </c>
      <c r="B105" s="33">
        <f t="shared" si="1"/>
        <v>0.62829268811324768</v>
      </c>
    </row>
    <row r="106" spans="1:2" x14ac:dyDescent="0.15">
      <c r="A106" s="8">
        <v>11</v>
      </c>
      <c r="B106" s="33">
        <f t="shared" si="1"/>
        <v>0.58725303329948164</v>
      </c>
    </row>
    <row r="107" spans="1:2" x14ac:dyDescent="0.15">
      <c r="A107" s="8">
        <v>12</v>
      </c>
      <c r="B107" s="33">
        <f t="shared" si="1"/>
        <v>0.600845796778536</v>
      </c>
    </row>
    <row r="108" spans="1:2" x14ac:dyDescent="0.15">
      <c r="A108" s="8">
        <v>13</v>
      </c>
      <c r="B108" s="33">
        <f t="shared" si="1"/>
        <v>0.60375032419815</v>
      </c>
    </row>
    <row r="109" spans="1:2" x14ac:dyDescent="0.15">
      <c r="A109" s="8">
        <v>14</v>
      </c>
      <c r="B109" s="33">
        <f t="shared" si="1"/>
        <v>0.63872340623762591</v>
      </c>
    </row>
    <row r="110" spans="1:2" x14ac:dyDescent="0.15">
      <c r="A110" s="8">
        <v>15</v>
      </c>
      <c r="B110" s="33">
        <f t="shared" si="1"/>
        <v>0.59858655129672</v>
      </c>
    </row>
    <row r="111" spans="1:2" x14ac:dyDescent="0.15">
      <c r="A111" s="8">
        <v>16</v>
      </c>
      <c r="B111" s="33">
        <f t="shared" si="1"/>
        <v>0.6356487630208334</v>
      </c>
    </row>
    <row r="112" spans="1:2" x14ac:dyDescent="0.15">
      <c r="A112" s="8">
        <v>17</v>
      </c>
      <c r="B112" s="33">
        <f t="shared" si="1"/>
        <v>0.59886696418354501</v>
      </c>
    </row>
    <row r="113" spans="1:2" x14ac:dyDescent="0.15">
      <c r="A113" s="8">
        <v>18</v>
      </c>
      <c r="B113" s="33">
        <f t="shared" si="1"/>
        <v>0.60379673126526501</v>
      </c>
    </row>
    <row r="114" spans="1:2" x14ac:dyDescent="0.15">
      <c r="A114" s="8">
        <v>19</v>
      </c>
      <c r="B114" s="33">
        <f t="shared" si="1"/>
        <v>0.6130999436476342</v>
      </c>
    </row>
    <row r="115" spans="1:2" x14ac:dyDescent="0.15">
      <c r="A115" s="8">
        <v>20</v>
      </c>
      <c r="B115" s="33">
        <f t="shared" si="1"/>
        <v>0.612342975262258</v>
      </c>
    </row>
    <row r="116" spans="1:2" x14ac:dyDescent="0.15">
      <c r="A116" s="8">
        <v>21</v>
      </c>
      <c r="B116" s="33">
        <f t="shared" si="1"/>
        <v>0.59087382708925795</v>
      </c>
    </row>
    <row r="117" spans="1:2" x14ac:dyDescent="0.15">
      <c r="A117" s="35" t="s">
        <v>62</v>
      </c>
      <c r="B117" s="36">
        <f>AVERAGE(B96:B116)</f>
        <v>0.61113932666954851</v>
      </c>
    </row>
    <row r="118" spans="1:2" x14ac:dyDescent="0.15">
      <c r="A118" s="8"/>
    </row>
    <row r="119" spans="1:2" x14ac:dyDescent="0.15">
      <c r="A119" s="8"/>
    </row>
    <row r="120" spans="1:2" x14ac:dyDescent="0.15">
      <c r="A120" s="5" t="s">
        <v>17</v>
      </c>
    </row>
    <row r="121" spans="1:2" x14ac:dyDescent="0.15">
      <c r="A121" s="8"/>
    </row>
    <row r="122" spans="1:2" ht="28" x14ac:dyDescent="0.15">
      <c r="A122" s="15" t="s">
        <v>1</v>
      </c>
      <c r="B122" s="34" t="s">
        <v>61</v>
      </c>
    </row>
    <row r="123" spans="1:2" x14ac:dyDescent="0.15">
      <c r="A123" s="8">
        <v>1</v>
      </c>
      <c r="B123" s="33">
        <f>SUM(B8:AT8)</f>
        <v>0.72762353709651051</v>
      </c>
    </row>
    <row r="124" spans="1:2" x14ac:dyDescent="0.15">
      <c r="A124" s="8">
        <v>2</v>
      </c>
      <c r="B124" s="33">
        <f t="shared" ref="B124:B129" si="2">SUM(B9:AT9)</f>
        <v>0.7064087271501982</v>
      </c>
    </row>
    <row r="125" spans="1:2" x14ac:dyDescent="0.15">
      <c r="A125" s="8">
        <v>3</v>
      </c>
      <c r="B125" s="33">
        <f t="shared" si="2"/>
        <v>0.71604267136012512</v>
      </c>
    </row>
    <row r="126" spans="1:2" x14ac:dyDescent="0.15">
      <c r="A126" s="8">
        <v>4</v>
      </c>
      <c r="B126" s="33">
        <f t="shared" si="2"/>
        <v>0.70332430039925575</v>
      </c>
    </row>
    <row r="127" spans="1:2" x14ac:dyDescent="0.15">
      <c r="A127" s="8">
        <v>5</v>
      </c>
      <c r="B127" s="33">
        <f t="shared" si="2"/>
        <v>0.71349377078753051</v>
      </c>
    </row>
    <row r="128" spans="1:2" x14ac:dyDescent="0.15">
      <c r="A128" s="8">
        <v>6</v>
      </c>
      <c r="B128" s="33">
        <f t="shared" si="2"/>
        <v>0.72675159537873912</v>
      </c>
    </row>
    <row r="129" spans="1:16" x14ac:dyDescent="0.15">
      <c r="A129" s="8">
        <v>7</v>
      </c>
      <c r="B129" s="33">
        <f t="shared" si="2"/>
        <v>0.67814367730018443</v>
      </c>
    </row>
    <row r="130" spans="1:16" x14ac:dyDescent="0.15">
      <c r="A130" s="35" t="s">
        <v>62</v>
      </c>
      <c r="B130" s="36">
        <f>AVERAGE(B123:B129)</f>
        <v>0.71025546849607768</v>
      </c>
    </row>
    <row r="131" spans="1:16" x14ac:dyDescent="0.15">
      <c r="A131" s="8"/>
    </row>
    <row r="132" spans="1:16" x14ac:dyDescent="0.15">
      <c r="A132" s="8"/>
      <c r="P132" s="34"/>
    </row>
    <row r="133" spans="1:16" x14ac:dyDescent="0.15">
      <c r="A133" s="8"/>
    </row>
    <row r="134" spans="1:16" x14ac:dyDescent="0.15">
      <c r="A134" s="8"/>
    </row>
    <row r="135" spans="1:16" x14ac:dyDescent="0.15">
      <c r="A135" s="8"/>
    </row>
    <row r="136" spans="1:16" x14ac:dyDescent="0.15">
      <c r="A136" s="8"/>
    </row>
    <row r="137" spans="1:16" x14ac:dyDescent="0.15">
      <c r="A137" s="8"/>
    </row>
    <row r="138" spans="1:16" x14ac:dyDescent="0.15">
      <c r="A138" s="8"/>
    </row>
    <row r="139" spans="1:16" x14ac:dyDescent="0.15">
      <c r="A139" s="8"/>
    </row>
    <row r="140" spans="1:16" x14ac:dyDescent="0.15">
      <c r="A140" s="8"/>
    </row>
    <row r="141" spans="1:16" x14ac:dyDescent="0.15">
      <c r="A141" s="8"/>
    </row>
    <row r="142" spans="1:16" x14ac:dyDescent="0.15">
      <c r="A142" s="8"/>
    </row>
    <row r="143" spans="1:16" x14ac:dyDescent="0.15">
      <c r="A143" s="8"/>
    </row>
    <row r="147" spans="1:47" x14ac:dyDescent="0.15">
      <c r="A147" s="9" t="s">
        <v>22</v>
      </c>
    </row>
    <row r="148" spans="1:47" x14ac:dyDescent="0.15">
      <c r="A148" s="41" t="s">
        <v>66</v>
      </c>
    </row>
    <row r="152" spans="1:47" ht="28" x14ac:dyDescent="0.15">
      <c r="C152" s="13" t="s">
        <v>37</v>
      </c>
    </row>
    <row r="153" spans="1:47" ht="28" x14ac:dyDescent="0.15">
      <c r="A153" s="15" t="s">
        <v>1</v>
      </c>
      <c r="C153" s="11">
        <v>0</v>
      </c>
      <c r="D153" s="12">
        <v>1</v>
      </c>
      <c r="E153" s="12">
        <v>2</v>
      </c>
      <c r="F153" s="12">
        <v>3</v>
      </c>
      <c r="G153" s="12">
        <v>4</v>
      </c>
      <c r="H153" s="12">
        <v>5</v>
      </c>
      <c r="I153" s="12">
        <v>6</v>
      </c>
      <c r="J153" s="12">
        <v>7</v>
      </c>
      <c r="K153" s="12">
        <v>8</v>
      </c>
      <c r="L153" s="12">
        <v>9</v>
      </c>
      <c r="M153" s="12">
        <v>10</v>
      </c>
      <c r="N153" s="12">
        <v>11</v>
      </c>
      <c r="O153" s="12">
        <v>12</v>
      </c>
      <c r="P153" s="12">
        <v>13</v>
      </c>
      <c r="Q153" s="12">
        <v>14</v>
      </c>
      <c r="R153" s="12">
        <v>15</v>
      </c>
      <c r="S153" s="12">
        <v>16</v>
      </c>
      <c r="T153" s="12">
        <v>17</v>
      </c>
      <c r="U153" s="12">
        <v>18</v>
      </c>
      <c r="V153" s="12">
        <v>19</v>
      </c>
      <c r="W153" s="12">
        <v>20</v>
      </c>
      <c r="X153" s="12">
        <v>21</v>
      </c>
      <c r="Y153" s="12">
        <v>22</v>
      </c>
      <c r="Z153" s="12">
        <v>23</v>
      </c>
      <c r="AA153" s="12">
        <v>24</v>
      </c>
      <c r="AB153" s="12">
        <v>25</v>
      </c>
      <c r="AC153" s="12">
        <v>26</v>
      </c>
      <c r="AD153" s="12">
        <v>27</v>
      </c>
      <c r="AE153" s="12">
        <v>28</v>
      </c>
      <c r="AF153" s="12">
        <v>29</v>
      </c>
      <c r="AG153" s="12">
        <v>30</v>
      </c>
      <c r="AH153" s="12">
        <v>31</v>
      </c>
      <c r="AI153" s="12">
        <v>32</v>
      </c>
      <c r="AJ153" s="12">
        <v>33</v>
      </c>
      <c r="AK153" s="12">
        <v>34</v>
      </c>
      <c r="AL153" s="12">
        <v>35</v>
      </c>
      <c r="AM153" s="12">
        <v>36</v>
      </c>
      <c r="AN153" s="12">
        <v>37</v>
      </c>
      <c r="AO153" s="12">
        <v>38</v>
      </c>
      <c r="AP153" s="12">
        <v>39</v>
      </c>
      <c r="AQ153" s="12">
        <v>40</v>
      </c>
      <c r="AR153" s="12">
        <v>41</v>
      </c>
      <c r="AS153" s="12">
        <v>42</v>
      </c>
      <c r="AT153" s="12">
        <v>43</v>
      </c>
      <c r="AU153" s="12">
        <v>44</v>
      </c>
    </row>
    <row r="154" spans="1:47" x14ac:dyDescent="0.15">
      <c r="A154" s="8">
        <v>1</v>
      </c>
      <c r="B154" s="33">
        <v>0</v>
      </c>
      <c r="C154" s="33">
        <f>B154+B8</f>
        <v>0.18708306570137717</v>
      </c>
      <c r="D154" s="33">
        <f t="shared" ref="D154:AT154" si="3">C154+C8</f>
        <v>0.23215466405385299</v>
      </c>
      <c r="E154" s="33">
        <f t="shared" si="3"/>
        <v>0.26324172155389836</v>
      </c>
      <c r="F154" s="33">
        <f t="shared" si="3"/>
        <v>0.2903283072959193</v>
      </c>
      <c r="G154" s="33">
        <f t="shared" si="3"/>
        <v>0.32034685101518701</v>
      </c>
      <c r="H154" s="33">
        <f t="shared" si="3"/>
        <v>0.35039620416235734</v>
      </c>
      <c r="I154" s="33">
        <f t="shared" si="3"/>
        <v>0.36957637943860794</v>
      </c>
      <c r="J154" s="33">
        <f t="shared" si="3"/>
        <v>0.38962326492841975</v>
      </c>
      <c r="K154" s="33">
        <f t="shared" si="3"/>
        <v>0.40775749823090734</v>
      </c>
      <c r="L154" s="33">
        <f t="shared" si="3"/>
        <v>0.42486124870720149</v>
      </c>
      <c r="M154" s="33">
        <f t="shared" si="3"/>
        <v>0.44588991707945486</v>
      </c>
      <c r="N154" s="33">
        <f t="shared" si="3"/>
        <v>0.46594790702738004</v>
      </c>
      <c r="O154" s="33">
        <f>N154+N8</f>
        <v>0.48098793388129835</v>
      </c>
      <c r="P154" s="33">
        <f t="shared" si="3"/>
        <v>0.49615624262878077</v>
      </c>
      <c r="Q154" s="33">
        <f t="shared" si="3"/>
        <v>0.50823310289768286</v>
      </c>
      <c r="R154" s="33">
        <f t="shared" si="3"/>
        <v>0.52140660098343394</v>
      </c>
      <c r="S154" s="33">
        <f t="shared" si="3"/>
        <v>0.53448019523524382</v>
      </c>
      <c r="T154" s="33">
        <f t="shared" si="3"/>
        <v>0.54655683776967312</v>
      </c>
      <c r="U154" s="33">
        <f>T154+T8</f>
        <v>0.55859414294268128</v>
      </c>
      <c r="V154" s="33">
        <f t="shared" si="3"/>
        <v>0.57161526318654388</v>
      </c>
      <c r="W154" s="33">
        <f t="shared" si="3"/>
        <v>0.58163605682869723</v>
      </c>
      <c r="X154" s="33">
        <f t="shared" si="3"/>
        <v>0.59374575871391488</v>
      </c>
      <c r="Y154" s="33">
        <f t="shared" si="3"/>
        <v>0.601877705804438</v>
      </c>
      <c r="Z154" s="33">
        <f t="shared" si="3"/>
        <v>0.61002453141726987</v>
      </c>
      <c r="AA154" s="33">
        <f t="shared" si="3"/>
        <v>0.6170786384337632</v>
      </c>
      <c r="AB154" s="33">
        <f t="shared" si="3"/>
        <v>0.62421025892257709</v>
      </c>
      <c r="AC154" s="33">
        <f t="shared" si="3"/>
        <v>0.63221853283254392</v>
      </c>
      <c r="AD154" s="33">
        <f t="shared" si="3"/>
        <v>0.64026628926024698</v>
      </c>
      <c r="AE154" s="33">
        <f t="shared" si="3"/>
        <v>0.64726752308892621</v>
      </c>
      <c r="AF154" s="33">
        <f t="shared" si="3"/>
        <v>0.65439801861629721</v>
      </c>
      <c r="AG154" s="33">
        <f>AF154+AF8</f>
        <v>0.66246141563696381</v>
      </c>
      <c r="AH154" s="33">
        <f t="shared" si="3"/>
        <v>0.6685086640175637</v>
      </c>
      <c r="AI154" s="33">
        <f>AH154+AH8</f>
        <v>0.67361684176147163</v>
      </c>
      <c r="AJ154" s="33">
        <f t="shared" si="3"/>
        <v>0.67875252662711127</v>
      </c>
      <c r="AK154" s="33">
        <f t="shared" si="3"/>
        <v>0.6838077586050475</v>
      </c>
      <c r="AL154" s="33">
        <f t="shared" si="3"/>
        <v>0.68881120606753365</v>
      </c>
      <c r="AM154" s="33">
        <f t="shared" si="3"/>
        <v>0.69394220964200792</v>
      </c>
      <c r="AN154" s="33">
        <f t="shared" si="3"/>
        <v>0.69897675684502714</v>
      </c>
      <c r="AO154" s="33">
        <f t="shared" si="3"/>
        <v>0.70402266252971135</v>
      </c>
      <c r="AP154" s="33">
        <f t="shared" si="3"/>
        <v>0.70815210567379716</v>
      </c>
      <c r="AQ154" s="33">
        <f t="shared" si="3"/>
        <v>0.71225102970261067</v>
      </c>
      <c r="AR154" s="33">
        <f t="shared" si="3"/>
        <v>0.71628372616261105</v>
      </c>
      <c r="AS154" s="33">
        <f t="shared" si="3"/>
        <v>0.72043287427648617</v>
      </c>
      <c r="AT154" s="33">
        <f t="shared" si="3"/>
        <v>0.72446575218188058</v>
      </c>
      <c r="AU154" s="33">
        <f>AT154+AT8</f>
        <v>0.72762353709651051</v>
      </c>
    </row>
    <row r="155" spans="1:47" x14ac:dyDescent="0.15">
      <c r="A155" s="8">
        <v>2</v>
      </c>
      <c r="B155" s="33">
        <v>0</v>
      </c>
      <c r="C155" s="33">
        <f>B155+B9</f>
        <v>0.1540254401482605</v>
      </c>
      <c r="D155" s="33">
        <f t="shared" ref="D155:AU155" si="4">C155+C9</f>
        <v>0.20818465167214223</v>
      </c>
      <c r="E155" s="33">
        <f t="shared" si="4"/>
        <v>0.24024686210091822</v>
      </c>
      <c r="F155" s="33">
        <f t="shared" si="4"/>
        <v>0.27338316064358525</v>
      </c>
      <c r="G155" s="33">
        <f t="shared" si="4"/>
        <v>0.30154532052902033</v>
      </c>
      <c r="H155" s="33">
        <f t="shared" si="4"/>
        <v>0.32462214640721088</v>
      </c>
      <c r="I155" s="33">
        <f t="shared" si="4"/>
        <v>0.34670604835312951</v>
      </c>
      <c r="J155" s="33">
        <f t="shared" si="4"/>
        <v>0.36789874484036733</v>
      </c>
      <c r="K155" s="33">
        <f t="shared" si="4"/>
        <v>0.38595847022154839</v>
      </c>
      <c r="L155" s="33">
        <f t="shared" si="4"/>
        <v>0.40713701457333007</v>
      </c>
      <c r="M155" s="33">
        <f t="shared" si="4"/>
        <v>0.42326691095948121</v>
      </c>
      <c r="N155" s="33">
        <f t="shared" si="4"/>
        <v>0.43926804818465182</v>
      </c>
      <c r="O155" s="33">
        <f t="shared" si="4"/>
        <v>0.45729037149355589</v>
      </c>
      <c r="P155" s="33">
        <f t="shared" si="4"/>
        <v>0.47347140089293255</v>
      </c>
      <c r="Q155" s="33">
        <f t="shared" si="4"/>
        <v>0.48860605677701979</v>
      </c>
      <c r="R155" s="33">
        <f t="shared" si="4"/>
        <v>0.50264889225844511</v>
      </c>
      <c r="S155" s="33">
        <f t="shared" si="4"/>
        <v>0.51669421278746541</v>
      </c>
      <c r="T155" s="33">
        <f t="shared" si="4"/>
        <v>0.52975949793614707</v>
      </c>
      <c r="U155" s="33">
        <f t="shared" si="4"/>
        <v>0.54084222053744435</v>
      </c>
      <c r="V155" s="33">
        <f t="shared" si="4"/>
        <v>0.55288947856119974</v>
      </c>
      <c r="W155" s="33">
        <f t="shared" si="4"/>
        <v>0.56300143206132613</v>
      </c>
      <c r="X155" s="33">
        <f t="shared" si="4"/>
        <v>0.57400581248420546</v>
      </c>
      <c r="Y155" s="33">
        <f t="shared" si="4"/>
        <v>0.58212783253306399</v>
      </c>
      <c r="Z155" s="33">
        <f t="shared" si="4"/>
        <v>0.59133421784179951</v>
      </c>
      <c r="AA155" s="33">
        <f t="shared" si="4"/>
        <v>0.60046971611490207</v>
      </c>
      <c r="AB155" s="33">
        <f t="shared" si="4"/>
        <v>0.60752746188189732</v>
      </c>
      <c r="AC155" s="33">
        <f t="shared" si="4"/>
        <v>0.61567538539297473</v>
      </c>
      <c r="AD155" s="33">
        <f t="shared" si="4"/>
        <v>0.62286429112964392</v>
      </c>
      <c r="AE155" s="33">
        <f t="shared" si="4"/>
        <v>0.63089217420604859</v>
      </c>
      <c r="AF155" s="33">
        <f t="shared" si="4"/>
        <v>0.63792772302249201</v>
      </c>
      <c r="AG155" s="33">
        <f t="shared" si="4"/>
        <v>0.64603554881644365</v>
      </c>
      <c r="AH155" s="33">
        <f t="shared" si="4"/>
        <v>0.65323582680481873</v>
      </c>
      <c r="AI155" s="33">
        <f t="shared" si="4"/>
        <v>0.65843846348243651</v>
      </c>
      <c r="AJ155" s="33">
        <f t="shared" si="4"/>
        <v>0.66361127958891453</v>
      </c>
      <c r="AK155" s="33">
        <f t="shared" si="4"/>
        <v>0.6687034790666333</v>
      </c>
      <c r="AL155" s="33">
        <f t="shared" si="4"/>
        <v>0.67273805913570917</v>
      </c>
      <c r="AM155" s="33">
        <f t="shared" si="4"/>
        <v>0.67686176396259823</v>
      </c>
      <c r="AN155" s="33">
        <f t="shared" si="4"/>
        <v>0.68092932356162106</v>
      </c>
      <c r="AO155" s="33">
        <f t="shared" si="4"/>
        <v>0.68600716030662989</v>
      </c>
      <c r="AP155" s="33">
        <f t="shared" si="4"/>
        <v>0.69003917108920931</v>
      </c>
      <c r="AQ155" s="33">
        <f t="shared" si="4"/>
        <v>0.69410849970516419</v>
      </c>
      <c r="AR155" s="33">
        <f t="shared" si="4"/>
        <v>0.69825351697413895</v>
      </c>
      <c r="AS155" s="33">
        <f t="shared" si="4"/>
        <v>0.70239583859826493</v>
      </c>
      <c r="AT155" s="33">
        <f t="shared" si="4"/>
        <v>0.7064087271501982</v>
      </c>
      <c r="AU155" s="33"/>
    </row>
    <row r="156" spans="1:47" x14ac:dyDescent="0.15">
      <c r="A156" s="8">
        <v>3</v>
      </c>
      <c r="B156" s="33">
        <v>0</v>
      </c>
      <c r="C156" s="33">
        <f t="shared" ref="C156:R197" si="5">B156+B10</f>
        <v>0.17404278869658746</v>
      </c>
      <c r="D156" s="33">
        <f t="shared" si="5"/>
        <v>0.22317471399237312</v>
      </c>
      <c r="E156" s="33">
        <f t="shared" si="5"/>
        <v>0.25126834848929303</v>
      </c>
      <c r="F156" s="33">
        <f t="shared" si="5"/>
        <v>0.282462579446563</v>
      </c>
      <c r="G156" s="33">
        <f t="shared" si="5"/>
        <v>0.31158914637723673</v>
      </c>
      <c r="H156" s="33">
        <f t="shared" si="5"/>
        <v>0.33469670480101693</v>
      </c>
      <c r="I156" s="33">
        <f t="shared" si="5"/>
        <v>0.35879655813043904</v>
      </c>
      <c r="J156" s="33">
        <f t="shared" si="5"/>
        <v>0.38182354551676934</v>
      </c>
      <c r="K156" s="33">
        <f t="shared" si="5"/>
        <v>0.40082385841400214</v>
      </c>
      <c r="L156" s="33">
        <f t="shared" si="5"/>
        <v>0.41984666079984356</v>
      </c>
      <c r="M156" s="33">
        <f t="shared" si="5"/>
        <v>0.4408884716925785</v>
      </c>
      <c r="N156" s="33">
        <f t="shared" si="5"/>
        <v>0.46105634105798382</v>
      </c>
      <c r="O156" s="33">
        <f t="shared" si="5"/>
        <v>0.48014004106776187</v>
      </c>
      <c r="P156" s="33">
        <f t="shared" si="5"/>
        <v>0.49724849907108642</v>
      </c>
      <c r="Q156" s="33">
        <f t="shared" si="5"/>
        <v>0.51129426029138558</v>
      </c>
      <c r="R156" s="33">
        <f t="shared" si="5"/>
        <v>0.52343420357876214</v>
      </c>
      <c r="S156" s="33">
        <f t="shared" ref="S156:AU156" si="6">R156+R10</f>
        <v>0.53656714579055442</v>
      </c>
      <c r="T156" s="33">
        <f t="shared" si="6"/>
        <v>0.54773247286594307</v>
      </c>
      <c r="U156" s="33">
        <f t="shared" si="6"/>
        <v>0.55889201134252464</v>
      </c>
      <c r="V156" s="33">
        <f t="shared" si="6"/>
        <v>0.56897625892246007</v>
      </c>
      <c r="W156" s="33">
        <f t="shared" si="6"/>
        <v>0.58107427398063938</v>
      </c>
      <c r="X156" s="33">
        <f t="shared" si="6"/>
        <v>0.5911568788501026</v>
      </c>
      <c r="Y156" s="33">
        <f t="shared" si="6"/>
        <v>0.60024546787914335</v>
      </c>
      <c r="Z156" s="33">
        <f t="shared" si="6"/>
        <v>0.60929400606238382</v>
      </c>
      <c r="AA156" s="33">
        <f t="shared" si="6"/>
        <v>0.61832830742153122</v>
      </c>
      <c r="AB156" s="33">
        <f t="shared" si="6"/>
        <v>0.62538017013787028</v>
      </c>
      <c r="AC156" s="33">
        <f t="shared" si="6"/>
        <v>0.63240156448616403</v>
      </c>
      <c r="AD156" s="33">
        <f t="shared" si="6"/>
        <v>0.63951635865845302</v>
      </c>
      <c r="AE156" s="33">
        <f t="shared" si="6"/>
        <v>0.64667640559303796</v>
      </c>
      <c r="AF156" s="33">
        <f t="shared" si="6"/>
        <v>0.65375885401388478</v>
      </c>
      <c r="AG156" s="33">
        <f t="shared" si="6"/>
        <v>0.66080465434633806</v>
      </c>
      <c r="AH156" s="33">
        <f t="shared" si="6"/>
        <v>0.66685276229588342</v>
      </c>
      <c r="AI156" s="33">
        <f t="shared" si="6"/>
        <v>0.6719147159479808</v>
      </c>
      <c r="AJ156" s="33">
        <f t="shared" si="6"/>
        <v>0.67710186760535829</v>
      </c>
      <c r="AK156" s="33">
        <f t="shared" si="6"/>
        <v>0.68215987092989139</v>
      </c>
      <c r="AL156" s="33">
        <f t="shared" si="6"/>
        <v>0.68634084286692087</v>
      </c>
      <c r="AM156" s="33">
        <f t="shared" si="6"/>
        <v>0.69141132296861252</v>
      </c>
      <c r="AN156" s="33">
        <f t="shared" si="6"/>
        <v>0.69553495648772856</v>
      </c>
      <c r="AO156" s="33">
        <f t="shared" si="6"/>
        <v>0.69964705192138454</v>
      </c>
      <c r="AP156" s="33">
        <f t="shared" si="6"/>
        <v>0.70373466314657274</v>
      </c>
      <c r="AQ156" s="33">
        <f t="shared" si="6"/>
        <v>0.70787444998533289</v>
      </c>
      <c r="AR156" s="33">
        <f t="shared" si="6"/>
        <v>0.71197555490368625</v>
      </c>
      <c r="AS156" s="33">
        <f t="shared" si="6"/>
        <v>0.71604267136012512</v>
      </c>
      <c r="AT156" s="33"/>
      <c r="AU156" s="33"/>
    </row>
    <row r="157" spans="1:47" x14ac:dyDescent="0.15">
      <c r="A157" s="8">
        <v>4</v>
      </c>
      <c r="B157" s="33">
        <v>0</v>
      </c>
      <c r="C157" s="33">
        <f t="shared" si="5"/>
        <v>0.17012049934059581</v>
      </c>
      <c r="D157" s="33">
        <f t="shared" si="5"/>
        <v>0.21813123046628005</v>
      </c>
      <c r="E157" s="33">
        <f t="shared" si="5"/>
        <v>0.25016963850197821</v>
      </c>
      <c r="F157" s="33">
        <f t="shared" si="5"/>
        <v>0.27817274583130092</v>
      </c>
      <c r="G157" s="33">
        <f t="shared" si="5"/>
        <v>0.30429082434556393</v>
      </c>
      <c r="H157" s="33">
        <f t="shared" si="5"/>
        <v>0.33229129405813596</v>
      </c>
      <c r="I157" s="33">
        <f t="shared" si="5"/>
        <v>0.35337793796180872</v>
      </c>
      <c r="J157" s="33">
        <f t="shared" si="5"/>
        <v>0.37447795060791644</v>
      </c>
      <c r="K157" s="33">
        <f t="shared" si="5"/>
        <v>0.39463422036745976</v>
      </c>
      <c r="L157" s="33">
        <f t="shared" si="5"/>
        <v>0.41173766552851698</v>
      </c>
      <c r="M157" s="33">
        <f t="shared" si="5"/>
        <v>0.43173965277401405</v>
      </c>
      <c r="N157" s="33">
        <f t="shared" si="5"/>
        <v>0.45185126370747747</v>
      </c>
      <c r="O157" s="33">
        <f t="shared" si="5"/>
        <v>0.46790864090473866</v>
      </c>
      <c r="P157" s="33">
        <f t="shared" si="5"/>
        <v>0.48599391180243162</v>
      </c>
      <c r="Q157" s="33">
        <f t="shared" si="5"/>
        <v>0.4981227937058515</v>
      </c>
      <c r="R157" s="33">
        <f t="shared" si="5"/>
        <v>0.51026161183675678</v>
      </c>
      <c r="S157" s="33">
        <f t="shared" ref="S157:AU157" si="7">R157+R11</f>
        <v>0.52235288060267737</v>
      </c>
      <c r="T157" s="33">
        <f t="shared" si="7"/>
        <v>0.53444295702129962</v>
      </c>
      <c r="U157" s="33">
        <f t="shared" si="7"/>
        <v>0.54653256372734993</v>
      </c>
      <c r="V157" s="33">
        <f t="shared" si="7"/>
        <v>0.55955500153559878</v>
      </c>
      <c r="W157" s="33">
        <f t="shared" si="7"/>
        <v>0.56959622784672914</v>
      </c>
      <c r="X157" s="33">
        <f t="shared" si="7"/>
        <v>0.58073490145068918</v>
      </c>
      <c r="Y157" s="33">
        <f t="shared" si="7"/>
        <v>0.58988463136596025</v>
      </c>
      <c r="Z157" s="33">
        <f t="shared" si="7"/>
        <v>0.59904816360450197</v>
      </c>
      <c r="AA157" s="33">
        <f t="shared" si="7"/>
        <v>0.60707204668220327</v>
      </c>
      <c r="AB157" s="33">
        <f t="shared" si="7"/>
        <v>0.61419648438205698</v>
      </c>
      <c r="AC157" s="33">
        <f t="shared" si="7"/>
        <v>0.62134343215363219</v>
      </c>
      <c r="AD157" s="33">
        <f t="shared" si="7"/>
        <v>0.62842790815312632</v>
      </c>
      <c r="AE157" s="33">
        <f t="shared" si="7"/>
        <v>0.6365120589669937</v>
      </c>
      <c r="AF157" s="33">
        <f t="shared" si="7"/>
        <v>0.64353579751774981</v>
      </c>
      <c r="AG157" s="33">
        <f t="shared" si="7"/>
        <v>0.65057117048759783</v>
      </c>
      <c r="AH157" s="33">
        <f t="shared" si="7"/>
        <v>0.65666095785232959</v>
      </c>
      <c r="AI157" s="33">
        <f t="shared" si="7"/>
        <v>0.66168278142106118</v>
      </c>
      <c r="AJ157" s="33">
        <f t="shared" si="7"/>
        <v>0.66668599714559285</v>
      </c>
      <c r="AK157" s="33">
        <f t="shared" si="7"/>
        <v>0.67176169313316347</v>
      </c>
      <c r="AL157" s="33">
        <f t="shared" si="7"/>
        <v>0.6768851552761368</v>
      </c>
      <c r="AM157" s="33">
        <f t="shared" si="7"/>
        <v>0.68200999042508992</v>
      </c>
      <c r="AN157" s="33">
        <f t="shared" si="7"/>
        <v>0.68702986288006074</v>
      </c>
      <c r="AO157" s="33">
        <f t="shared" si="7"/>
        <v>0.69108210937076586</v>
      </c>
      <c r="AP157" s="33">
        <f t="shared" si="7"/>
        <v>0.69517532925044723</v>
      </c>
      <c r="AQ157" s="33">
        <f t="shared" si="7"/>
        <v>0.69928325474680697</v>
      </c>
      <c r="AR157" s="33">
        <f t="shared" si="7"/>
        <v>0.70332430039925575</v>
      </c>
      <c r="AS157" s="33"/>
      <c r="AT157" s="33"/>
      <c r="AU157" s="33"/>
    </row>
    <row r="158" spans="1:47" x14ac:dyDescent="0.15">
      <c r="A158" s="8">
        <v>5</v>
      </c>
      <c r="B158" s="33">
        <v>0</v>
      </c>
      <c r="C158" s="33">
        <f t="shared" si="5"/>
        <v>0.18614408929477425</v>
      </c>
      <c r="D158" s="33">
        <f t="shared" si="5"/>
        <v>0.23026145780483681</v>
      </c>
      <c r="E158" s="33">
        <f t="shared" si="5"/>
        <v>0.26533425409173761</v>
      </c>
      <c r="F158" s="33">
        <f t="shared" si="5"/>
        <v>0.29142602927635908</v>
      </c>
      <c r="G158" s="33">
        <f t="shared" si="5"/>
        <v>0.32049311310295586</v>
      </c>
      <c r="H158" s="33">
        <f t="shared" si="5"/>
        <v>0.34653103331642149</v>
      </c>
      <c r="I158" s="33">
        <f t="shared" si="5"/>
        <v>0.36754794520547951</v>
      </c>
      <c r="J158" s="33">
        <f t="shared" si="5"/>
        <v>0.38872097262153077</v>
      </c>
      <c r="K158" s="33">
        <f t="shared" si="5"/>
        <v>0.40582981002311297</v>
      </c>
      <c r="L158" s="33">
        <f t="shared" si="5"/>
        <v>0.42388670913429927</v>
      </c>
      <c r="M158" s="33">
        <f t="shared" si="5"/>
        <v>0.44102516113272083</v>
      </c>
      <c r="N158" s="33">
        <f t="shared" si="5"/>
        <v>0.46004372662870896</v>
      </c>
      <c r="O158" s="33">
        <f t="shared" si="5"/>
        <v>0.47505300937670303</v>
      </c>
      <c r="P158" s="33">
        <f t="shared" si="5"/>
        <v>0.49210460942931777</v>
      </c>
      <c r="Q158" s="33">
        <f t="shared" si="5"/>
        <v>0.50716237292594479</v>
      </c>
      <c r="R158" s="33">
        <f t="shared" si="5"/>
        <v>0.52124347482947186</v>
      </c>
      <c r="S158" s="33">
        <f t="shared" ref="S158:AU158" si="8">R158+R12</f>
        <v>0.5343202923877709</v>
      </c>
      <c r="T158" s="33">
        <f t="shared" si="8"/>
        <v>0.54745904504199794</v>
      </c>
      <c r="U158" s="33">
        <f t="shared" si="8"/>
        <v>0.56055908826126999</v>
      </c>
      <c r="V158" s="33">
        <f t="shared" si="8"/>
        <v>0.57059892515549548</v>
      </c>
      <c r="W158" s="33">
        <f t="shared" si="8"/>
        <v>0.58167649435330826</v>
      </c>
      <c r="X158" s="33">
        <f t="shared" si="8"/>
        <v>0.5928170133603925</v>
      </c>
      <c r="Y158" s="33">
        <f t="shared" si="8"/>
        <v>0.60086053328823508</v>
      </c>
      <c r="Z158" s="33">
        <f t="shared" si="8"/>
        <v>0.6088656068549525</v>
      </c>
      <c r="AA158" s="33">
        <f t="shared" si="8"/>
        <v>0.61802051975872385</v>
      </c>
      <c r="AB158" s="33">
        <f t="shared" si="8"/>
        <v>0.62604404607550235</v>
      </c>
      <c r="AC158" s="33">
        <f t="shared" si="8"/>
        <v>0.63409534547231161</v>
      </c>
      <c r="AD158" s="33">
        <f t="shared" si="8"/>
        <v>0.64118219741811844</v>
      </c>
      <c r="AE158" s="33">
        <f t="shared" si="8"/>
        <v>0.64927882067760323</v>
      </c>
      <c r="AF158" s="33">
        <f t="shared" si="8"/>
        <v>0.6564598530544753</v>
      </c>
      <c r="AG158" s="33">
        <f t="shared" si="8"/>
        <v>0.66363863051280625</v>
      </c>
      <c r="AH158" s="33">
        <f t="shared" si="8"/>
        <v>0.67065557998383996</v>
      </c>
      <c r="AI158" s="33">
        <f t="shared" si="8"/>
        <v>0.67566824510964563</v>
      </c>
      <c r="AJ158" s="33">
        <f t="shared" si="8"/>
        <v>0.68080511866508842</v>
      </c>
      <c r="AK158" s="33">
        <f t="shared" si="8"/>
        <v>0.68589088073360038</v>
      </c>
      <c r="AL158" s="33">
        <f t="shared" si="8"/>
        <v>0.69100659563673283</v>
      </c>
      <c r="AM158" s="33">
        <f t="shared" si="8"/>
        <v>0.69609825807542725</v>
      </c>
      <c r="AN158" s="33">
        <f t="shared" si="8"/>
        <v>0.70017458706804236</v>
      </c>
      <c r="AO158" s="33">
        <f t="shared" si="8"/>
        <v>0.70529646541518709</v>
      </c>
      <c r="AP158" s="33">
        <f t="shared" si="8"/>
        <v>0.70937595129375974</v>
      </c>
      <c r="AQ158" s="33">
        <f t="shared" si="8"/>
        <v>0.71349377078753051</v>
      </c>
      <c r="AR158" s="33"/>
      <c r="AS158" s="33"/>
      <c r="AT158" s="33"/>
      <c r="AU158" s="33"/>
    </row>
    <row r="159" spans="1:47" x14ac:dyDescent="0.15">
      <c r="A159" s="8">
        <v>6</v>
      </c>
      <c r="B159" s="33">
        <v>0</v>
      </c>
      <c r="C159" s="33">
        <f t="shared" si="5"/>
        <v>0.19813484212274332</v>
      </c>
      <c r="D159" s="33">
        <f t="shared" si="5"/>
        <v>0.25224211799871893</v>
      </c>
      <c r="E159" s="33">
        <f t="shared" si="5"/>
        <v>0.27928425023130021</v>
      </c>
      <c r="F159" s="33">
        <f t="shared" si="5"/>
        <v>0.31243712191303108</v>
      </c>
      <c r="G159" s="33">
        <f t="shared" si="5"/>
        <v>0.34059578203212104</v>
      </c>
      <c r="H159" s="33">
        <f t="shared" si="5"/>
        <v>0.36573987616539744</v>
      </c>
      <c r="I159" s="33">
        <f t="shared" si="5"/>
        <v>0.38595532939529803</v>
      </c>
      <c r="J159" s="33">
        <f t="shared" si="5"/>
        <v>0.4091141318530116</v>
      </c>
      <c r="K159" s="33">
        <f t="shared" si="5"/>
        <v>0.4291537968827841</v>
      </c>
      <c r="L159" s="33">
        <f t="shared" si="5"/>
        <v>0.44935378264892173</v>
      </c>
      <c r="M159" s="33">
        <f t="shared" si="5"/>
        <v>0.4663985718691433</v>
      </c>
      <c r="N159" s="33">
        <f t="shared" si="5"/>
        <v>0.48544895974189256</v>
      </c>
      <c r="O159" s="33">
        <f t="shared" si="5"/>
        <v>0.50045655113515042</v>
      </c>
      <c r="P159" s="33">
        <f t="shared" si="5"/>
        <v>0.51763053637937972</v>
      </c>
      <c r="Q159" s="33">
        <f t="shared" si="5"/>
        <v>0.52966621592769181</v>
      </c>
      <c r="R159" s="33">
        <f t="shared" si="5"/>
        <v>0.54184902616658348</v>
      </c>
      <c r="S159" s="33">
        <f t="shared" ref="S159:AU159" si="9">R159+R13</f>
        <v>0.55404459943538997</v>
      </c>
      <c r="T159" s="33">
        <f t="shared" si="9"/>
        <v>0.56624543923326909</v>
      </c>
      <c r="U159" s="33">
        <f t="shared" si="9"/>
        <v>0.57833534979716728</v>
      </c>
      <c r="V159" s="33">
        <f t="shared" si="9"/>
        <v>0.58848646596920717</v>
      </c>
      <c r="W159" s="33">
        <f t="shared" si="9"/>
        <v>0.60068801746020428</v>
      </c>
      <c r="X159" s="33">
        <f t="shared" si="9"/>
        <v>0.61078461793941097</v>
      </c>
      <c r="Y159" s="33">
        <f t="shared" si="9"/>
        <v>0.61892558062296843</v>
      </c>
      <c r="Z159" s="33">
        <f t="shared" si="9"/>
        <v>0.62715384432899168</v>
      </c>
      <c r="AA159" s="33">
        <f t="shared" si="9"/>
        <v>0.63520987830047648</v>
      </c>
      <c r="AB159" s="33">
        <f t="shared" si="9"/>
        <v>0.64224560529499641</v>
      </c>
      <c r="AC159" s="33">
        <f t="shared" si="9"/>
        <v>0.64944990866604946</v>
      </c>
      <c r="AD159" s="33">
        <f t="shared" si="9"/>
        <v>0.65753977178373979</v>
      </c>
      <c r="AE159" s="33">
        <f t="shared" si="9"/>
        <v>0.6656747087988989</v>
      </c>
      <c r="AF159" s="33">
        <f t="shared" si="9"/>
        <v>0.67368163594524677</v>
      </c>
      <c r="AG159" s="33">
        <f t="shared" si="9"/>
        <v>0.68090899817332073</v>
      </c>
      <c r="AH159" s="33">
        <f t="shared" si="9"/>
        <v>0.68806016179156859</v>
      </c>
      <c r="AI159" s="33">
        <f t="shared" si="9"/>
        <v>0.69329373947287243</v>
      </c>
      <c r="AJ159" s="33">
        <f t="shared" si="9"/>
        <v>0.69836206201219342</v>
      </c>
      <c r="AK159" s="33">
        <f t="shared" si="9"/>
        <v>0.70344423884421015</v>
      </c>
      <c r="AL159" s="33">
        <f t="shared" si="9"/>
        <v>0.70762866225416909</v>
      </c>
      <c r="AM159" s="33">
        <f t="shared" si="9"/>
        <v>0.71264479396484215</v>
      </c>
      <c r="AN159" s="33">
        <f t="shared" si="9"/>
        <v>0.71770628425023109</v>
      </c>
      <c r="AO159" s="33">
        <f t="shared" si="9"/>
        <v>0.72272967523070697</v>
      </c>
      <c r="AP159" s="33">
        <f t="shared" si="9"/>
        <v>0.72675159537873912</v>
      </c>
      <c r="AQ159" s="33"/>
      <c r="AR159" s="33"/>
      <c r="AS159" s="33"/>
      <c r="AT159" s="33"/>
      <c r="AU159" s="33"/>
    </row>
    <row r="160" spans="1:47" x14ac:dyDescent="0.15">
      <c r="A160" s="8">
        <v>7</v>
      </c>
      <c r="B160" s="33">
        <v>0</v>
      </c>
      <c r="C160" s="33">
        <f t="shared" si="5"/>
        <v>0.15008981079327041</v>
      </c>
      <c r="D160" s="33">
        <f t="shared" si="5"/>
        <v>0.19622614946832406</v>
      </c>
      <c r="E160" s="33">
        <f t="shared" si="5"/>
        <v>0.22943996804952321</v>
      </c>
      <c r="F160" s="33">
        <f t="shared" si="5"/>
        <v>0.26151629973541007</v>
      </c>
      <c r="G160" s="33">
        <f t="shared" si="5"/>
        <v>0.28669816783984819</v>
      </c>
      <c r="H160" s="33">
        <f t="shared" si="5"/>
        <v>0.31484179521741296</v>
      </c>
      <c r="I160" s="33">
        <f t="shared" si="5"/>
        <v>0.33602496130996951</v>
      </c>
      <c r="J160" s="33">
        <f t="shared" si="5"/>
        <v>0.35713374269881681</v>
      </c>
      <c r="K160" s="33">
        <f t="shared" si="5"/>
        <v>0.3783175078628126</v>
      </c>
      <c r="L160" s="33">
        <f t="shared" si="5"/>
        <v>0.3974703709250661</v>
      </c>
      <c r="M160" s="33">
        <f t="shared" si="5"/>
        <v>0.41861349907643147</v>
      </c>
      <c r="N160" s="33">
        <f t="shared" si="5"/>
        <v>0.43464295342219555</v>
      </c>
      <c r="O160" s="33">
        <f t="shared" si="5"/>
        <v>0.44981069342519092</v>
      </c>
      <c r="P160" s="33">
        <f t="shared" si="5"/>
        <v>0.46694773101692372</v>
      </c>
      <c r="Q160" s="33">
        <f t="shared" si="5"/>
        <v>0.47999850232140179</v>
      </c>
      <c r="R160" s="33">
        <f t="shared" si="5"/>
        <v>0.49413868503819075</v>
      </c>
      <c r="S160" s="33">
        <f t="shared" ref="S160:AU160" si="10">R160+R14</f>
        <v>0.50638794867954662</v>
      </c>
      <c r="T160" s="33">
        <f t="shared" si="10"/>
        <v>0.51848749438370512</v>
      </c>
      <c r="U160" s="33">
        <f t="shared" si="10"/>
        <v>0.53163431680894602</v>
      </c>
      <c r="V160" s="33">
        <f t="shared" si="10"/>
        <v>0.54285337726523875</v>
      </c>
      <c r="W160" s="33">
        <f t="shared" si="10"/>
        <v>0.55305985722130679</v>
      </c>
      <c r="X160" s="33">
        <f t="shared" si="10"/>
        <v>0.56410733363286891</v>
      </c>
      <c r="Y160" s="33">
        <f t="shared" si="10"/>
        <v>0.57312176127003134</v>
      </c>
      <c r="Z160" s="33">
        <f t="shared" si="10"/>
        <v>0.58125455543906934</v>
      </c>
      <c r="AA160" s="33">
        <f t="shared" si="10"/>
        <v>0.58950112325894855</v>
      </c>
      <c r="AB160" s="33">
        <f t="shared" si="10"/>
        <v>0.59767026109530219</v>
      </c>
      <c r="AC160" s="33">
        <f t="shared" si="10"/>
        <v>0.6058451899555688</v>
      </c>
      <c r="AD160" s="33">
        <f t="shared" si="10"/>
        <v>0.61395237382057799</v>
      </c>
      <c r="AE160" s="33">
        <f t="shared" si="10"/>
        <v>0.62200324497029591</v>
      </c>
      <c r="AF160" s="33">
        <f t="shared" si="10"/>
        <v>0.63004423144126587</v>
      </c>
      <c r="AG160" s="33">
        <f t="shared" si="10"/>
        <v>0.63814926863361776</v>
      </c>
      <c r="AH160" s="33">
        <f t="shared" si="10"/>
        <v>0.64433343317857306</v>
      </c>
      <c r="AI160" s="33">
        <f t="shared" si="10"/>
        <v>0.64934296839898142</v>
      </c>
      <c r="AJ160" s="33">
        <f t="shared" si="10"/>
        <v>0.6544255903349806</v>
      </c>
      <c r="AK160" s="33">
        <f t="shared" si="10"/>
        <v>0.65965373670810223</v>
      </c>
      <c r="AL160" s="33">
        <f t="shared" si="10"/>
        <v>0.66482022864559909</v>
      </c>
      <c r="AM160" s="33">
        <f t="shared" si="10"/>
        <v>0.66995846438021045</v>
      </c>
      <c r="AN160" s="33">
        <f t="shared" si="10"/>
        <v>0.67403205032200064</v>
      </c>
      <c r="AO160" s="33">
        <f t="shared" si="10"/>
        <v>0.67814367730018443</v>
      </c>
      <c r="AP160" s="33"/>
      <c r="AQ160" s="33"/>
      <c r="AR160" s="33"/>
      <c r="AS160" s="33"/>
      <c r="AT160" s="33"/>
      <c r="AU160" s="33"/>
    </row>
    <row r="161" spans="1:47" x14ac:dyDescent="0.15">
      <c r="A161" s="8">
        <v>8</v>
      </c>
      <c r="B161" s="33">
        <v>0</v>
      </c>
      <c r="C161" s="33">
        <f t="shared" si="5"/>
        <v>0.19307164300615681</v>
      </c>
      <c r="D161" s="33">
        <f t="shared" si="5"/>
        <v>0.24321274105734492</v>
      </c>
      <c r="E161" s="33">
        <f t="shared" si="5"/>
        <v>0.27031140283926114</v>
      </c>
      <c r="F161" s="33">
        <f t="shared" si="5"/>
        <v>0.29532514119981679</v>
      </c>
      <c r="G161" s="33">
        <f t="shared" si="5"/>
        <v>0.32556439220475242</v>
      </c>
      <c r="H161" s="33">
        <f t="shared" si="5"/>
        <v>0.35057039637714338</v>
      </c>
      <c r="I161" s="33">
        <f t="shared" si="5"/>
        <v>0.37180186231109746</v>
      </c>
      <c r="J161" s="33">
        <f t="shared" si="5"/>
        <v>0.39393344527553037</v>
      </c>
      <c r="K161" s="33">
        <f t="shared" si="5"/>
        <v>0.41399297817127145</v>
      </c>
      <c r="L161" s="33">
        <f t="shared" si="5"/>
        <v>0.43216689563934246</v>
      </c>
      <c r="M161" s="33">
        <f t="shared" si="5"/>
        <v>0.44925222612323806</v>
      </c>
      <c r="N161" s="33">
        <f t="shared" si="5"/>
        <v>0.46545239912481545</v>
      </c>
      <c r="O161" s="33">
        <f t="shared" si="5"/>
        <v>0.48259858545769085</v>
      </c>
      <c r="P161" s="33">
        <f t="shared" si="5"/>
        <v>0.49960433521599745</v>
      </c>
      <c r="Q161" s="33">
        <f t="shared" si="5"/>
        <v>0.51368188062891151</v>
      </c>
      <c r="R161" s="33">
        <f t="shared" si="5"/>
        <v>0.52788871927949921</v>
      </c>
      <c r="S161" s="33">
        <f t="shared" ref="S161:AU161" si="11">R161+R15</f>
        <v>0.53996667175494828</v>
      </c>
      <c r="T161" s="33">
        <f t="shared" si="11"/>
        <v>0.55099297817127146</v>
      </c>
      <c r="U161" s="33">
        <f t="shared" si="11"/>
        <v>0.56319767974355051</v>
      </c>
      <c r="V161" s="33">
        <f t="shared" si="11"/>
        <v>0.57444491935073516</v>
      </c>
      <c r="W161" s="33">
        <f t="shared" si="11"/>
        <v>0.58667017758103079</v>
      </c>
      <c r="X161" s="33">
        <f t="shared" si="11"/>
        <v>0.59888927899048483</v>
      </c>
      <c r="Y161" s="33">
        <f t="shared" si="11"/>
        <v>0.60709036788276594</v>
      </c>
      <c r="Z161" s="33">
        <f t="shared" si="11"/>
        <v>0.61512573144049254</v>
      </c>
      <c r="AA161" s="33">
        <f t="shared" si="11"/>
        <v>0.62420694041622149</v>
      </c>
      <c r="AB161" s="33">
        <f t="shared" si="11"/>
        <v>0.63226922098407368</v>
      </c>
      <c r="AC161" s="33">
        <f t="shared" si="11"/>
        <v>0.63930468630743398</v>
      </c>
      <c r="AD161" s="33">
        <f t="shared" si="11"/>
        <v>0.64741362641835853</v>
      </c>
      <c r="AE161" s="33">
        <f t="shared" si="11"/>
        <v>0.65443280924031955</v>
      </c>
      <c r="AF161" s="33">
        <f t="shared" si="11"/>
        <v>0.66263481402330437</v>
      </c>
      <c r="AG161" s="33">
        <f t="shared" si="11"/>
        <v>0.67064778914160694</v>
      </c>
      <c r="AH161" s="33">
        <f t="shared" si="11"/>
        <v>0.67669078512186442</v>
      </c>
      <c r="AI161" s="33">
        <f t="shared" si="11"/>
        <v>0.68180405027222313</v>
      </c>
      <c r="AJ161" s="33">
        <f t="shared" si="11"/>
        <v>0.68699292728845474</v>
      </c>
      <c r="AK161" s="33">
        <f t="shared" si="11"/>
        <v>0.69214333689513052</v>
      </c>
      <c r="AL161" s="33">
        <f t="shared" si="11"/>
        <v>0.69638279143133364</v>
      </c>
      <c r="AM161" s="33">
        <f t="shared" si="11"/>
        <v>0.70056912430672158</v>
      </c>
      <c r="AN161" s="33">
        <f t="shared" si="11"/>
        <v>0.70472655574212584</v>
      </c>
      <c r="AO161" s="33"/>
      <c r="AP161" s="33"/>
      <c r="AQ161" s="33"/>
      <c r="AR161" s="33"/>
      <c r="AS161" s="33"/>
      <c r="AT161" s="33"/>
      <c r="AU161" s="33"/>
    </row>
    <row r="162" spans="1:47" x14ac:dyDescent="0.15">
      <c r="A162" s="8">
        <v>9</v>
      </c>
      <c r="B162" s="33">
        <v>0</v>
      </c>
      <c r="C162" s="33">
        <f t="shared" si="5"/>
        <v>0.17413923863131389</v>
      </c>
      <c r="D162" s="33">
        <f t="shared" si="5"/>
        <v>0.22019172468276305</v>
      </c>
      <c r="E162" s="33">
        <f t="shared" si="5"/>
        <v>0.25428000790006422</v>
      </c>
      <c r="F162" s="33">
        <f t="shared" si="5"/>
        <v>0.28640611267466554</v>
      </c>
      <c r="G162" s="33">
        <f t="shared" si="5"/>
        <v>0.31356050955414017</v>
      </c>
      <c r="H162" s="33">
        <f t="shared" si="5"/>
        <v>0.33867392485063946</v>
      </c>
      <c r="I162" s="33">
        <f t="shared" si="5"/>
        <v>0.35871322766997488</v>
      </c>
      <c r="J162" s="33">
        <f t="shared" si="5"/>
        <v>0.38172404088283224</v>
      </c>
      <c r="K162" s="33">
        <f t="shared" si="5"/>
        <v>0.40085083691305001</v>
      </c>
      <c r="L162" s="33">
        <f t="shared" si="5"/>
        <v>0.42093813262232765</v>
      </c>
      <c r="M162" s="33">
        <f t="shared" si="5"/>
        <v>0.4409526983656743</v>
      </c>
      <c r="N162" s="33">
        <f t="shared" si="5"/>
        <v>0.45812146348689092</v>
      </c>
      <c r="O162" s="33">
        <f t="shared" si="5"/>
        <v>0.47523853256307719</v>
      </c>
      <c r="P162" s="33">
        <f t="shared" si="5"/>
        <v>0.49046417814644755</v>
      </c>
      <c r="Q162" s="33">
        <f t="shared" si="5"/>
        <v>0.50558544413173367</v>
      </c>
      <c r="R162" s="33">
        <f t="shared" si="5"/>
        <v>0.51969120624105081</v>
      </c>
      <c r="S162" s="33">
        <f t="shared" ref="S162:AU162" si="12">R162+R16</f>
        <v>0.53188530094307029</v>
      </c>
      <c r="T162" s="33">
        <f t="shared" si="12"/>
        <v>0.54408477756381779</v>
      </c>
      <c r="U162" s="33">
        <f t="shared" si="12"/>
        <v>0.55520816669135442</v>
      </c>
      <c r="V162" s="33">
        <f t="shared" si="12"/>
        <v>0.56629817804769667</v>
      </c>
      <c r="W162" s="33">
        <f t="shared" si="12"/>
        <v>0.57634735594726705</v>
      </c>
      <c r="X162" s="33">
        <f t="shared" si="12"/>
        <v>0.58745711746407936</v>
      </c>
      <c r="Y162" s="33">
        <f t="shared" si="12"/>
        <v>0.59661378561200806</v>
      </c>
      <c r="Z162" s="33">
        <f t="shared" si="12"/>
        <v>0.60478319261343993</v>
      </c>
      <c r="AA162" s="33">
        <f t="shared" si="12"/>
        <v>0.61195768528119288</v>
      </c>
      <c r="AB162" s="33">
        <f t="shared" si="12"/>
        <v>0.61896583222238677</v>
      </c>
      <c r="AC162" s="33">
        <f t="shared" si="12"/>
        <v>0.62698494050264153</v>
      </c>
      <c r="AD162" s="33">
        <f t="shared" si="12"/>
        <v>0.635137312990668</v>
      </c>
      <c r="AE162" s="33">
        <f t="shared" si="12"/>
        <v>0.64324569199624737</v>
      </c>
      <c r="AF162" s="33">
        <f t="shared" si="12"/>
        <v>0.65128889547227564</v>
      </c>
      <c r="AG162" s="33">
        <f t="shared" si="12"/>
        <v>0.65852337925245641</v>
      </c>
      <c r="AH162" s="33">
        <f t="shared" si="12"/>
        <v>0.66466938231373129</v>
      </c>
      <c r="AI162" s="33">
        <f t="shared" si="12"/>
        <v>0.66978837703056338</v>
      </c>
      <c r="AJ162" s="33">
        <f t="shared" si="12"/>
        <v>0.6750279464770651</v>
      </c>
      <c r="AK162" s="33">
        <f t="shared" si="12"/>
        <v>0.68019937786994522</v>
      </c>
      <c r="AL162" s="33">
        <f t="shared" si="12"/>
        <v>0.68534844220609292</v>
      </c>
      <c r="AM162" s="33">
        <f t="shared" si="12"/>
        <v>0.6903946575815928</v>
      </c>
      <c r="AN162" s="33"/>
      <c r="AO162" s="33"/>
      <c r="AP162" s="33"/>
      <c r="AQ162" s="33"/>
      <c r="AR162" s="33"/>
      <c r="AS162" s="33"/>
      <c r="AT162" s="33"/>
      <c r="AU162" s="33"/>
    </row>
    <row r="163" spans="1:47" x14ac:dyDescent="0.15">
      <c r="A163" s="8">
        <v>10</v>
      </c>
      <c r="B163" s="33">
        <v>0</v>
      </c>
      <c r="C163" s="33">
        <f t="shared" si="5"/>
        <v>0.19303335459764878</v>
      </c>
      <c r="D163" s="33">
        <f t="shared" si="5"/>
        <v>0.23817105622892554</v>
      </c>
      <c r="E163" s="33">
        <f t="shared" si="5"/>
        <v>0.26727588930404933</v>
      </c>
      <c r="F163" s="33">
        <f t="shared" si="5"/>
        <v>0.29629691059874236</v>
      </c>
      <c r="G163" s="33">
        <f t="shared" si="5"/>
        <v>0.3274292657735654</v>
      </c>
      <c r="H163" s="33">
        <f t="shared" si="5"/>
        <v>0.35057474406877487</v>
      </c>
      <c r="I163" s="33">
        <f t="shared" si="5"/>
        <v>0.37069333819374828</v>
      </c>
      <c r="J163" s="33">
        <f t="shared" si="5"/>
        <v>0.39275181506121082</v>
      </c>
      <c r="K163" s="33">
        <f t="shared" si="5"/>
        <v>0.41379893070870921</v>
      </c>
      <c r="L163" s="33">
        <f t="shared" si="5"/>
        <v>0.43391041647680667</v>
      </c>
      <c r="M163" s="33">
        <f t="shared" si="5"/>
        <v>0.45201813542331171</v>
      </c>
      <c r="N163" s="33">
        <f t="shared" si="5"/>
        <v>0.47014395941553505</v>
      </c>
      <c r="O163" s="33">
        <f t="shared" si="5"/>
        <v>0.4872603359761839</v>
      </c>
      <c r="P163" s="33">
        <f t="shared" si="5"/>
        <v>0.5022798991463896</v>
      </c>
      <c r="Q163" s="33">
        <f t="shared" si="5"/>
        <v>0.51740791032534394</v>
      </c>
      <c r="R163" s="33">
        <f t="shared" si="5"/>
        <v>0.53143157447067035</v>
      </c>
      <c r="S163" s="33">
        <f t="shared" ref="S163:AU163" si="13">R163+R17</f>
        <v>0.54355065463713959</v>
      </c>
      <c r="T163" s="33">
        <f t="shared" si="13"/>
        <v>0.55659883350041006</v>
      </c>
      <c r="U163" s="33">
        <f t="shared" si="13"/>
        <v>0.56965320939275188</v>
      </c>
      <c r="V163" s="33">
        <f t="shared" si="13"/>
        <v>0.57978878459248451</v>
      </c>
      <c r="W163" s="33">
        <f t="shared" si="13"/>
        <v>0.59187976548497823</v>
      </c>
      <c r="X163" s="33">
        <f t="shared" si="13"/>
        <v>0.60298295817005376</v>
      </c>
      <c r="Y163" s="33">
        <f t="shared" si="13"/>
        <v>0.61208839879704724</v>
      </c>
      <c r="Z163" s="33">
        <f t="shared" si="13"/>
        <v>0.62018366293022265</v>
      </c>
      <c r="AA163" s="33">
        <f t="shared" si="13"/>
        <v>0.62829268811324768</v>
      </c>
      <c r="AB163" s="33">
        <f t="shared" si="13"/>
        <v>0.63531316261125792</v>
      </c>
      <c r="AC163" s="33">
        <f t="shared" si="13"/>
        <v>0.64232601233330289</v>
      </c>
      <c r="AD163" s="33">
        <f t="shared" si="13"/>
        <v>0.65035143837905152</v>
      </c>
      <c r="AE163" s="33">
        <f t="shared" si="13"/>
        <v>0.65749463835474942</v>
      </c>
      <c r="AF163" s="33">
        <f t="shared" si="13"/>
        <v>0.66451508247516622</v>
      </c>
      <c r="AG163" s="33">
        <f t="shared" si="13"/>
        <v>0.67257003554178429</v>
      </c>
      <c r="AH163" s="33">
        <f t="shared" si="13"/>
        <v>0.67957778182812345</v>
      </c>
      <c r="AI163" s="33">
        <f t="shared" si="13"/>
        <v>0.68465892038032738</v>
      </c>
      <c r="AJ163" s="33">
        <f t="shared" si="13"/>
        <v>0.68978392417752654</v>
      </c>
      <c r="AK163" s="33">
        <f t="shared" si="13"/>
        <v>0.69482751602418047</v>
      </c>
      <c r="AL163" s="33">
        <f t="shared" si="13"/>
        <v>0.69888517269661887</v>
      </c>
      <c r="AM163" s="33"/>
      <c r="AN163" s="33"/>
      <c r="AO163" s="33"/>
      <c r="AP163" s="33"/>
      <c r="AQ163" s="33"/>
      <c r="AR163" s="33"/>
      <c r="AS163" s="33"/>
      <c r="AT163" s="33"/>
      <c r="AU163" s="33"/>
    </row>
    <row r="164" spans="1:47" x14ac:dyDescent="0.15">
      <c r="A164" s="8">
        <v>11</v>
      </c>
      <c r="B164" s="33">
        <v>0</v>
      </c>
      <c r="C164" s="33">
        <f t="shared" si="5"/>
        <v>0.15617296488321128</v>
      </c>
      <c r="D164" s="33">
        <f t="shared" si="5"/>
        <v>0.19919163682363211</v>
      </c>
      <c r="E164" s="33">
        <f t="shared" si="5"/>
        <v>0.2313317832772106</v>
      </c>
      <c r="F164" s="33">
        <f t="shared" si="5"/>
        <v>0.25948686015643097</v>
      </c>
      <c r="G164" s="33">
        <f t="shared" si="5"/>
        <v>0.28556361465961128</v>
      </c>
      <c r="H164" s="33">
        <f t="shared" si="5"/>
        <v>0.31558745345377454</v>
      </c>
      <c r="I164" s="33">
        <f t="shared" si="5"/>
        <v>0.33760420118659473</v>
      </c>
      <c r="J164" s="33">
        <f t="shared" si="5"/>
        <v>0.35571477185668221</v>
      </c>
      <c r="K164" s="33">
        <f t="shared" si="5"/>
        <v>0.37588538493060386</v>
      </c>
      <c r="L164" s="33">
        <f t="shared" si="5"/>
        <v>0.39694731590856458</v>
      </c>
      <c r="M164" s="33">
        <f t="shared" si="5"/>
        <v>0.41404302741995835</v>
      </c>
      <c r="N164" s="33">
        <f t="shared" si="5"/>
        <v>0.43306761451707737</v>
      </c>
      <c r="O164" s="33">
        <f t="shared" si="5"/>
        <v>0.44907331587293109</v>
      </c>
      <c r="P164" s="33">
        <f t="shared" si="5"/>
        <v>0.46519283054501404</v>
      </c>
      <c r="Q164" s="33">
        <f t="shared" si="5"/>
        <v>0.4792558661606714</v>
      </c>
      <c r="R164" s="33">
        <f t="shared" si="5"/>
        <v>0.49141863987029422</v>
      </c>
      <c r="S164" s="33">
        <f t="shared" ref="S164:AU164" si="14">R164+R18</f>
        <v>0.50553623033477657</v>
      </c>
      <c r="T164" s="33">
        <f t="shared" si="14"/>
        <v>0.51770695030912051</v>
      </c>
      <c r="U164" s="33">
        <f t="shared" si="14"/>
        <v>0.53078691182496851</v>
      </c>
      <c r="V164" s="33">
        <f t="shared" si="14"/>
        <v>0.54091872004561103</v>
      </c>
      <c r="W164" s="33">
        <f t="shared" si="14"/>
        <v>0.55197238405758386</v>
      </c>
      <c r="X164" s="33">
        <f t="shared" si="14"/>
        <v>0.56303499207155216</v>
      </c>
      <c r="Y164" s="33">
        <f t="shared" si="14"/>
        <v>0.5711450282395284</v>
      </c>
      <c r="Z164" s="33">
        <f t="shared" si="14"/>
        <v>0.58017050617349952</v>
      </c>
      <c r="AA164" s="33">
        <f t="shared" si="14"/>
        <v>0.58725303329948164</v>
      </c>
      <c r="AB164" s="33">
        <f t="shared" si="14"/>
        <v>0.59535544390400352</v>
      </c>
      <c r="AC164" s="33">
        <f t="shared" si="14"/>
        <v>0.60345960054875558</v>
      </c>
      <c r="AD164" s="33">
        <f t="shared" si="14"/>
        <v>0.61053991839934441</v>
      </c>
      <c r="AE164" s="33">
        <f t="shared" si="14"/>
        <v>0.61769203770021563</v>
      </c>
      <c r="AF164" s="33">
        <f t="shared" si="14"/>
        <v>0.62486742565966469</v>
      </c>
      <c r="AG164" s="33">
        <f t="shared" si="14"/>
        <v>0.63189055178434617</v>
      </c>
      <c r="AH164" s="33">
        <f t="shared" si="14"/>
        <v>0.63802656475493069</v>
      </c>
      <c r="AI164" s="33">
        <f t="shared" si="14"/>
        <v>0.64311122988935798</v>
      </c>
      <c r="AJ164" s="33">
        <f t="shared" si="14"/>
        <v>0.64813517558394351</v>
      </c>
      <c r="AK164" s="33">
        <f t="shared" si="14"/>
        <v>0.65317440803891169</v>
      </c>
      <c r="AL164" s="33"/>
      <c r="AM164" s="33"/>
      <c r="AN164" s="33"/>
      <c r="AO164" s="33"/>
      <c r="AP164" s="33"/>
      <c r="AQ164" s="33"/>
      <c r="AR164" s="33"/>
      <c r="AS164" s="33"/>
      <c r="AT164" s="33"/>
      <c r="AU164" s="33"/>
    </row>
    <row r="165" spans="1:47" x14ac:dyDescent="0.15">
      <c r="A165" s="8">
        <v>12</v>
      </c>
      <c r="B165" s="33">
        <v>0</v>
      </c>
      <c r="C165" s="33">
        <f t="shared" si="5"/>
        <v>0.16000858747621038</v>
      </c>
      <c r="D165" s="33">
        <f t="shared" si="5"/>
        <v>0.21008917049621689</v>
      </c>
      <c r="E165" s="33">
        <f t="shared" si="5"/>
        <v>0.23925530334679482</v>
      </c>
      <c r="F165" s="33">
        <f t="shared" si="5"/>
        <v>0.27037009701527182</v>
      </c>
      <c r="G165" s="33">
        <f t="shared" si="5"/>
        <v>0.30144353154156805</v>
      </c>
      <c r="H165" s="33">
        <f t="shared" si="5"/>
        <v>0.32957550016246578</v>
      </c>
      <c r="I165" s="33">
        <f t="shared" si="5"/>
        <v>0.34866374228287611</v>
      </c>
      <c r="J165" s="33">
        <f t="shared" si="5"/>
        <v>0.36969892772594348</v>
      </c>
      <c r="K165" s="33">
        <f t="shared" si="5"/>
        <v>0.38881423200111409</v>
      </c>
      <c r="L165" s="33">
        <f t="shared" si="5"/>
        <v>0.40801805690943699</v>
      </c>
      <c r="M165" s="33">
        <f t="shared" si="5"/>
        <v>0.42923167618251873</v>
      </c>
      <c r="N165" s="33">
        <f t="shared" si="5"/>
        <v>0.44828705379937805</v>
      </c>
      <c r="O165" s="33">
        <f t="shared" si="5"/>
        <v>0.46338327995172451</v>
      </c>
      <c r="P165" s="33">
        <f t="shared" si="5"/>
        <v>0.4804465487629393</v>
      </c>
      <c r="Q165" s="33">
        <f t="shared" si="5"/>
        <v>0.49260618298287151</v>
      </c>
      <c r="R165" s="33">
        <f t="shared" si="5"/>
        <v>0.50471447802070279</v>
      </c>
      <c r="S165" s="33">
        <f t="shared" ref="S165:AU165" si="15">R165+R19</f>
        <v>0.51573959058626939</v>
      </c>
      <c r="T165" s="33">
        <f t="shared" si="15"/>
        <v>0.52675230933481876</v>
      </c>
      <c r="U165" s="33">
        <f t="shared" si="15"/>
        <v>0.53896035835306133</v>
      </c>
      <c r="V165" s="33">
        <f t="shared" si="15"/>
        <v>0.55003110058951865</v>
      </c>
      <c r="W165" s="33">
        <f t="shared" si="15"/>
        <v>0.56220665645453283</v>
      </c>
      <c r="X165" s="33">
        <f t="shared" si="15"/>
        <v>0.57439646288817714</v>
      </c>
      <c r="Y165" s="33">
        <f t="shared" si="15"/>
        <v>0.58357150814649772</v>
      </c>
      <c r="Z165" s="33">
        <f t="shared" si="15"/>
        <v>0.59162400779835678</v>
      </c>
      <c r="AA165" s="33">
        <f t="shared" si="15"/>
        <v>0.600845796778536</v>
      </c>
      <c r="AB165" s="33">
        <f t="shared" si="15"/>
        <v>0.60894285846910834</v>
      </c>
      <c r="AC165" s="33">
        <f t="shared" si="15"/>
        <v>0.61610518497887945</v>
      </c>
      <c r="AD165" s="33">
        <f t="shared" si="15"/>
        <v>0.6232894211576846</v>
      </c>
      <c r="AE165" s="33">
        <f t="shared" si="15"/>
        <v>0.63129615188228194</v>
      </c>
      <c r="AF165" s="33">
        <f t="shared" si="15"/>
        <v>0.6383297126676879</v>
      </c>
      <c r="AG165" s="33">
        <f t="shared" si="15"/>
        <v>0.64652541428770371</v>
      </c>
      <c r="AH165" s="33">
        <f t="shared" si="15"/>
        <v>0.65356923362577179</v>
      </c>
      <c r="AI165" s="33">
        <f t="shared" si="15"/>
        <v>0.65873374181868827</v>
      </c>
      <c r="AJ165" s="33">
        <f t="shared" si="15"/>
        <v>0.66389254050039459</v>
      </c>
      <c r="AK165" s="33"/>
      <c r="AL165" s="33"/>
      <c r="AM165" s="33"/>
      <c r="AN165" s="33"/>
      <c r="AO165" s="33"/>
      <c r="AP165" s="33"/>
      <c r="AQ165" s="33"/>
      <c r="AR165" s="33"/>
      <c r="AS165" s="33"/>
      <c r="AT165" s="33"/>
      <c r="AU165" s="33"/>
    </row>
    <row r="166" spans="1:47" x14ac:dyDescent="0.15">
      <c r="A166" s="8">
        <v>13</v>
      </c>
      <c r="B166" s="33">
        <v>0</v>
      </c>
      <c r="C166" s="33">
        <f t="shared" si="5"/>
        <v>0.15805705887438404</v>
      </c>
      <c r="D166" s="33">
        <f t="shared" si="5"/>
        <v>0.2013315754589205</v>
      </c>
      <c r="E166" s="33">
        <f t="shared" si="5"/>
        <v>0.23242840263969339</v>
      </c>
      <c r="F166" s="33">
        <f t="shared" si="5"/>
        <v>0.26462447768075847</v>
      </c>
      <c r="G166" s="33">
        <f t="shared" si="5"/>
        <v>0.29285357770669435</v>
      </c>
      <c r="H166" s="33">
        <f t="shared" si="5"/>
        <v>0.31613155240482982</v>
      </c>
      <c r="I166" s="33">
        <f t="shared" si="5"/>
        <v>0.34020469150744936</v>
      </c>
      <c r="J166" s="33">
        <f t="shared" si="5"/>
        <v>0.36243448315610505</v>
      </c>
      <c r="K166" s="33">
        <f t="shared" si="5"/>
        <v>0.38348272384081156</v>
      </c>
      <c r="L166" s="33">
        <f t="shared" si="5"/>
        <v>0.40376421428777276</v>
      </c>
      <c r="M166" s="33">
        <f t="shared" si="5"/>
        <v>0.42080576928618779</v>
      </c>
      <c r="N166" s="33">
        <f t="shared" si="5"/>
        <v>0.4389500878937207</v>
      </c>
      <c r="O166" s="33">
        <f t="shared" si="5"/>
        <v>0.4560832252672834</v>
      </c>
      <c r="P166" s="33">
        <f t="shared" si="5"/>
        <v>0.47230137460015564</v>
      </c>
      <c r="Q166" s="33">
        <f t="shared" si="5"/>
        <v>0.48736811619261694</v>
      </c>
      <c r="R166" s="33">
        <f t="shared" si="5"/>
        <v>0.50039376386847645</v>
      </c>
      <c r="S166" s="33">
        <f t="shared" ref="S166:AU166" si="16">R166+R20</f>
        <v>0.51456079075530969</v>
      </c>
      <c r="T166" s="33">
        <f t="shared" si="16"/>
        <v>0.52763577418518204</v>
      </c>
      <c r="U166" s="33">
        <f t="shared" si="16"/>
        <v>0.54091985821734245</v>
      </c>
      <c r="V166" s="33">
        <f t="shared" si="16"/>
        <v>0.55408388807238984</v>
      </c>
      <c r="W166" s="33">
        <f t="shared" si="16"/>
        <v>0.56613201348664299</v>
      </c>
      <c r="X166" s="33">
        <f t="shared" si="16"/>
        <v>0.57823322094464136</v>
      </c>
      <c r="Y166" s="33">
        <f t="shared" si="16"/>
        <v>0.58640733696435265</v>
      </c>
      <c r="Z166" s="33">
        <f t="shared" si="16"/>
        <v>0.59569309241808599</v>
      </c>
      <c r="AA166" s="33">
        <f t="shared" si="16"/>
        <v>0.60375032419815</v>
      </c>
      <c r="AB166" s="33">
        <f t="shared" si="16"/>
        <v>0.61179602893288387</v>
      </c>
      <c r="AC166" s="33">
        <f t="shared" si="16"/>
        <v>0.61887717933200781</v>
      </c>
      <c r="AD166" s="33">
        <f t="shared" si="16"/>
        <v>0.62595752283795869</v>
      </c>
      <c r="AE166" s="33">
        <f t="shared" si="16"/>
        <v>0.63419365436154596</v>
      </c>
      <c r="AF166" s="33">
        <f t="shared" si="16"/>
        <v>0.64227226881069732</v>
      </c>
      <c r="AG166" s="33">
        <f t="shared" si="16"/>
        <v>0.65054989769747296</v>
      </c>
      <c r="AH166" s="33">
        <f t="shared" si="16"/>
        <v>0.65678539523356705</v>
      </c>
      <c r="AI166" s="33">
        <f t="shared" si="16"/>
        <v>0.66201276620270344</v>
      </c>
      <c r="AJ166" s="33"/>
      <c r="AK166" s="33"/>
      <c r="AL166" s="33"/>
      <c r="AM166" s="33"/>
      <c r="AN166" s="33"/>
      <c r="AO166" s="33"/>
      <c r="AP166" s="33"/>
      <c r="AQ166" s="33"/>
      <c r="AR166" s="33"/>
      <c r="AS166" s="33"/>
      <c r="AT166" s="33"/>
      <c r="AU166" s="33"/>
    </row>
    <row r="167" spans="1:47" x14ac:dyDescent="0.15">
      <c r="A167" s="8">
        <v>14</v>
      </c>
      <c r="B167" s="33">
        <v>0</v>
      </c>
      <c r="C167" s="33">
        <f t="shared" si="5"/>
        <v>0.19117231500244566</v>
      </c>
      <c r="D167" s="33">
        <f t="shared" si="5"/>
        <v>0.24035404001583863</v>
      </c>
      <c r="E167" s="33">
        <f t="shared" si="5"/>
        <v>0.27246015885216501</v>
      </c>
      <c r="F167" s="33">
        <f t="shared" si="5"/>
        <v>0.29751079589127244</v>
      </c>
      <c r="G167" s="33">
        <f t="shared" si="5"/>
        <v>0.32855500430903967</v>
      </c>
      <c r="H167" s="33">
        <f t="shared" si="5"/>
        <v>0.35562250483311209</v>
      </c>
      <c r="I167" s="33">
        <f t="shared" si="5"/>
        <v>0.37869317308364198</v>
      </c>
      <c r="J167" s="33">
        <f t="shared" si="5"/>
        <v>0.39889842312440316</v>
      </c>
      <c r="K167" s="33">
        <f t="shared" si="5"/>
        <v>0.41993764703142106</v>
      </c>
      <c r="L167" s="33">
        <f t="shared" si="5"/>
        <v>0.4400903500803578</v>
      </c>
      <c r="M167" s="33">
        <f t="shared" si="5"/>
        <v>0.46018216756341279</v>
      </c>
      <c r="N167" s="33">
        <f t="shared" si="5"/>
        <v>0.47922754058649525</v>
      </c>
      <c r="O167" s="33">
        <f t="shared" si="5"/>
        <v>0.49424323946614496</v>
      </c>
      <c r="P167" s="33">
        <f t="shared" si="5"/>
        <v>0.51136673421377499</v>
      </c>
      <c r="Q167" s="33">
        <f t="shared" si="5"/>
        <v>0.52556262082780147</v>
      </c>
      <c r="R167" s="33">
        <f t="shared" si="5"/>
        <v>0.53858153401812126</v>
      </c>
      <c r="S167" s="33">
        <f t="shared" ref="S167:AU167" si="17">R167+R21</f>
        <v>0.55070754431323221</v>
      </c>
      <c r="T167" s="33">
        <f t="shared" si="17"/>
        <v>0.5628283837607434</v>
      </c>
      <c r="U167" s="33">
        <f t="shared" si="17"/>
        <v>0.57605096312859561</v>
      </c>
      <c r="V167" s="33">
        <f t="shared" si="17"/>
        <v>0.58910923997857112</v>
      </c>
      <c r="W167" s="33">
        <f t="shared" si="17"/>
        <v>0.60129371346050808</v>
      </c>
      <c r="X167" s="33">
        <f t="shared" si="17"/>
        <v>0.61248107516362693</v>
      </c>
      <c r="Y167" s="33">
        <f t="shared" si="17"/>
        <v>0.62150296974355379</v>
      </c>
      <c r="Z167" s="33">
        <f t="shared" si="17"/>
        <v>0.62952416556029145</v>
      </c>
      <c r="AA167" s="33">
        <f t="shared" si="17"/>
        <v>0.63872340623762591</v>
      </c>
      <c r="AB167" s="33">
        <f t="shared" si="17"/>
        <v>0.64580683856241106</v>
      </c>
      <c r="AC167" s="33">
        <f t="shared" si="17"/>
        <v>0.65401539608226755</v>
      </c>
      <c r="AD167" s="33">
        <f t="shared" si="17"/>
        <v>0.66120429506440248</v>
      </c>
      <c r="AE167" s="33">
        <f t="shared" si="17"/>
        <v>0.66840875317354931</v>
      </c>
      <c r="AF167" s="33">
        <f t="shared" si="17"/>
        <v>0.6754117345631564</v>
      </c>
      <c r="AG167" s="33">
        <f t="shared" si="17"/>
        <v>0.6825446859059463</v>
      </c>
      <c r="AH167" s="33">
        <f t="shared" si="17"/>
        <v>0.6896930566231102</v>
      </c>
      <c r="AI167" s="33"/>
      <c r="AJ167" s="33"/>
      <c r="AK167" s="33"/>
      <c r="AL167" s="33"/>
      <c r="AM167" s="33"/>
      <c r="AN167" s="33"/>
      <c r="AO167" s="33"/>
      <c r="AP167" s="33"/>
      <c r="AQ167" s="33"/>
      <c r="AR167" s="33"/>
      <c r="AS167" s="33"/>
      <c r="AT167" s="33"/>
      <c r="AU167" s="33"/>
    </row>
    <row r="168" spans="1:47" x14ac:dyDescent="0.15">
      <c r="A168" s="8">
        <v>15</v>
      </c>
      <c r="B168" s="33">
        <v>0</v>
      </c>
      <c r="C168" s="33">
        <f t="shared" si="5"/>
        <v>0.16510326086956523</v>
      </c>
      <c r="D168" s="33">
        <f t="shared" si="5"/>
        <v>0.20820752288329519</v>
      </c>
      <c r="E168" s="33">
        <f t="shared" si="5"/>
        <v>0.23932589626239512</v>
      </c>
      <c r="F168" s="33">
        <f t="shared" si="5"/>
        <v>0.26834715865751335</v>
      </c>
      <c r="G168" s="33">
        <f t="shared" si="5"/>
        <v>0.29442136250953471</v>
      </c>
      <c r="H168" s="33">
        <f t="shared" si="5"/>
        <v>0.32143575991609458</v>
      </c>
      <c r="I168" s="33">
        <f t="shared" si="5"/>
        <v>0.34448343344774979</v>
      </c>
      <c r="J168" s="33">
        <f t="shared" si="5"/>
        <v>0.3644989035087719</v>
      </c>
      <c r="K168" s="33">
        <f t="shared" si="5"/>
        <v>0.38455101067887104</v>
      </c>
      <c r="L168" s="33">
        <f t="shared" si="5"/>
        <v>0.40265777555301291</v>
      </c>
      <c r="M168" s="33">
        <f t="shared" si="5"/>
        <v>0.42167813215102967</v>
      </c>
      <c r="N168" s="33">
        <f t="shared" si="5"/>
        <v>0.43972301678108305</v>
      </c>
      <c r="O168" s="33">
        <f t="shared" si="5"/>
        <v>0.45882665903890152</v>
      </c>
      <c r="P168" s="33">
        <f t="shared" si="5"/>
        <v>0.47686336765827603</v>
      </c>
      <c r="Q168" s="33">
        <f t="shared" si="5"/>
        <v>0.49190334191456891</v>
      </c>
      <c r="R168" s="33">
        <f t="shared" si="5"/>
        <v>0.50398770022883288</v>
      </c>
      <c r="S168" s="33">
        <f t="shared" ref="S168:AU168" si="18">R168+R22</f>
        <v>0.5150775171624713</v>
      </c>
      <c r="T168" s="33">
        <f t="shared" si="18"/>
        <v>0.52808099733028213</v>
      </c>
      <c r="U168" s="33">
        <f t="shared" si="18"/>
        <v>0.54018401983218911</v>
      </c>
      <c r="V168" s="33">
        <f t="shared" si="18"/>
        <v>0.55229023646071695</v>
      </c>
      <c r="W168" s="33">
        <f t="shared" si="18"/>
        <v>0.56235705091533172</v>
      </c>
      <c r="X168" s="33">
        <f t="shared" si="18"/>
        <v>0.5724086098398169</v>
      </c>
      <c r="Y168" s="33">
        <f t="shared" si="18"/>
        <v>0.58152164378337146</v>
      </c>
      <c r="Z168" s="33">
        <f t="shared" si="18"/>
        <v>0.59058221300533942</v>
      </c>
      <c r="AA168" s="33">
        <f t="shared" si="18"/>
        <v>0.59858655129672</v>
      </c>
      <c r="AB168" s="33">
        <f t="shared" si="18"/>
        <v>0.60559215293668944</v>
      </c>
      <c r="AC168" s="33">
        <f t="shared" si="18"/>
        <v>0.61264047006102207</v>
      </c>
      <c r="AD168" s="33">
        <f t="shared" si="18"/>
        <v>0.6196642829900838</v>
      </c>
      <c r="AE168" s="33">
        <f t="shared" si="18"/>
        <v>0.6267527650648359</v>
      </c>
      <c r="AF168" s="33">
        <f t="shared" si="18"/>
        <v>0.6337999618611746</v>
      </c>
      <c r="AG168" s="33">
        <f t="shared" si="18"/>
        <v>0.64090572559115166</v>
      </c>
      <c r="AH168" s="33"/>
      <c r="AI168" s="33"/>
      <c r="AJ168" s="33"/>
      <c r="AK168" s="33"/>
      <c r="AL168" s="33"/>
      <c r="AM168" s="33"/>
      <c r="AN168" s="33"/>
      <c r="AO168" s="33"/>
      <c r="AP168" s="33"/>
      <c r="AQ168" s="33"/>
      <c r="AR168" s="33"/>
      <c r="AS168" s="33"/>
      <c r="AT168" s="33"/>
      <c r="AU168" s="33"/>
    </row>
    <row r="169" spans="1:47" x14ac:dyDescent="0.15">
      <c r="A169" s="8">
        <v>16</v>
      </c>
      <c r="B169" s="33">
        <v>0</v>
      </c>
      <c r="C169" s="33">
        <f t="shared" si="5"/>
        <v>0.19812202380952382</v>
      </c>
      <c r="D169" s="33">
        <f t="shared" si="5"/>
        <v>0.2482124255952381</v>
      </c>
      <c r="E169" s="33">
        <f t="shared" si="5"/>
        <v>0.28035221354166667</v>
      </c>
      <c r="F169" s="33">
        <f t="shared" si="5"/>
        <v>0.30940885416666669</v>
      </c>
      <c r="G169" s="33">
        <f t="shared" si="5"/>
        <v>0.33448223586309528</v>
      </c>
      <c r="H169" s="33">
        <f t="shared" si="5"/>
        <v>0.36363709077380957</v>
      </c>
      <c r="I169" s="33">
        <f t="shared" si="5"/>
        <v>0.3856489955357143</v>
      </c>
      <c r="J169" s="33">
        <f t="shared" si="5"/>
        <v>0.40684900483630954</v>
      </c>
      <c r="K169" s="33">
        <f t="shared" si="5"/>
        <v>0.42704566592261906</v>
      </c>
      <c r="L169" s="33">
        <f t="shared" si="5"/>
        <v>0.4471738746279762</v>
      </c>
      <c r="M169" s="33">
        <f t="shared" si="5"/>
        <v>0.46339685639880951</v>
      </c>
      <c r="N169" s="33">
        <f t="shared" si="5"/>
        <v>0.48153199404761904</v>
      </c>
      <c r="O169" s="33">
        <f t="shared" si="5"/>
        <v>0.49653627232142855</v>
      </c>
      <c r="P169" s="33">
        <f t="shared" si="5"/>
        <v>0.5125995628720238</v>
      </c>
      <c r="Q169" s="33">
        <f t="shared" si="5"/>
        <v>0.52670433407738093</v>
      </c>
      <c r="R169" s="33">
        <f t="shared" si="5"/>
        <v>0.53991276041666669</v>
      </c>
      <c r="S169" s="33">
        <f t="shared" ref="S169:AU169" si="19">R169+R23</f>
        <v>0.55194805617559528</v>
      </c>
      <c r="T169" s="33">
        <f t="shared" si="19"/>
        <v>0.5650425967261905</v>
      </c>
      <c r="U169" s="33">
        <f t="shared" si="19"/>
        <v>0.57704720052083336</v>
      </c>
      <c r="V169" s="33">
        <f t="shared" si="19"/>
        <v>0.58924646577380957</v>
      </c>
      <c r="W169" s="33">
        <f t="shared" si="19"/>
        <v>0.59930826822916672</v>
      </c>
      <c r="X169" s="33">
        <f t="shared" si="19"/>
        <v>0.61142117745535718</v>
      </c>
      <c r="Y169" s="33">
        <f t="shared" si="19"/>
        <v>0.61950427827380961</v>
      </c>
      <c r="Z169" s="33">
        <f t="shared" si="19"/>
        <v>0.62754310825892867</v>
      </c>
      <c r="AA169" s="33">
        <f t="shared" si="19"/>
        <v>0.6356487630208334</v>
      </c>
      <c r="AB169" s="33">
        <f t="shared" si="19"/>
        <v>0.64275981212797628</v>
      </c>
      <c r="AC169" s="33">
        <f t="shared" si="19"/>
        <v>0.65090913318452392</v>
      </c>
      <c r="AD169" s="33">
        <f t="shared" si="19"/>
        <v>0.65892224702380964</v>
      </c>
      <c r="AE169" s="33">
        <f t="shared" si="19"/>
        <v>0.66709254092261916</v>
      </c>
      <c r="AF169" s="33">
        <f t="shared" si="19"/>
        <v>0.67423056175595253</v>
      </c>
      <c r="AG169" s="33"/>
      <c r="AH169" s="33"/>
      <c r="AI169" s="33"/>
      <c r="AJ169" s="33"/>
      <c r="AK169" s="33"/>
      <c r="AL169" s="33"/>
      <c r="AM169" s="33"/>
      <c r="AN169" s="33"/>
      <c r="AO169" s="33"/>
      <c r="AP169" s="33"/>
      <c r="AQ169" s="33"/>
      <c r="AR169" s="33"/>
      <c r="AS169" s="33"/>
      <c r="AT169" s="33"/>
      <c r="AU169" s="33"/>
    </row>
    <row r="170" spans="1:47" x14ac:dyDescent="0.15">
      <c r="A170" s="8">
        <v>17</v>
      </c>
      <c r="B170" s="33">
        <v>0</v>
      </c>
      <c r="C170" s="33">
        <f t="shared" si="5"/>
        <v>0.16212674219018194</v>
      </c>
      <c r="D170" s="33">
        <f t="shared" si="5"/>
        <v>0.21125481176335964</v>
      </c>
      <c r="E170" s="33">
        <f t="shared" si="5"/>
        <v>0.23827463096464124</v>
      </c>
      <c r="F170" s="33">
        <f t="shared" si="5"/>
        <v>0.26945794713353927</v>
      </c>
      <c r="G170" s="33">
        <f t="shared" ref="G170:AU170" si="20">F170+F24</f>
        <v>0.2985904565739787</v>
      </c>
      <c r="H170" s="33">
        <f t="shared" si="20"/>
        <v>0.32379716214669868</v>
      </c>
      <c r="I170" s="33">
        <f t="shared" si="20"/>
        <v>0.34782352671930422</v>
      </c>
      <c r="J170" s="33">
        <f t="shared" si="20"/>
        <v>0.36898304153793338</v>
      </c>
      <c r="K170" s="33">
        <f t="shared" si="20"/>
        <v>0.38820823892893919</v>
      </c>
      <c r="L170" s="33">
        <f t="shared" si="20"/>
        <v>0.40935493763588504</v>
      </c>
      <c r="M170" s="33">
        <f t="shared" si="20"/>
        <v>0.42943233779608642</v>
      </c>
      <c r="N170" s="33">
        <f t="shared" si="20"/>
        <v>0.44661569973681192</v>
      </c>
      <c r="O170" s="33">
        <f t="shared" si="20"/>
        <v>0.46268138230918865</v>
      </c>
      <c r="P170" s="33">
        <f t="shared" si="20"/>
        <v>0.47771621466987063</v>
      </c>
      <c r="Q170" s="33">
        <f t="shared" si="20"/>
        <v>0.49073955830186516</v>
      </c>
      <c r="R170" s="33">
        <f t="shared" si="20"/>
        <v>0.50394081702711979</v>
      </c>
      <c r="S170" s="33">
        <f t="shared" si="20"/>
        <v>0.51809680741503605</v>
      </c>
      <c r="T170" s="33">
        <f t="shared" si="20"/>
        <v>0.53010710607621014</v>
      </c>
      <c r="U170" s="33">
        <f t="shared" si="20"/>
        <v>0.54218253804783156</v>
      </c>
      <c r="V170" s="33">
        <f t="shared" si="20"/>
        <v>0.55322066598008923</v>
      </c>
      <c r="W170" s="33">
        <f t="shared" si="20"/>
        <v>0.5634438494106877</v>
      </c>
      <c r="X170" s="33">
        <f t="shared" si="20"/>
        <v>0.57563357363542733</v>
      </c>
      <c r="Y170" s="33">
        <f t="shared" si="20"/>
        <v>0.58367682801235832</v>
      </c>
      <c r="Z170" s="33">
        <f t="shared" si="20"/>
        <v>0.5917175191669527</v>
      </c>
      <c r="AA170" s="33">
        <f t="shared" si="20"/>
        <v>0.59886696418354501</v>
      </c>
      <c r="AB170" s="33">
        <f t="shared" si="20"/>
        <v>0.605936216958462</v>
      </c>
      <c r="AC170" s="33">
        <f t="shared" si="20"/>
        <v>0.61312182171873209</v>
      </c>
      <c r="AD170" s="33">
        <f t="shared" si="20"/>
        <v>0.62126659800892547</v>
      </c>
      <c r="AE170" s="33">
        <f t="shared" si="20"/>
        <v>0.62832495708891178</v>
      </c>
      <c r="AF170" s="33"/>
      <c r="AG170" s="33"/>
      <c r="AH170" s="33"/>
      <c r="AI170" s="33"/>
      <c r="AJ170" s="33"/>
      <c r="AK170" s="33"/>
      <c r="AL170" s="33"/>
      <c r="AM170" s="33"/>
      <c r="AN170" s="33"/>
      <c r="AO170" s="33"/>
      <c r="AP170" s="33"/>
      <c r="AQ170" s="33"/>
      <c r="AR170" s="33"/>
      <c r="AS170" s="33"/>
      <c r="AT170" s="33"/>
      <c r="AU170" s="33"/>
    </row>
    <row r="171" spans="1:47" x14ac:dyDescent="0.15">
      <c r="A171" s="8">
        <v>18</v>
      </c>
      <c r="B171" s="33">
        <v>0</v>
      </c>
      <c r="C171" s="33">
        <f t="shared" si="5"/>
        <v>0.16818480220959164</v>
      </c>
      <c r="D171" s="33">
        <f t="shared" ref="D171:AU176" si="21">C171+C25</f>
        <v>0.21323109406742907</v>
      </c>
      <c r="E171" s="33">
        <f t="shared" si="21"/>
        <v>0.24425524435618251</v>
      </c>
      <c r="F171" s="33">
        <f t="shared" si="21"/>
        <v>0.27530171882489896</v>
      </c>
      <c r="G171" s="33">
        <f t="shared" si="21"/>
        <v>0.30445588805953111</v>
      </c>
      <c r="H171" s="33">
        <f t="shared" si="21"/>
        <v>0.33364146636535869</v>
      </c>
      <c r="I171" s="33">
        <f t="shared" si="21"/>
        <v>0.35382042502682093</v>
      </c>
      <c r="J171" s="33">
        <f t="shared" si="21"/>
        <v>0.37284484923189293</v>
      </c>
      <c r="K171" s="33">
        <f t="shared" si="21"/>
        <v>0.39284850144947381</v>
      </c>
      <c r="L171" s="33">
        <f t="shared" si="21"/>
        <v>0.41091839576342754</v>
      </c>
      <c r="M171" s="33">
        <f t="shared" si="21"/>
        <v>0.42906023876372429</v>
      </c>
      <c r="N171" s="33">
        <f t="shared" si="21"/>
        <v>0.44917615101919689</v>
      </c>
      <c r="O171" s="33">
        <f t="shared" si="21"/>
        <v>0.46736775548403287</v>
      </c>
      <c r="P171" s="33">
        <f t="shared" si="21"/>
        <v>0.48337515122463409</v>
      </c>
      <c r="Q171" s="33">
        <f t="shared" si="21"/>
        <v>0.49541203862220079</v>
      </c>
      <c r="R171" s="33">
        <f t="shared" si="21"/>
        <v>0.50763222168960698</v>
      </c>
      <c r="S171" s="33">
        <f t="shared" si="21"/>
        <v>0.52077566253509533</v>
      </c>
      <c r="T171" s="33">
        <f t="shared" si="21"/>
        <v>0.53396909310872176</v>
      </c>
      <c r="U171" s="33">
        <f t="shared" si="21"/>
        <v>0.54516695199616494</v>
      </c>
      <c r="V171" s="33">
        <f t="shared" si="21"/>
        <v>0.55536033691707165</v>
      </c>
      <c r="W171" s="33">
        <f t="shared" si="21"/>
        <v>0.56751108219772173</v>
      </c>
      <c r="X171" s="33">
        <f t="shared" si="21"/>
        <v>0.57966415576707964</v>
      </c>
      <c r="Y171" s="33">
        <f t="shared" si="21"/>
        <v>0.58871158894291109</v>
      </c>
      <c r="Z171" s="33">
        <f t="shared" si="21"/>
        <v>0.59678842247026853</v>
      </c>
      <c r="AA171" s="33">
        <f t="shared" si="21"/>
        <v>0.60379673126526501</v>
      </c>
      <c r="AB171" s="33">
        <f t="shared" si="21"/>
        <v>0.61090693693076759</v>
      </c>
      <c r="AC171" s="33">
        <f t="shared" si="21"/>
        <v>0.61905129083065114</v>
      </c>
      <c r="AD171" s="33">
        <f t="shared" si="21"/>
        <v>0.62716738569700281</v>
      </c>
      <c r="AE171" s="33"/>
      <c r="AF171" s="33"/>
      <c r="AG171" s="33"/>
      <c r="AH171" s="33"/>
      <c r="AI171" s="33"/>
      <c r="AJ171" s="33"/>
      <c r="AK171" s="33"/>
      <c r="AL171" s="33"/>
      <c r="AM171" s="33"/>
      <c r="AN171" s="33"/>
      <c r="AO171" s="33"/>
      <c r="AP171" s="33"/>
      <c r="AQ171" s="33"/>
      <c r="AR171" s="33"/>
      <c r="AS171" s="33"/>
      <c r="AT171" s="33"/>
      <c r="AU171" s="33"/>
    </row>
    <row r="172" spans="1:47" x14ac:dyDescent="0.15">
      <c r="A172" s="8">
        <v>19</v>
      </c>
      <c r="B172" s="33">
        <v>0</v>
      </c>
      <c r="C172" s="33">
        <f t="shared" si="5"/>
        <v>0.16810866917525585</v>
      </c>
      <c r="D172" s="33">
        <f t="shared" si="21"/>
        <v>0.21723119012561123</v>
      </c>
      <c r="E172" s="33">
        <f t="shared" si="21"/>
        <v>0.24425903910127064</v>
      </c>
      <c r="F172" s="33">
        <f t="shared" si="21"/>
        <v>0.27733462398429404</v>
      </c>
      <c r="G172" s="33">
        <f t="shared" si="21"/>
        <v>0.3064374034284052</v>
      </c>
      <c r="H172" s="33">
        <f t="shared" si="21"/>
        <v>0.33255690680045807</v>
      </c>
      <c r="I172" s="33">
        <f t="shared" si="21"/>
        <v>0.35668379051462434</v>
      </c>
      <c r="J172" s="33">
        <f t="shared" si="21"/>
        <v>0.37677737179836762</v>
      </c>
      <c r="K172" s="33">
        <f t="shared" si="21"/>
        <v>0.39478998745705407</v>
      </c>
      <c r="L172" s="33">
        <f t="shared" si="21"/>
        <v>0.41483416044063914</v>
      </c>
      <c r="M172" s="33">
        <f t="shared" si="21"/>
        <v>0.43292530584792133</v>
      </c>
      <c r="N172" s="33">
        <f t="shared" si="21"/>
        <v>0.45292672374615989</v>
      </c>
      <c r="O172" s="33">
        <f t="shared" si="21"/>
        <v>0.47002764901565142</v>
      </c>
      <c r="P172" s="33">
        <f t="shared" si="21"/>
        <v>0.48715362382069038</v>
      </c>
      <c r="Q172" s="33">
        <f t="shared" si="21"/>
        <v>0.50219227063678173</v>
      </c>
      <c r="R172" s="33">
        <f t="shared" si="21"/>
        <v>0.516299085637418</v>
      </c>
      <c r="S172" s="33">
        <f t="shared" si="21"/>
        <v>0.52941495337296185</v>
      </c>
      <c r="T172" s="33">
        <f t="shared" si="21"/>
        <v>0.54150319027103677</v>
      </c>
      <c r="U172" s="33">
        <f t="shared" si="21"/>
        <v>0.5546450164512553</v>
      </c>
      <c r="V172" s="33">
        <f t="shared" si="21"/>
        <v>0.56676971878351612</v>
      </c>
      <c r="W172" s="33">
        <f t="shared" si="21"/>
        <v>0.57883017941866177</v>
      </c>
      <c r="X172" s="33">
        <f t="shared" si="21"/>
        <v>0.58883930486629954</v>
      </c>
      <c r="Y172" s="33">
        <f t="shared" si="21"/>
        <v>0.59685181145589072</v>
      </c>
      <c r="Z172" s="33">
        <f t="shared" si="21"/>
        <v>0.60602450419007114</v>
      </c>
      <c r="AA172" s="33">
        <f t="shared" si="21"/>
        <v>0.6130999436476342</v>
      </c>
      <c r="AB172" s="33">
        <f t="shared" si="21"/>
        <v>0.62025434913017408</v>
      </c>
      <c r="AC172" s="33">
        <f t="shared" si="21"/>
        <v>0.62733920488629558</v>
      </c>
      <c r="AD172" s="33"/>
      <c r="AE172" s="33"/>
      <c r="AF172" s="33"/>
      <c r="AG172" s="33"/>
      <c r="AH172" s="33"/>
      <c r="AI172" s="33"/>
      <c r="AJ172" s="33"/>
      <c r="AK172" s="33"/>
      <c r="AL172" s="33"/>
      <c r="AM172" s="33"/>
      <c r="AN172" s="33"/>
      <c r="AO172" s="33"/>
      <c r="AP172" s="33"/>
      <c r="AQ172" s="33"/>
      <c r="AR172" s="33"/>
      <c r="AS172" s="33"/>
      <c r="AT172" s="33"/>
      <c r="AU172" s="33"/>
    </row>
    <row r="173" spans="1:47" x14ac:dyDescent="0.15">
      <c r="A173" s="8">
        <v>20</v>
      </c>
      <c r="B173" s="33">
        <v>0</v>
      </c>
      <c r="C173" s="33">
        <f t="shared" si="5"/>
        <v>0.16903940263133091</v>
      </c>
      <c r="D173" s="33">
        <f t="shared" si="21"/>
        <v>0.21913466381179389</v>
      </c>
      <c r="E173" s="33">
        <f t="shared" si="21"/>
        <v>0.24917121157031474</v>
      </c>
      <c r="F173" s="33">
        <f t="shared" si="21"/>
        <v>0.27621171844490233</v>
      </c>
      <c r="G173" s="33">
        <f t="shared" si="21"/>
        <v>0.30627436405014885</v>
      </c>
      <c r="H173" s="33">
        <f t="shared" si="21"/>
        <v>0.33427466031053482</v>
      </c>
      <c r="I173" s="33">
        <f t="shared" si="21"/>
        <v>0.35730552525619796</v>
      </c>
      <c r="J173" s="33">
        <f t="shared" si="21"/>
        <v>0.37741010517243706</v>
      </c>
      <c r="K173" s="33">
        <f t="shared" si="21"/>
        <v>0.39451503521458686</v>
      </c>
      <c r="L173" s="33">
        <f t="shared" si="21"/>
        <v>0.41464250797883095</v>
      </c>
      <c r="M173" s="33">
        <f t="shared" si="21"/>
        <v>0.43469685829327098</v>
      </c>
      <c r="N173" s="33">
        <f t="shared" si="21"/>
        <v>0.45370512665131513</v>
      </c>
      <c r="O173" s="33">
        <f t="shared" si="21"/>
        <v>0.46972608034043023</v>
      </c>
      <c r="P173" s="33">
        <f t="shared" si="21"/>
        <v>0.48773168235500086</v>
      </c>
      <c r="Q173" s="33">
        <f t="shared" si="21"/>
        <v>0.50179093443219014</v>
      </c>
      <c r="R173" s="33">
        <f t="shared" si="21"/>
        <v>0.51582446572132679</v>
      </c>
      <c r="S173" s="33">
        <f t="shared" si="21"/>
        <v>0.52992858778060581</v>
      </c>
      <c r="T173" s="33">
        <f t="shared" si="21"/>
        <v>0.54195775596224038</v>
      </c>
      <c r="U173" s="33">
        <f t="shared" si="21"/>
        <v>0.55399928628179762</v>
      </c>
      <c r="V173" s="33">
        <f t="shared" si="21"/>
        <v>0.56701902799660664</v>
      </c>
      <c r="W173" s="33">
        <f t="shared" si="21"/>
        <v>0.57703890437522742</v>
      </c>
      <c r="X173" s="33">
        <f t="shared" si="21"/>
        <v>0.5870742401594421</v>
      </c>
      <c r="Y173" s="33">
        <f t="shared" si="21"/>
        <v>0.59617879314291888</v>
      </c>
      <c r="Z173" s="33">
        <f t="shared" si="21"/>
        <v>0.6052909680981432</v>
      </c>
      <c r="AA173" s="33">
        <f t="shared" si="21"/>
        <v>0.612342975262258</v>
      </c>
      <c r="AB173" s="33">
        <f t="shared" si="21"/>
        <v>0.62045337265516665</v>
      </c>
      <c r="AC173" s="33"/>
      <c r="AD173" s="33"/>
      <c r="AE173" s="33"/>
      <c r="AF173" s="33"/>
      <c r="AG173" s="33"/>
      <c r="AH173" s="33"/>
      <c r="AI173" s="33"/>
      <c r="AJ173" s="33"/>
      <c r="AK173" s="33"/>
      <c r="AL173" s="33"/>
      <c r="AM173" s="33"/>
      <c r="AN173" s="33"/>
      <c r="AO173" s="33"/>
      <c r="AP173" s="33"/>
      <c r="AQ173" s="33"/>
      <c r="AR173" s="33"/>
      <c r="AS173" s="33"/>
      <c r="AT173" s="33"/>
      <c r="AU173" s="33"/>
    </row>
    <row r="174" spans="1:47" x14ac:dyDescent="0.15">
      <c r="A174" s="8">
        <v>21</v>
      </c>
      <c r="B174" s="33">
        <v>0</v>
      </c>
      <c r="C174" s="33">
        <f t="shared" si="5"/>
        <v>0.15406973581172978</v>
      </c>
      <c r="D174" s="33">
        <f t="shared" si="21"/>
        <v>0.20618239019632084</v>
      </c>
      <c r="E174" s="33">
        <f t="shared" si="21"/>
        <v>0.23620744892772255</v>
      </c>
      <c r="F174" s="33">
        <f t="shared" si="21"/>
        <v>0.26722866092404068</v>
      </c>
      <c r="G174" s="33">
        <f t="shared" si="21"/>
        <v>0.29831883938507187</v>
      </c>
      <c r="H174" s="33">
        <f t="shared" si="21"/>
        <v>0.32241014438994897</v>
      </c>
      <c r="I174" s="33">
        <f t="shared" si="21"/>
        <v>0.34444006649356351</v>
      </c>
      <c r="J174" s="33">
        <f t="shared" si="21"/>
        <v>0.36455126461415865</v>
      </c>
      <c r="K174" s="33">
        <f t="shared" si="21"/>
        <v>0.3856112462047836</v>
      </c>
      <c r="L174" s="33">
        <f t="shared" si="21"/>
        <v>0.40374810754372215</v>
      </c>
      <c r="M174" s="33">
        <f t="shared" si="21"/>
        <v>0.41982122298698965</v>
      </c>
      <c r="N174" s="33">
        <f t="shared" si="21"/>
        <v>0.43783424693291556</v>
      </c>
      <c r="O174" s="33">
        <f t="shared" si="21"/>
        <v>0.45683792880792418</v>
      </c>
      <c r="P174" s="33">
        <f t="shared" si="21"/>
        <v>0.47289200291252792</v>
      </c>
      <c r="Q174" s="33">
        <f t="shared" si="21"/>
        <v>0.48593305307120577</v>
      </c>
      <c r="R174" s="33">
        <f t="shared" si="21"/>
        <v>0.49805592878044758</v>
      </c>
      <c r="S174" s="33">
        <f t="shared" si="21"/>
        <v>0.50908774677492474</v>
      </c>
      <c r="T174" s="33">
        <f t="shared" si="21"/>
        <v>0.52117240242344309</v>
      </c>
      <c r="U174" s="33">
        <f t="shared" si="21"/>
        <v>0.53326837846377884</v>
      </c>
      <c r="V174" s="33">
        <f t="shared" si="21"/>
        <v>0.54335454532965144</v>
      </c>
      <c r="W174" s="33">
        <f t="shared" si="21"/>
        <v>0.55543117778785256</v>
      </c>
      <c r="X174" s="33">
        <f t="shared" si="21"/>
        <v>0.56653580898212641</v>
      </c>
      <c r="Y174" s="33">
        <f t="shared" si="21"/>
        <v>0.57463170259242469</v>
      </c>
      <c r="Z174" s="33">
        <f t="shared" si="21"/>
        <v>0.5827679594444215</v>
      </c>
      <c r="AA174" s="33">
        <f t="shared" si="21"/>
        <v>0.59087382708925795</v>
      </c>
      <c r="AB174" s="33"/>
      <c r="AC174" s="33"/>
      <c r="AD174" s="33"/>
      <c r="AE174" s="33"/>
      <c r="AF174" s="33"/>
      <c r="AG174" s="33"/>
      <c r="AH174" s="33"/>
      <c r="AI174" s="33"/>
      <c r="AJ174" s="33"/>
      <c r="AK174" s="33"/>
      <c r="AL174" s="33"/>
      <c r="AM174" s="33"/>
      <c r="AN174" s="33"/>
      <c r="AO174" s="33"/>
      <c r="AP174" s="33"/>
      <c r="AQ174" s="33"/>
      <c r="AR174" s="33"/>
      <c r="AS174" s="33"/>
      <c r="AT174" s="33"/>
      <c r="AU174" s="33"/>
    </row>
    <row r="175" spans="1:47" x14ac:dyDescent="0.15">
      <c r="A175" s="8">
        <v>22</v>
      </c>
      <c r="B175" s="33">
        <v>0</v>
      </c>
      <c r="C175" s="33">
        <f t="shared" si="5"/>
        <v>0.17403592136897186</v>
      </c>
      <c r="D175" s="33">
        <f t="shared" si="21"/>
        <v>0.22306068605729193</v>
      </c>
      <c r="E175" s="33">
        <f t="shared" si="21"/>
        <v>0.25115575354735303</v>
      </c>
      <c r="F175" s="33">
        <f t="shared" si="21"/>
        <v>0.28429136221499396</v>
      </c>
      <c r="G175" s="33">
        <f t="shared" si="21"/>
        <v>0.31139846634925128</v>
      </c>
      <c r="H175" s="33">
        <f t="shared" si="21"/>
        <v>0.33645314979807983</v>
      </c>
      <c r="I175" s="33">
        <f t="shared" si="21"/>
        <v>0.35645475258882137</v>
      </c>
      <c r="J175" s="33">
        <f t="shared" si="21"/>
        <v>0.37749221389399584</v>
      </c>
      <c r="K175" s="33">
        <f t="shared" si="21"/>
        <v>0.39651342730086897</v>
      </c>
      <c r="L175" s="33">
        <f t="shared" si="21"/>
        <v>0.41464567325067964</v>
      </c>
      <c r="M175" s="33">
        <f t="shared" si="21"/>
        <v>0.43167512060214652</v>
      </c>
      <c r="N175" s="33">
        <f t="shared" si="21"/>
        <v>0.44976321123839158</v>
      </c>
      <c r="O175" s="33">
        <f t="shared" si="21"/>
        <v>0.46689341441568855</v>
      </c>
      <c r="P175" s="33">
        <f t="shared" si="21"/>
        <v>0.48494696648281721</v>
      </c>
      <c r="Q175" s="33">
        <f t="shared" si="21"/>
        <v>0.50002361759298553</v>
      </c>
      <c r="R175" s="33">
        <f t="shared" si="21"/>
        <v>0.51307990383255564</v>
      </c>
      <c r="S175" s="33">
        <f t="shared" si="21"/>
        <v>0.52416808875060905</v>
      </c>
      <c r="T175" s="33">
        <f t="shared" si="21"/>
        <v>0.53622648061723177</v>
      </c>
      <c r="U175" s="33">
        <f t="shared" si="21"/>
        <v>0.54737340310187166</v>
      </c>
      <c r="V175" s="33">
        <f t="shared" si="21"/>
        <v>0.5583819513191598</v>
      </c>
      <c r="W175" s="33">
        <f t="shared" si="21"/>
        <v>0.5694361319316773</v>
      </c>
      <c r="X175" s="33">
        <f t="shared" si="21"/>
        <v>0.58047214758245747</v>
      </c>
      <c r="Y175" s="33">
        <f t="shared" si="21"/>
        <v>0.58958707710680569</v>
      </c>
      <c r="Z175" s="33">
        <f t="shared" si="21"/>
        <v>0.59870832351231174</v>
      </c>
      <c r="AA175" s="33"/>
      <c r="AB175" s="33"/>
      <c r="AC175" s="33"/>
      <c r="AD175" s="33"/>
      <c r="AE175" s="33"/>
      <c r="AF175" s="33"/>
      <c r="AG175" s="33"/>
      <c r="AH175" s="33"/>
      <c r="AI175" s="33"/>
      <c r="AJ175" s="33"/>
      <c r="AK175" s="33"/>
      <c r="AL175" s="33"/>
      <c r="AM175" s="33"/>
      <c r="AN175" s="33"/>
      <c r="AO175" s="33"/>
      <c r="AP175" s="33"/>
      <c r="AQ175" s="33"/>
      <c r="AR175" s="33"/>
      <c r="AS175" s="33"/>
      <c r="AT175" s="33"/>
      <c r="AU175" s="33"/>
    </row>
    <row r="176" spans="1:47" x14ac:dyDescent="0.15">
      <c r="A176" s="8">
        <v>23</v>
      </c>
      <c r="B176" s="33">
        <v>0</v>
      </c>
      <c r="C176" s="33">
        <f t="shared" si="5"/>
        <v>0.17506432988562359</v>
      </c>
      <c r="D176" s="33">
        <f t="shared" si="21"/>
        <v>0.22309924478739124</v>
      </c>
      <c r="E176" s="33">
        <f t="shared" si="21"/>
        <v>0.2531406720297707</v>
      </c>
      <c r="F176" s="33">
        <f t="shared" si="21"/>
        <v>0.28523772779510753</v>
      </c>
      <c r="G176" s="33">
        <f t="shared" si="21"/>
        <v>0.31733689049417174</v>
      </c>
      <c r="H176" s="33">
        <f t="shared" si="21"/>
        <v>0.34539925025994639</v>
      </c>
      <c r="I176" s="33">
        <f t="shared" si="21"/>
        <v>0.36551357193673728</v>
      </c>
      <c r="J176" s="33">
        <f t="shared" si="21"/>
        <v>0.38353929294587646</v>
      </c>
      <c r="K176" s="33">
        <f t="shared" si="21"/>
        <v>0.40254175559568767</v>
      </c>
      <c r="L176" s="33">
        <f t="shared" si="21"/>
        <v>0.41967085317134573</v>
      </c>
      <c r="M176" s="33">
        <f t="shared" si="21"/>
        <v>0.43570035024352871</v>
      </c>
      <c r="N176" s="33">
        <f t="shared" si="21"/>
        <v>0.45474243419252447</v>
      </c>
      <c r="O176" s="33">
        <f t="shared" si="21"/>
        <v>0.47375764789580255</v>
      </c>
      <c r="P176" s="33">
        <f t="shared" si="21"/>
        <v>0.49081344059541399</v>
      </c>
      <c r="Q176" s="33">
        <f t="shared" si="21"/>
        <v>0.50284014666447763</v>
      </c>
      <c r="R176" s="33">
        <f t="shared" si="21"/>
        <v>0.51493312537623814</v>
      </c>
      <c r="S176" s="33">
        <f t="shared" si="21"/>
        <v>0.52895600065670656</v>
      </c>
      <c r="T176" s="33">
        <f t="shared" si="21"/>
        <v>0.54004865101515898</v>
      </c>
      <c r="U176" s="33">
        <f t="shared" si="21"/>
        <v>0.55316256225031468</v>
      </c>
      <c r="V176" s="33">
        <f t="shared" si="21"/>
        <v>0.56319293493131939</v>
      </c>
      <c r="W176" s="33">
        <f t="shared" si="21"/>
        <v>0.5752104471077546</v>
      </c>
      <c r="X176" s="33">
        <f t="shared" si="21"/>
        <v>0.58722423794669731</v>
      </c>
      <c r="Y176" s="33">
        <f t="shared" si="21"/>
        <v>0.59524418541016799</v>
      </c>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row>
    <row r="177" spans="1:47" x14ac:dyDescent="0.15">
      <c r="A177" s="8">
        <v>24</v>
      </c>
      <c r="B177" s="33">
        <v>0</v>
      </c>
      <c r="C177" s="33">
        <f t="shared" si="5"/>
        <v>0.16503971865040112</v>
      </c>
      <c r="D177" s="33">
        <f t="shared" ref="D177:AU182" si="22">C177+C31</f>
        <v>0.21814957687657982</v>
      </c>
      <c r="E177" s="33">
        <f t="shared" si="22"/>
        <v>0.24615946807341463</v>
      </c>
      <c r="F177" s="33">
        <f t="shared" si="22"/>
        <v>0.27218089899989006</v>
      </c>
      <c r="G177" s="33">
        <f t="shared" si="22"/>
        <v>0.3012004396087482</v>
      </c>
      <c r="H177" s="33">
        <f t="shared" si="22"/>
        <v>0.3272078909770304</v>
      </c>
      <c r="I177" s="33">
        <f t="shared" si="22"/>
        <v>0.35127033739971419</v>
      </c>
      <c r="J177" s="33">
        <f t="shared" si="22"/>
        <v>0.370291306737004</v>
      </c>
      <c r="K177" s="33">
        <f t="shared" si="22"/>
        <v>0.39139373557533791</v>
      </c>
      <c r="L177" s="33">
        <f t="shared" si="22"/>
        <v>0.41148961424332342</v>
      </c>
      <c r="M177" s="33">
        <f t="shared" si="22"/>
        <v>0.42750515441257281</v>
      </c>
      <c r="N177" s="33">
        <f t="shared" si="22"/>
        <v>0.44355483020112102</v>
      </c>
      <c r="O177" s="33">
        <f t="shared" si="22"/>
        <v>0.46164294977470055</v>
      </c>
      <c r="P177" s="33">
        <f t="shared" si="22"/>
        <v>0.47865965490713269</v>
      </c>
      <c r="Q177" s="33">
        <f t="shared" si="22"/>
        <v>0.49066545774260911</v>
      </c>
      <c r="R177" s="33">
        <f t="shared" si="22"/>
        <v>0.50376360039564794</v>
      </c>
      <c r="S177" s="33">
        <f t="shared" si="22"/>
        <v>0.51782011210023082</v>
      </c>
      <c r="T177" s="33">
        <f t="shared" si="22"/>
        <v>0.53087642598087703</v>
      </c>
      <c r="U177" s="33">
        <f t="shared" si="22"/>
        <v>0.54290504451038579</v>
      </c>
      <c r="V177" s="33">
        <f t="shared" si="22"/>
        <v>0.55399773601494673</v>
      </c>
      <c r="W177" s="33">
        <f t="shared" si="22"/>
        <v>0.56507792065062101</v>
      </c>
      <c r="X177" s="33">
        <f t="shared" si="22"/>
        <v>0.57711278162435442</v>
      </c>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row>
    <row r="178" spans="1:47" x14ac:dyDescent="0.15">
      <c r="A178" s="8">
        <v>25</v>
      </c>
      <c r="B178" s="33">
        <v>0</v>
      </c>
      <c r="C178" s="33">
        <f t="shared" si="5"/>
        <v>0.16510151056130606</v>
      </c>
      <c r="D178" s="33">
        <f t="shared" si="22"/>
        <v>0.21019948666161742</v>
      </c>
      <c r="E178" s="33">
        <f t="shared" si="22"/>
        <v>0.24027930657241436</v>
      </c>
      <c r="F178" s="33">
        <f t="shared" si="22"/>
        <v>0.26636213498274847</v>
      </c>
      <c r="G178" s="33">
        <f t="shared" si="22"/>
        <v>0.2974053479761003</v>
      </c>
      <c r="H178" s="33">
        <f t="shared" si="22"/>
        <v>0.32041980139695364</v>
      </c>
      <c r="I178" s="33">
        <f t="shared" si="22"/>
        <v>0.34052044938146936</v>
      </c>
      <c r="J178" s="33">
        <f t="shared" si="22"/>
        <v>0.3635210174198435</v>
      </c>
      <c r="K178" s="33">
        <f t="shared" si="22"/>
        <v>0.38452398384246406</v>
      </c>
      <c r="L178" s="33">
        <f t="shared" si="22"/>
        <v>0.40160529748380042</v>
      </c>
      <c r="M178" s="33">
        <f t="shared" si="22"/>
        <v>0.41768185643356059</v>
      </c>
      <c r="N178" s="33">
        <f t="shared" si="22"/>
        <v>0.43477960111083064</v>
      </c>
      <c r="O178" s="33">
        <f t="shared" si="22"/>
        <v>0.45184376840865104</v>
      </c>
      <c r="P178" s="33">
        <f t="shared" si="22"/>
        <v>0.46990299166877053</v>
      </c>
      <c r="Q178" s="33">
        <f t="shared" si="22"/>
        <v>0.48392981570310528</v>
      </c>
      <c r="R178" s="33">
        <f t="shared" si="22"/>
        <v>0.49697721534965916</v>
      </c>
      <c r="S178" s="33">
        <f t="shared" si="22"/>
        <v>0.50898931246318269</v>
      </c>
      <c r="T178" s="33">
        <f t="shared" si="22"/>
        <v>0.52099962130775057</v>
      </c>
      <c r="U178" s="33">
        <f t="shared" si="22"/>
        <v>0.53300883615248673</v>
      </c>
      <c r="V178" s="33">
        <f t="shared" si="22"/>
        <v>0.54304803080030295</v>
      </c>
      <c r="W178" s="33">
        <f t="shared" si="22"/>
        <v>0.55506500883615251</v>
      </c>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row>
    <row r="179" spans="1:47" x14ac:dyDescent="0.15">
      <c r="A179" s="8">
        <v>26</v>
      </c>
      <c r="B179" s="33">
        <v>0</v>
      </c>
      <c r="C179" s="33">
        <f t="shared" si="5"/>
        <v>0.15611465277777778</v>
      </c>
      <c r="D179" s="33">
        <f t="shared" si="22"/>
        <v>0.20919210648148148</v>
      </c>
      <c r="E179" s="33">
        <f t="shared" si="22"/>
        <v>0.23630717592592593</v>
      </c>
      <c r="F179" s="33">
        <f t="shared" si="22"/>
        <v>0.2653638425925926</v>
      </c>
      <c r="G179" s="33">
        <f t="shared" si="22"/>
        <v>0.29344050925925924</v>
      </c>
      <c r="H179" s="33">
        <f t="shared" si="22"/>
        <v>0.31846141203703704</v>
      </c>
      <c r="I179" s="33">
        <f t="shared" si="22"/>
        <v>0.33957398148148149</v>
      </c>
      <c r="J179" s="33">
        <f t="shared" si="22"/>
        <v>0.36160486111111112</v>
      </c>
      <c r="K179" s="33">
        <f t="shared" si="22"/>
        <v>0.37970650462962963</v>
      </c>
      <c r="L179" s="33">
        <f t="shared" si="22"/>
        <v>0.40077287037037035</v>
      </c>
      <c r="M179" s="33">
        <f t="shared" si="22"/>
        <v>0.41679162037037037</v>
      </c>
      <c r="N179" s="33">
        <f t="shared" si="22"/>
        <v>0.43680921296296299</v>
      </c>
      <c r="O179" s="33">
        <f t="shared" si="22"/>
        <v>0.45582261574074079</v>
      </c>
      <c r="P179" s="33">
        <f t="shared" si="22"/>
        <v>0.47391289351851856</v>
      </c>
      <c r="Q179" s="33">
        <f t="shared" si="22"/>
        <v>0.4869155555555556</v>
      </c>
      <c r="R179" s="33">
        <f t="shared" si="22"/>
        <v>0.50102812500000005</v>
      </c>
      <c r="S179" s="33">
        <f t="shared" si="22"/>
        <v>0.51213712962962965</v>
      </c>
      <c r="T179" s="33">
        <f t="shared" si="22"/>
        <v>0.52519886574074071</v>
      </c>
      <c r="U179" s="33">
        <f t="shared" si="22"/>
        <v>0.53630555555555548</v>
      </c>
      <c r="V179" s="33">
        <f t="shared" si="22"/>
        <v>0.5483364814814814</v>
      </c>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row>
    <row r="180" spans="1:47" x14ac:dyDescent="0.15">
      <c r="A180" s="8">
        <v>27</v>
      </c>
      <c r="B180" s="33">
        <v>0</v>
      </c>
      <c r="C180" s="33">
        <f t="shared" si="5"/>
        <v>0.19300010201479215</v>
      </c>
      <c r="D180" s="33">
        <f t="shared" si="22"/>
        <v>0.23504616169344555</v>
      </c>
      <c r="E180" s="33">
        <f t="shared" si="22"/>
        <v>0.26516192297883195</v>
      </c>
      <c r="F180" s="33">
        <f t="shared" si="22"/>
        <v>0.2902782963529712</v>
      </c>
      <c r="G180" s="33">
        <f t="shared" si="22"/>
        <v>0.32232971180821224</v>
      </c>
      <c r="H180" s="33">
        <f t="shared" si="22"/>
        <v>0.34941081356796738</v>
      </c>
      <c r="I180" s="33">
        <f t="shared" si="22"/>
        <v>0.36948408569242541</v>
      </c>
      <c r="J180" s="33">
        <f t="shared" si="22"/>
        <v>0.38754468247895946</v>
      </c>
      <c r="K180" s="33">
        <f t="shared" si="22"/>
        <v>0.40462558020913031</v>
      </c>
      <c r="L180" s="33">
        <f t="shared" si="22"/>
        <v>0.42173420045906657</v>
      </c>
      <c r="M180" s="33">
        <f t="shared" si="22"/>
        <v>0.44280979342004589</v>
      </c>
      <c r="N180" s="33">
        <f t="shared" si="22"/>
        <v>0.46288286151491964</v>
      </c>
      <c r="O180" s="33">
        <f t="shared" si="22"/>
        <v>0.48194254016832438</v>
      </c>
      <c r="P180" s="33">
        <f t="shared" si="22"/>
        <v>0.4980126243305279</v>
      </c>
      <c r="Q180" s="33">
        <f t="shared" si="22"/>
        <v>0.51203718439173673</v>
      </c>
      <c r="R180" s="33">
        <f t="shared" si="22"/>
        <v>0.52408156082631974</v>
      </c>
      <c r="S180" s="33">
        <f t="shared" si="22"/>
        <v>0.53710900280540674</v>
      </c>
      <c r="T180" s="33">
        <f t="shared" si="22"/>
        <v>0.54919393011986739</v>
      </c>
      <c r="U180" s="33">
        <f t="shared" si="22"/>
        <v>0.56029349655700078</v>
      </c>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row>
    <row r="181" spans="1:47" x14ac:dyDescent="0.15">
      <c r="A181" s="8">
        <v>28</v>
      </c>
      <c r="B181" s="33">
        <v>0</v>
      </c>
      <c r="C181" s="33">
        <f t="shared" si="5"/>
        <v>0.16704725783205646</v>
      </c>
      <c r="D181" s="33">
        <f t="shared" si="22"/>
        <v>0.21216923310323904</v>
      </c>
      <c r="E181" s="33">
        <f t="shared" si="22"/>
        <v>0.24623259753723231</v>
      </c>
      <c r="F181" s="33">
        <f t="shared" si="22"/>
        <v>0.27929285190523151</v>
      </c>
      <c r="G181" s="33">
        <f t="shared" si="22"/>
        <v>0.30934478747882377</v>
      </c>
      <c r="H181" s="33">
        <f t="shared" si="22"/>
        <v>0.33544453715643885</v>
      </c>
      <c r="I181" s="33">
        <f t="shared" si="22"/>
        <v>0.35846620647803989</v>
      </c>
      <c r="J181" s="33">
        <f t="shared" si="22"/>
        <v>0.37651675137171609</v>
      </c>
      <c r="K181" s="33">
        <f t="shared" si="22"/>
        <v>0.39752699183291612</v>
      </c>
      <c r="L181" s="33">
        <f t="shared" si="22"/>
        <v>0.41456352878707425</v>
      </c>
      <c r="M181" s="33">
        <f t="shared" si="22"/>
        <v>0.4316481326961491</v>
      </c>
      <c r="N181" s="33">
        <f t="shared" si="22"/>
        <v>0.45173243318415135</v>
      </c>
      <c r="O181" s="33">
        <f t="shared" si="22"/>
        <v>0.46978173910844778</v>
      </c>
      <c r="P181" s="33">
        <f t="shared" si="22"/>
        <v>0.48483564691901188</v>
      </c>
      <c r="Q181" s="33">
        <f t="shared" si="22"/>
        <v>0.4968876583478723</v>
      </c>
      <c r="R181" s="33">
        <f t="shared" si="22"/>
        <v>0.5099361298642191</v>
      </c>
      <c r="S181" s="33">
        <f t="shared" si="22"/>
        <v>0.52094194543477712</v>
      </c>
      <c r="T181" s="33">
        <f t="shared" si="22"/>
        <v>0.53195094692659739</v>
      </c>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row>
    <row r="182" spans="1:47" x14ac:dyDescent="0.15">
      <c r="A182" s="8">
        <v>29</v>
      </c>
      <c r="B182" s="33">
        <v>0</v>
      </c>
      <c r="C182" s="33">
        <f t="shared" si="5"/>
        <v>0.19009434644303064</v>
      </c>
      <c r="D182" s="33">
        <f t="shared" si="22"/>
        <v>0.23410126277231538</v>
      </c>
      <c r="E182" s="33">
        <f t="shared" si="22"/>
        <v>0.26116883555041448</v>
      </c>
      <c r="F182" s="33">
        <f t="shared" si="22"/>
        <v>0.28817020917678809</v>
      </c>
      <c r="G182" s="33">
        <f t="shared" si="22"/>
        <v>0.31928130422209366</v>
      </c>
      <c r="H182" s="33">
        <f t="shared" si="22"/>
        <v>0.34329966743782531</v>
      </c>
      <c r="I182" s="33">
        <f t="shared" si="22"/>
        <v>0.36433856275303644</v>
      </c>
      <c r="J182" s="33">
        <f t="shared" si="22"/>
        <v>0.38238343454790824</v>
      </c>
      <c r="K182" s="33">
        <f t="shared" si="22"/>
        <v>0.40038909774436093</v>
      </c>
      <c r="L182" s="33">
        <f t="shared" si="22"/>
        <v>0.41942105263157897</v>
      </c>
      <c r="M182" s="33">
        <f t="shared" si="22"/>
        <v>0.43643756024677077</v>
      </c>
      <c r="N182" s="33">
        <f t="shared" si="22"/>
        <v>0.45551539907460958</v>
      </c>
      <c r="O182" s="33">
        <f t="shared" si="22"/>
        <v>0.47151968864468863</v>
      </c>
      <c r="P182" s="33">
        <f t="shared" si="22"/>
        <v>0.48855793329477537</v>
      </c>
      <c r="Q182" s="33">
        <f t="shared" si="22"/>
        <v>0.50367382398303451</v>
      </c>
      <c r="R182" s="33">
        <f t="shared" si="22"/>
        <v>0.51574452959321382</v>
      </c>
      <c r="S182" s="33">
        <f t="shared" si="22"/>
        <v>0.52783333333333338</v>
      </c>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row>
    <row r="183" spans="1:47" x14ac:dyDescent="0.15">
      <c r="A183" s="8">
        <v>30</v>
      </c>
      <c r="B183" s="33">
        <v>0</v>
      </c>
      <c r="C183" s="33">
        <f t="shared" si="5"/>
        <v>0.17106435607967213</v>
      </c>
      <c r="D183" s="33">
        <f t="shared" ref="D183:AU185" si="23">C183+C37</f>
        <v>0.2141256681287601</v>
      </c>
      <c r="E183" s="33">
        <f t="shared" si="23"/>
        <v>0.24720239208072675</v>
      </c>
      <c r="F183" s="33">
        <f t="shared" si="23"/>
        <v>0.2802772225018576</v>
      </c>
      <c r="G183" s="33">
        <f t="shared" si="23"/>
        <v>0.30928285515687548</v>
      </c>
      <c r="H183" s="33">
        <f t="shared" si="23"/>
        <v>0.33936784832578321</v>
      </c>
      <c r="I183" s="33">
        <f t="shared" si="23"/>
        <v>0.35945547805661421</v>
      </c>
      <c r="J183" s="33">
        <f t="shared" si="23"/>
        <v>0.37855391769133057</v>
      </c>
      <c r="K183" s="33">
        <f t="shared" si="23"/>
        <v>0.4006127609597086</v>
      </c>
      <c r="L183" s="33">
        <f t="shared" si="23"/>
        <v>0.41961712327125433</v>
      </c>
      <c r="M183" s="33">
        <f t="shared" si="23"/>
        <v>0.43561860933342927</v>
      </c>
      <c r="N183" s="33">
        <f t="shared" si="23"/>
        <v>0.45367225138419509</v>
      </c>
      <c r="O183" s="33">
        <f t="shared" si="23"/>
        <v>0.47171757628053029</v>
      </c>
      <c r="P183" s="33">
        <f t="shared" si="23"/>
        <v>0.48674887946118273</v>
      </c>
      <c r="Q183" s="33">
        <f t="shared" si="23"/>
        <v>0.50079557057596902</v>
      </c>
      <c r="R183" s="33">
        <f t="shared" si="23"/>
        <v>0.51488204980705166</v>
      </c>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row>
    <row r="184" spans="1:47" x14ac:dyDescent="0.15">
      <c r="A184" s="8">
        <v>31</v>
      </c>
      <c r="B184" s="33">
        <v>0</v>
      </c>
      <c r="C184" s="33">
        <f t="shared" si="5"/>
        <v>0.18304226734093137</v>
      </c>
      <c r="D184" s="33">
        <f t="shared" si="23"/>
        <v>0.231092786876997</v>
      </c>
      <c r="E184" s="33">
        <f t="shared" si="23"/>
        <v>0.25816640249578582</v>
      </c>
      <c r="F184" s="33">
        <f t="shared" si="23"/>
        <v>0.28625481168390066</v>
      </c>
      <c r="G184" s="33">
        <f t="shared" si="23"/>
        <v>0.3163006264623745</v>
      </c>
      <c r="H184" s="33">
        <f t="shared" si="23"/>
        <v>0.34030975922711149</v>
      </c>
      <c r="I184" s="33">
        <f t="shared" si="23"/>
        <v>0.36135147306714971</v>
      </c>
      <c r="J184" s="33">
        <f t="shared" si="23"/>
        <v>0.38039623116210025</v>
      </c>
      <c r="K184" s="33">
        <f t="shared" si="23"/>
        <v>0.4024597579691549</v>
      </c>
      <c r="L184" s="33">
        <f t="shared" si="23"/>
        <v>0.42046129267617682</v>
      </c>
      <c r="M184" s="33">
        <f t="shared" si="23"/>
        <v>0.43856530052582587</v>
      </c>
      <c r="N184" s="33">
        <f t="shared" si="23"/>
        <v>0.45764588522404209</v>
      </c>
      <c r="O184" s="33">
        <f t="shared" si="23"/>
        <v>0.47373172818074322</v>
      </c>
      <c r="P184" s="33">
        <f t="shared" si="23"/>
        <v>0.48985103278234837</v>
      </c>
      <c r="Q184" s="33">
        <f t="shared" si="23"/>
        <v>0.50387055626839761</v>
      </c>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row>
    <row r="185" spans="1:47" x14ac:dyDescent="0.15">
      <c r="A185" s="8">
        <v>32</v>
      </c>
      <c r="B185" s="33">
        <v>0</v>
      </c>
      <c r="C185" s="33">
        <f t="shared" si="5"/>
        <v>0.19803040318886869</v>
      </c>
      <c r="D185" s="33">
        <f t="shared" si="23"/>
        <v>0.24010299451603723</v>
      </c>
      <c r="E185" s="33">
        <f t="shared" si="23"/>
        <v>0.27119274334311289</v>
      </c>
      <c r="F185" s="33">
        <f t="shared" si="23"/>
        <v>0.29628573550711185</v>
      </c>
      <c r="G185" s="33">
        <f t="shared" si="23"/>
        <v>0.32434792834948817</v>
      </c>
      <c r="H185" s="33">
        <f t="shared" si="23"/>
        <v>0.34938192149143987</v>
      </c>
      <c r="I185" s="33">
        <f t="shared" si="23"/>
        <v>0.36843579554598238</v>
      </c>
      <c r="J185" s="33">
        <f t="shared" si="23"/>
        <v>0.39044970970896625</v>
      </c>
      <c r="K185" s="33">
        <f t="shared" si="23"/>
        <v>0.41145225981357003</v>
      </c>
      <c r="L185" s="33">
        <f t="shared" si="23"/>
        <v>0.42954517770267764</v>
      </c>
      <c r="M185" s="33">
        <f t="shared" si="23"/>
        <v>0.447558794766096</v>
      </c>
      <c r="N185" s="33">
        <f t="shared" si="23"/>
        <v>0.46768251197682625</v>
      </c>
      <c r="O185" s="33">
        <f t="shared" si="23"/>
        <v>0.48275490523761777</v>
      </c>
      <c r="P185" s="33">
        <f t="shared" si="23"/>
        <v>0.49783556776964882</v>
      </c>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row>
    <row r="186" spans="1:47" x14ac:dyDescent="0.15">
      <c r="A186" s="8">
        <v>33</v>
      </c>
      <c r="B186" s="33">
        <v>0</v>
      </c>
      <c r="C186" s="33">
        <f t="shared" si="5"/>
        <v>0.16606992929861136</v>
      </c>
      <c r="D186" s="33">
        <f t="shared" ref="D186:AU186" si="24">C186+C40</f>
        <v>0.21712783605219332</v>
      </c>
      <c r="E186" s="33">
        <f t="shared" si="24"/>
        <v>0.25221530282474663</v>
      </c>
      <c r="F186" s="33">
        <f t="shared" si="24"/>
        <v>0.27726912853093327</v>
      </c>
      <c r="G186" s="33">
        <f t="shared" si="24"/>
        <v>0.30528763663236386</v>
      </c>
      <c r="H186" s="33">
        <f t="shared" si="24"/>
        <v>0.33239661162767614</v>
      </c>
      <c r="I186" s="33">
        <f t="shared" si="24"/>
        <v>0.35142793642389952</v>
      </c>
      <c r="J186" s="33">
        <f t="shared" si="24"/>
        <v>0.372519682781289</v>
      </c>
      <c r="K186" s="33">
        <f t="shared" si="24"/>
        <v>0.39060514211971814</v>
      </c>
      <c r="L186" s="33">
        <f t="shared" si="24"/>
        <v>0.40768976318895256</v>
      </c>
      <c r="M186" s="33">
        <f t="shared" si="24"/>
        <v>0.4267605748761899</v>
      </c>
      <c r="N186" s="33">
        <f t="shared" si="24"/>
        <v>0.44486599825728251</v>
      </c>
      <c r="O186" s="33">
        <f t="shared" si="24"/>
        <v>0.46395547246395996</v>
      </c>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row>
    <row r="187" spans="1:47" x14ac:dyDescent="0.15">
      <c r="A187" s="8">
        <v>34</v>
      </c>
      <c r="B187" s="33">
        <v>0</v>
      </c>
      <c r="C187" s="33">
        <f t="shared" si="5"/>
        <v>0.15000142565001462</v>
      </c>
      <c r="D187" s="33">
        <f t="shared" ref="D187:AU187" si="25">C187+C41</f>
        <v>0.20509245690914404</v>
      </c>
      <c r="E187" s="33">
        <f t="shared" si="25"/>
        <v>0.23211372480280457</v>
      </c>
      <c r="F187" s="33">
        <f t="shared" si="25"/>
        <v>0.25717970201577567</v>
      </c>
      <c r="G187" s="33">
        <f t="shared" si="25"/>
        <v>0.28321368390300911</v>
      </c>
      <c r="H187" s="33">
        <f t="shared" si="25"/>
        <v>0.30722284545720135</v>
      </c>
      <c r="I187" s="33">
        <f t="shared" si="25"/>
        <v>0.32827519719544268</v>
      </c>
      <c r="J187" s="33">
        <f t="shared" si="25"/>
        <v>0.34630069529652363</v>
      </c>
      <c r="K187" s="33">
        <f t="shared" si="25"/>
        <v>0.36341194274028643</v>
      </c>
      <c r="L187" s="33">
        <f t="shared" si="25"/>
        <v>0.3845146362839616</v>
      </c>
      <c r="M187" s="33">
        <f t="shared" si="25"/>
        <v>0.40259197195442609</v>
      </c>
      <c r="N187" s="33">
        <f t="shared" si="25"/>
        <v>0.41961994741454878</v>
      </c>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row>
    <row r="188" spans="1:47" x14ac:dyDescent="0.15">
      <c r="A188" s="8">
        <v>35</v>
      </c>
      <c r="B188" s="33">
        <v>0</v>
      </c>
      <c r="C188" s="33">
        <f t="shared" si="5"/>
        <v>0.19509470009346311</v>
      </c>
      <c r="D188" s="33">
        <f t="shared" ref="D188:AT188" si="26">C188+C42</f>
        <v>0.24914544504920558</v>
      </c>
      <c r="E188" s="33">
        <f t="shared" si="26"/>
        <v>0.28319374347132886</v>
      </c>
      <c r="F188" s="33">
        <f t="shared" si="26"/>
        <v>0.31021139150035737</v>
      </c>
      <c r="G188" s="33">
        <f t="shared" si="26"/>
        <v>0.33825504425751829</v>
      </c>
      <c r="H188" s="33">
        <f t="shared" si="26"/>
        <v>0.36533654956292266</v>
      </c>
      <c r="I188" s="33">
        <f t="shared" si="26"/>
        <v>0.3874373247567211</v>
      </c>
      <c r="J188" s="33">
        <f t="shared" si="26"/>
        <v>0.40754480730111609</v>
      </c>
      <c r="K188" s="33">
        <f t="shared" si="26"/>
        <v>0.42559907086700755</v>
      </c>
      <c r="L188" s="33">
        <f t="shared" si="26"/>
        <v>0.44666251580625654</v>
      </c>
      <c r="M188" s="33">
        <f t="shared" si="26"/>
        <v>0.46270905492330533</v>
      </c>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row>
    <row r="189" spans="1:47" x14ac:dyDescent="0.15">
      <c r="A189" s="8">
        <v>36</v>
      </c>
      <c r="B189" s="33">
        <v>0</v>
      </c>
      <c r="C189" s="33">
        <f t="shared" si="5"/>
        <v>0.16001670139832685</v>
      </c>
      <c r="D189" s="33">
        <f t="shared" ref="D189:AU194" si="27">C189+C43</f>
        <v>0.2140962822022893</v>
      </c>
      <c r="E189" s="33">
        <f t="shared" si="27"/>
        <v>0.24322989338890402</v>
      </c>
      <c r="F189" s="33">
        <f t="shared" si="27"/>
        <v>0.27129386004651024</v>
      </c>
      <c r="G189" s="33">
        <f t="shared" si="27"/>
        <v>0.30138150463592162</v>
      </c>
      <c r="H189" s="33">
        <f t="shared" si="27"/>
        <v>0.328437316903748</v>
      </c>
      <c r="I189" s="33">
        <f t="shared" si="27"/>
        <v>0.35150430370571711</v>
      </c>
      <c r="J189" s="33">
        <f t="shared" si="27"/>
        <v>0.37059475702938599</v>
      </c>
      <c r="K189" s="33">
        <f t="shared" si="27"/>
        <v>0.38862532089033852</v>
      </c>
      <c r="L189" s="33">
        <f t="shared" si="27"/>
        <v>0.40963806589954999</v>
      </c>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row>
    <row r="190" spans="1:47" x14ac:dyDescent="0.15">
      <c r="A190" s="8">
        <v>37</v>
      </c>
      <c r="B190" s="33">
        <v>0</v>
      </c>
      <c r="C190" s="33">
        <f t="shared" si="5"/>
        <v>0.19406350973638123</v>
      </c>
      <c r="D190" s="33">
        <f t="shared" si="27"/>
        <v>0.24617517367755701</v>
      </c>
      <c r="E190" s="33">
        <f t="shared" si="27"/>
        <v>0.28017684376558455</v>
      </c>
      <c r="F190" s="33">
        <f t="shared" si="27"/>
        <v>0.30525021166046179</v>
      </c>
      <c r="G190" s="33">
        <f t="shared" si="27"/>
        <v>0.3312539229671897</v>
      </c>
      <c r="H190" s="33">
        <f t="shared" si="27"/>
        <v>0.35835431381417948</v>
      </c>
      <c r="I190" s="33">
        <f t="shared" si="27"/>
        <v>0.38044985676675591</v>
      </c>
      <c r="J190" s="33">
        <f t="shared" si="27"/>
        <v>0.39952401331431281</v>
      </c>
      <c r="K190" s="33">
        <f t="shared" si="27"/>
        <v>0.41859244053210853</v>
      </c>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row>
    <row r="191" spans="1:47" x14ac:dyDescent="0.15">
      <c r="A191" s="8">
        <v>38</v>
      </c>
      <c r="B191" s="33">
        <v>0</v>
      </c>
      <c r="C191" s="33">
        <f t="shared" si="5"/>
        <v>0.16710711314475873</v>
      </c>
      <c r="D191" s="33">
        <f t="shared" si="27"/>
        <v>0.2161941671288593</v>
      </c>
      <c r="E191" s="33">
        <f t="shared" si="27"/>
        <v>0.25122901645405804</v>
      </c>
      <c r="F191" s="33">
        <f t="shared" si="27"/>
        <v>0.27831348215936402</v>
      </c>
      <c r="G191" s="33">
        <f t="shared" si="27"/>
        <v>0.30434874745794049</v>
      </c>
      <c r="H191" s="33">
        <f t="shared" si="27"/>
        <v>0.3343936725827325</v>
      </c>
      <c r="I191" s="33">
        <f t="shared" si="27"/>
        <v>0.35547326215566649</v>
      </c>
      <c r="J191" s="33">
        <f t="shared" si="27"/>
        <v>0.3755835413200222</v>
      </c>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row>
    <row r="192" spans="1:47" x14ac:dyDescent="0.15">
      <c r="A192" s="8">
        <v>39</v>
      </c>
      <c r="B192" s="33">
        <v>0</v>
      </c>
      <c r="C192" s="33">
        <f t="shared" si="5"/>
        <v>0.17302770373408061</v>
      </c>
      <c r="D192" s="33">
        <f t="shared" si="27"/>
        <v>0.21504567926548654</v>
      </c>
      <c r="E192" s="33">
        <f t="shared" si="27"/>
        <v>0.24314995557378172</v>
      </c>
      <c r="F192" s="33">
        <f t="shared" si="27"/>
        <v>0.26818116783997448</v>
      </c>
      <c r="G192" s="33">
        <f t="shared" si="27"/>
        <v>0.29622119700179983</v>
      </c>
      <c r="H192" s="33">
        <f t="shared" si="27"/>
        <v>0.32428783632925523</v>
      </c>
      <c r="I192" s="33">
        <f t="shared" si="27"/>
        <v>0.3453686236985396</v>
      </c>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row>
    <row r="193" spans="1:47" x14ac:dyDescent="0.15">
      <c r="A193" s="8">
        <v>40</v>
      </c>
      <c r="B193" s="33">
        <v>0</v>
      </c>
      <c r="C193" s="33">
        <f t="shared" si="5"/>
        <v>0.15800669486946323</v>
      </c>
      <c r="D193" s="33">
        <f t="shared" si="27"/>
        <v>0.20701744883301046</v>
      </c>
      <c r="E193" s="33">
        <f t="shared" si="27"/>
        <v>0.23610740784670331</v>
      </c>
      <c r="F193" s="33">
        <f t="shared" si="27"/>
        <v>0.26914415055548968</v>
      </c>
      <c r="G193" s="33">
        <f t="shared" si="27"/>
        <v>0.29725493219467841</v>
      </c>
      <c r="H193" s="33">
        <f t="shared" si="27"/>
        <v>0.32326320852936918</v>
      </c>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row>
    <row r="194" spans="1:47" x14ac:dyDescent="0.15">
      <c r="A194" s="8">
        <v>41</v>
      </c>
      <c r="B194" s="33">
        <v>0</v>
      </c>
      <c r="C194" s="33">
        <f t="shared" si="5"/>
        <v>0.18908106438192526</v>
      </c>
      <c r="D194" s="33">
        <f t="shared" si="27"/>
        <v>0.23121208002087021</v>
      </c>
      <c r="E194" s="33">
        <f t="shared" si="27"/>
        <v>0.25830662767228241</v>
      </c>
      <c r="F194" s="33">
        <f t="shared" si="27"/>
        <v>0.28337769631063697</v>
      </c>
      <c r="G194" s="33">
        <f t="shared" si="27"/>
        <v>0.31545260946574949</v>
      </c>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c r="AU194" s="33"/>
    </row>
    <row r="195" spans="1:47" x14ac:dyDescent="0.15">
      <c r="A195" s="8">
        <v>42</v>
      </c>
      <c r="B195" s="33">
        <v>0</v>
      </c>
      <c r="C195" s="33">
        <f t="shared" si="5"/>
        <v>0.15402679204142819</v>
      </c>
      <c r="D195" s="33">
        <f t="shared" ref="D195:AU198" si="28">C195+C49</f>
        <v>0.20707647860452438</v>
      </c>
      <c r="E195" s="33">
        <f t="shared" si="28"/>
        <v>0.23610337966748432</v>
      </c>
      <c r="F195" s="33">
        <f t="shared" si="28"/>
        <v>0.26914270918506406</v>
      </c>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row>
    <row r="196" spans="1:47" x14ac:dyDescent="0.15">
      <c r="A196" s="8">
        <v>43</v>
      </c>
      <c r="B196" s="33">
        <v>0</v>
      </c>
      <c r="C196" s="33">
        <f t="shared" si="5"/>
        <v>0.17308701973855667</v>
      </c>
      <c r="D196" s="33">
        <f t="shared" si="28"/>
        <v>0.21717982799061764</v>
      </c>
      <c r="E196" s="33">
        <f t="shared" si="28"/>
        <v>0.25227216986955264</v>
      </c>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row>
    <row r="197" spans="1:47" x14ac:dyDescent="0.15">
      <c r="A197" s="8">
        <v>44</v>
      </c>
      <c r="B197" s="33">
        <v>0</v>
      </c>
      <c r="C197" s="33">
        <f t="shared" si="5"/>
        <v>0.16106321644361637</v>
      </c>
      <c r="D197" s="33">
        <f t="shared" si="28"/>
        <v>0.20717056299057005</v>
      </c>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row>
    <row r="198" spans="1:47" x14ac:dyDescent="0.15">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c r="AU198" s="33"/>
    </row>
  </sheetData>
  <mergeCells count="1">
    <mergeCell ref="A1:A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Part 1</vt:lpstr>
      <vt:lpstr>Part 2</vt:lpstr>
      <vt:lpstr>Part 2. Installs</vt:lpstr>
      <vt:lpstr>Part 2. Retention Rate</vt:lpstr>
      <vt:lpstr>Part 2. Revenue Cohort</vt:lpstr>
      <vt:lpstr>Part 3</vt:lpstr>
      <vt:lpstr>Part 2. Retention Rate_Solution</vt:lpstr>
      <vt:lpstr>Part 2. Revenue Cohort_Solution</vt:lpstr>
      <vt:lpstr>Part 2. q1</vt:lpstr>
      <vt:lpstr>Part 2. q4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Ivan Malyshenko</cp:lastModifiedBy>
  <dcterms:modified xsi:type="dcterms:W3CDTF">2020-01-25T14:09:43Z</dcterms:modified>
</cp:coreProperties>
</file>