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B519AFFA-7796-674A-AA09-06320514EEE7}" xr6:coauthVersionLast="47" xr6:coauthVersionMax="47" xr10:uidLastSave="{00000000-0000-0000-0000-000000000000}"/>
  <bookViews>
    <workbookView xWindow="0" yWindow="740" windowWidth="29400" windowHeight="16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G153" i="1"/>
  <c r="G152" i="1"/>
  <c r="G145" i="1"/>
  <c r="G144" i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F124" i="1"/>
  <c r="F123" i="1"/>
  <c r="G123" i="1" s="1"/>
  <c r="F122" i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G67" i="1" s="1"/>
  <c r="F66" i="1"/>
  <c r="G66" i="1" s="1"/>
  <c r="F65" i="1"/>
  <c r="G65" i="1" s="1"/>
  <c r="F64" i="1"/>
  <c r="G64" i="1" s="1"/>
  <c r="F63" i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G69" i="1"/>
  <c r="G122" i="1"/>
  <c r="G125" i="1"/>
  <c r="G142" i="1"/>
  <c r="G143" i="1"/>
  <c r="G146" i="1"/>
  <c r="G147" i="1"/>
  <c r="G148" i="1"/>
  <c r="G149" i="1"/>
  <c r="G150" i="1"/>
  <c r="G151" i="1"/>
  <c r="G154" i="1"/>
  <c r="G155" i="1"/>
  <c r="G124" i="1"/>
  <c r="G111" i="1"/>
  <c r="G63" i="1"/>
  <c r="G54" i="1"/>
</calcChain>
</file>

<file path=xl/sharedStrings.xml><?xml version="1.0" encoding="utf-8"?>
<sst xmlns="http://schemas.openxmlformats.org/spreadsheetml/2006/main" count="316" uniqueCount="33">
  <si>
    <t>age.n</t>
  </si>
  <si>
    <t>yr.n</t>
  </si>
  <si>
    <t>age</t>
  </si>
  <si>
    <t>period_for_plot</t>
  </si>
  <si>
    <t>count</t>
  </si>
  <si>
    <t>yr1519</t>
  </si>
  <si>
    <t>1970 - 1974</t>
  </si>
  <si>
    <t>1975 - 1979</t>
  </si>
  <si>
    <t>1980 - 1984</t>
  </si>
  <si>
    <t>1985 - 1989</t>
  </si>
  <si>
    <t>1990 - 1994</t>
  </si>
  <si>
    <t>1995 - 1999</t>
  </si>
  <si>
    <t>2000 - 2004</t>
  </si>
  <si>
    <t>2005 - 2009</t>
  </si>
  <si>
    <t>2010 - 2014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</si>
  <si>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</si>
  <si>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</si>
  <si>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</si>
  <si>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</si>
  <si>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</si>
  <si>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</si>
  <si>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</si>
  <si>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</si>
  <si>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</si>
  <si>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</si>
  <si>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yr6584</t>
  </si>
  <si>
    <t>1950 - 1954</t>
  </si>
  <si>
    <t>1955 - 1959</t>
  </si>
  <si>
    <t>1960 - 1964</t>
  </si>
  <si>
    <t>1965 - 1969</t>
  </si>
  <si>
    <t>tot_p</t>
  </si>
  <si>
    <t>rate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</si>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</sst>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1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vanoargondizzo/Documents/Master's%20Thesis/Thesis/Argondizzo%20-%20Thesis/Pop%20data/pop_summed_female.xlsx" TargetMode="External"/><Relationship Id="rId1" Type="http://schemas.openxmlformats.org/officeDocument/2006/relationships/externalLinkPath" Target="/Users/ivanoargondizzo/Documents/Master's%20Thesis/Thesis/Argondizzo%20-%20Thesis/Pop%20data/pop_summed_fem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op_summed_female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5" totalsRowShown="0" headerRowDxfId="10" dataDxfId="0">
  <autoFilter ref="A1:H155" xr:uid="{00000000-0009-0000-0100-000001000000}"/>
  <sortState xmlns:xlrd2="http://schemas.microsoft.com/office/spreadsheetml/2017/richdata2" ref="A2:G155">
    <sortCondition ref="A1:A155"/>
  </sortState>
  <tableColumns count="8">
    <tableColumn id="1" xr3:uid="{00000000-0010-0000-0000-000001000000}" name="age.n" dataDxfId="8"/>
    <tableColumn id="2" xr3:uid="{00000000-0010-0000-0000-000002000000}" name="yr.n" dataDxfId="7"/>
    <tableColumn id="3" xr3:uid="{00000000-0010-0000-0000-000003000000}" name="age" dataDxfId="6"/>
    <tableColumn id="4" xr3:uid="{00000000-0010-0000-0000-000004000000}" name="period_for_plot" dataDxfId="5"/>
    <tableColumn id="5" xr3:uid="{00000000-0010-0000-0000-000005000000}" name="count" dataDxfId="4"/>
    <tableColumn id="6" xr3:uid="{31728C59-259E-BA4F-AA1E-0BAE93BC4BBB}" name="tot_p" dataDxfId="3">
      <calculatedColumnFormula>SUM([1]!Table1[[#This Row],[Newfoundland and Labrador]:[New Brunswick]])</calculatedColumnFormula>
    </tableColumn>
    <tableColumn id="7" xr3:uid="{38458D26-A9E5-F54B-95AD-EBE6E782959D}" name="rate" dataDxfId="2">
      <calculatedColumnFormula>Table1[[#This Row],[count]]/Table1[[#This Row],[tot_p]]*100000</calculatedColumnFormula>
    </tableColumn>
    <tableColumn id="8" xr3:uid="{DD9388EF-F48F-754D-8BBC-D945AE04D980}" name="cohort" dataDxfId="1">
      <calculatedColumnFormula>Table1[[#This Row],[yr.n]]-Table1[[#This Row],[age.n]]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tabSelected="1" zoomScale="180" workbookViewId="0">
      <selection activeCell="E6" sqref="E6"/>
    </sheetView>
  </sheetViews>
  <sheetFormatPr baseColWidth="10" defaultColWidth="8.83203125" defaultRowHeight="15" x14ac:dyDescent="0.2"/>
  <cols>
    <col min="4" max="4" width="17.16406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31</v>
      </c>
      <c r="H1" s="1" t="s">
        <v>32</v>
      </c>
    </row>
    <row r="2" spans="1:8" s="1" customFormat="1" x14ac:dyDescent="0.2">
      <c r="A2" s="2">
        <v>17</v>
      </c>
      <c r="B2" s="2">
        <v>1952</v>
      </c>
      <c r="C2" s="2" t="s">
        <v>5</v>
      </c>
      <c r="D2" s="2" t="s">
        <v>26</v>
      </c>
      <c r="E2" s="2">
        <v>0</v>
      </c>
      <c r="F2" s="2">
        <f>SUM([1]!Table1[[#This Row],[Newfoundland and Labrador]:[New Brunswick]])</f>
        <v>340800</v>
      </c>
      <c r="G2" s="2">
        <f>Table1[[#This Row],[count]]/Table1[[#This Row],[tot_p]]*100000</f>
        <v>0</v>
      </c>
      <c r="H2" s="3">
        <f>Table1[[#This Row],[yr.n]]-Table1[[#This Row],[age.n]]</f>
        <v>1935</v>
      </c>
    </row>
    <row r="3" spans="1:8" s="1" customFormat="1" x14ac:dyDescent="0.2">
      <c r="A3" s="2">
        <v>17</v>
      </c>
      <c r="B3" s="2">
        <v>1957</v>
      </c>
      <c r="C3" s="2" t="s">
        <v>5</v>
      </c>
      <c r="D3" s="2" t="s">
        <v>27</v>
      </c>
      <c r="E3" s="2">
        <v>0</v>
      </c>
      <c r="F3" s="2">
        <f>SUM([1]!Table1[[#This Row],[Newfoundland and Labrador]:[New Brunswick]])</f>
        <v>375700</v>
      </c>
      <c r="G3" s="2">
        <f>Table1[[#This Row],[count]]/Table1[[#This Row],[tot_p]]*100000</f>
        <v>0</v>
      </c>
      <c r="H3" s="3">
        <f>Table1[[#This Row],[yr.n]]-Table1[[#This Row],[age.n]]</f>
        <v>1940</v>
      </c>
    </row>
    <row r="4" spans="1:8" s="1" customFormat="1" x14ac:dyDescent="0.2">
      <c r="A4" s="2">
        <v>17</v>
      </c>
      <c r="B4" s="2">
        <v>1962</v>
      </c>
      <c r="C4" s="2" t="s">
        <v>5</v>
      </c>
      <c r="D4" s="2" t="s">
        <v>28</v>
      </c>
      <c r="E4" s="2">
        <v>5</v>
      </c>
      <c r="F4" s="2">
        <f>SUM([1]!Table1[[#This Row],[Newfoundland and Labrador]:[New Brunswick]])</f>
        <v>433300</v>
      </c>
      <c r="G4" s="2">
        <f>Table1[[#This Row],[count]]/Table1[[#This Row],[tot_p]]*100000</f>
        <v>1.1539349180706209</v>
      </c>
      <c r="H4" s="3">
        <f>Table1[[#This Row],[yr.n]]-Table1[[#This Row],[age.n]]</f>
        <v>1945</v>
      </c>
    </row>
    <row r="5" spans="1:8" s="1" customFormat="1" x14ac:dyDescent="0.2">
      <c r="A5" s="2">
        <v>17</v>
      </c>
      <c r="B5" s="2">
        <v>1967</v>
      </c>
      <c r="C5" s="2" t="s">
        <v>5</v>
      </c>
      <c r="D5" s="2" t="s">
        <v>29</v>
      </c>
      <c r="E5" s="2">
        <v>5</v>
      </c>
      <c r="F5" s="2">
        <f>SUM([1]!Table1[[#This Row],[Newfoundland and Labrador]:[New Brunswick]])</f>
        <v>511600</v>
      </c>
      <c r="G5" s="2">
        <f>Table1[[#This Row],[count]]/Table1[[#This Row],[tot_p]]*100000</f>
        <v>0.97732603596559808</v>
      </c>
      <c r="H5" s="3">
        <f>Table1[[#This Row],[yr.n]]-Table1[[#This Row],[age.n]]</f>
        <v>1950</v>
      </c>
    </row>
    <row r="6" spans="1:8" s="1" customFormat="1" x14ac:dyDescent="0.2">
      <c r="A6" s="2">
        <v>17</v>
      </c>
      <c r="B6" s="2">
        <v>1972</v>
      </c>
      <c r="C6" s="2" t="s">
        <v>5</v>
      </c>
      <c r="D6" s="2" t="s">
        <v>6</v>
      </c>
      <c r="E6" s="2">
        <v>5</v>
      </c>
      <c r="F6" s="2">
        <f>SUM([1]!Table1[[#This Row],[Newfoundland and Labrador]:[New Brunswick]])</f>
        <v>552991</v>
      </c>
      <c r="G6" s="2">
        <f>Table1[[#This Row],[count]]/Table1[[#This Row],[tot_p]]*100000</f>
        <v>0.90417384731397077</v>
      </c>
      <c r="H6" s="3">
        <f>Table1[[#This Row],[yr.n]]-Table1[[#This Row],[age.n]]</f>
        <v>1955</v>
      </c>
    </row>
    <row r="7" spans="1:8" s="1" customFormat="1" x14ac:dyDescent="0.2">
      <c r="A7" s="2">
        <v>17</v>
      </c>
      <c r="B7" s="2">
        <v>1977</v>
      </c>
      <c r="C7" s="2" t="s">
        <v>5</v>
      </c>
      <c r="D7" s="2" t="s">
        <v>7</v>
      </c>
      <c r="E7" s="2">
        <v>15</v>
      </c>
      <c r="F7" s="2">
        <f>SUM([1]!Table1[[#This Row],[Newfoundland and Labrador]:[New Brunswick]])</f>
        <v>577877</v>
      </c>
      <c r="G7" s="2">
        <f>Table1[[#This Row],[count]]/Table1[[#This Row],[tot_p]]*100000</f>
        <v>2.5957080832080184</v>
      </c>
      <c r="H7" s="3">
        <f>Table1[[#This Row],[yr.n]]-Table1[[#This Row],[age.n]]</f>
        <v>1960</v>
      </c>
    </row>
    <row r="8" spans="1:8" s="1" customFormat="1" x14ac:dyDescent="0.2">
      <c r="A8" s="2">
        <v>17</v>
      </c>
      <c r="B8" s="2">
        <v>1982</v>
      </c>
      <c r="C8" s="2" t="s">
        <v>5</v>
      </c>
      <c r="D8" s="2" t="s">
        <v>8</v>
      </c>
      <c r="E8" s="2">
        <v>15</v>
      </c>
      <c r="F8" s="2">
        <f>SUM([1]!Table1[[#This Row],[Newfoundland and Labrador]:[New Brunswick]])</f>
        <v>557078</v>
      </c>
      <c r="G8" s="2">
        <f>Table1[[#This Row],[count]]/Table1[[#This Row],[tot_p]]*100000</f>
        <v>2.6926211410251346</v>
      </c>
      <c r="H8" s="3">
        <f>Table1[[#This Row],[yr.n]]-Table1[[#This Row],[age.n]]</f>
        <v>1965</v>
      </c>
    </row>
    <row r="9" spans="1:8" s="1" customFormat="1" x14ac:dyDescent="0.2">
      <c r="A9" s="2">
        <v>17</v>
      </c>
      <c r="B9" s="2">
        <v>1987</v>
      </c>
      <c r="C9" s="2" t="s">
        <v>5</v>
      </c>
      <c r="D9" s="2" t="s">
        <v>9</v>
      </c>
      <c r="E9" s="2">
        <v>5</v>
      </c>
      <c r="F9" s="2">
        <f>SUM([1]!Table1[[#This Row],[Newfoundland and Labrador]:[New Brunswick]])</f>
        <v>489035</v>
      </c>
      <c r="G9" s="2">
        <f>Table1[[#This Row],[count]]/Table1[[#This Row],[tot_p]]*100000</f>
        <v>1.0224217080577054</v>
      </c>
      <c r="H9" s="3">
        <f>Table1[[#This Row],[yr.n]]-Table1[[#This Row],[age.n]]</f>
        <v>1970</v>
      </c>
    </row>
    <row r="10" spans="1:8" s="1" customFormat="1" x14ac:dyDescent="0.2">
      <c r="A10" s="2">
        <v>17</v>
      </c>
      <c r="B10" s="2">
        <v>1992</v>
      </c>
      <c r="C10" s="2" t="s">
        <v>5</v>
      </c>
      <c r="D10" s="2" t="s">
        <v>10</v>
      </c>
      <c r="E10" s="2">
        <v>15</v>
      </c>
      <c r="F10" s="2">
        <f>SUM([1]!Table1[[#This Row],[Newfoundland and Labrador]:[New Brunswick]])</f>
        <v>453429</v>
      </c>
      <c r="G10" s="2">
        <f>Table1[[#This Row],[count]]/Table1[[#This Row],[tot_p]]*100000</f>
        <v>3.3081254176508343</v>
      </c>
      <c r="H10" s="3">
        <f>Table1[[#This Row],[yr.n]]-Table1[[#This Row],[age.n]]</f>
        <v>1975</v>
      </c>
    </row>
    <row r="11" spans="1:8" s="1" customFormat="1" x14ac:dyDescent="0.2">
      <c r="A11" s="2">
        <v>17</v>
      </c>
      <c r="B11" s="2">
        <v>1997</v>
      </c>
      <c r="C11" s="2" t="s">
        <v>5</v>
      </c>
      <c r="D11" s="2" t="s">
        <v>11</v>
      </c>
      <c r="E11" s="2">
        <v>15</v>
      </c>
      <c r="F11" s="2">
        <f>SUM([1]!Table1[[#This Row],[Newfoundland and Labrador]:[New Brunswick]])</f>
        <v>417141</v>
      </c>
      <c r="G11" s="2">
        <f>Table1[[#This Row],[count]]/Table1[[#This Row],[tot_p]]*100000</f>
        <v>3.5959064201313224</v>
      </c>
      <c r="H11" s="3">
        <f>Table1[[#This Row],[yr.n]]-Table1[[#This Row],[age.n]]</f>
        <v>1980</v>
      </c>
    </row>
    <row r="12" spans="1:8" s="1" customFormat="1" x14ac:dyDescent="0.2">
      <c r="A12" s="2">
        <v>17</v>
      </c>
      <c r="B12" s="2">
        <v>2002</v>
      </c>
      <c r="C12" s="2" t="s">
        <v>5</v>
      </c>
      <c r="D12" s="2" t="s">
        <v>12</v>
      </c>
      <c r="E12" s="2">
        <v>10</v>
      </c>
      <c r="F12" s="2">
        <f>SUM([1]!Table1[[#This Row],[Newfoundland and Labrador]:[New Brunswick]])</f>
        <v>396066</v>
      </c>
      <c r="G12" s="2">
        <f>Table1[[#This Row],[count]]/Table1[[#This Row],[tot_p]]*100000</f>
        <v>2.5248317199658641</v>
      </c>
      <c r="H12" s="3">
        <f>Table1[[#This Row],[yr.n]]-Table1[[#This Row],[age.n]]</f>
        <v>1985</v>
      </c>
    </row>
    <row r="13" spans="1:8" s="1" customFormat="1" x14ac:dyDescent="0.2">
      <c r="A13" s="2">
        <v>17</v>
      </c>
      <c r="B13" s="2">
        <v>2007</v>
      </c>
      <c r="C13" s="2" t="s">
        <v>5</v>
      </c>
      <c r="D13" s="2" t="s">
        <v>13</v>
      </c>
      <c r="E13" s="2">
        <v>15</v>
      </c>
      <c r="F13" s="2">
        <f>SUM([1]!Table1[[#This Row],[Newfoundland and Labrador]:[New Brunswick]])</f>
        <v>377869</v>
      </c>
      <c r="G13" s="2">
        <f>Table1[[#This Row],[count]]/Table1[[#This Row],[tot_p]]*100000</f>
        <v>3.9696296864786471</v>
      </c>
      <c r="H13" s="3">
        <f>Table1[[#This Row],[yr.n]]-Table1[[#This Row],[age.n]]</f>
        <v>1990</v>
      </c>
    </row>
    <row r="14" spans="1:8" s="1" customFormat="1" x14ac:dyDescent="0.2">
      <c r="A14" s="2">
        <v>17</v>
      </c>
      <c r="B14" s="2">
        <v>2012</v>
      </c>
      <c r="C14" s="2" t="s">
        <v>5</v>
      </c>
      <c r="D14" s="2" t="s">
        <v>14</v>
      </c>
      <c r="E14" s="2">
        <v>25</v>
      </c>
      <c r="F14" s="2">
        <f>SUM([1]!Table1[[#This Row],[Newfoundland and Labrador]:[New Brunswick]])</f>
        <v>340213</v>
      </c>
      <c r="G14" s="2">
        <f>Table1[[#This Row],[count]]/Table1[[#This Row],[tot_p]]*100000</f>
        <v>7.3483376590547689</v>
      </c>
      <c r="H14" s="3">
        <f>Table1[[#This Row],[yr.n]]-Table1[[#This Row],[age.n]]</f>
        <v>1995</v>
      </c>
    </row>
    <row r="15" spans="1:8" s="1" customFormat="1" x14ac:dyDescent="0.2">
      <c r="A15" s="2">
        <v>17</v>
      </c>
      <c r="B15" s="2">
        <v>2017</v>
      </c>
      <c r="C15" s="2" t="s">
        <v>5</v>
      </c>
      <c r="D15" s="2" t="s">
        <v>15</v>
      </c>
      <c r="E15" s="2">
        <v>25</v>
      </c>
      <c r="F15" s="2">
        <f>SUM([1]!Table1[[#This Row],[Newfoundland and Labrador]:[New Brunswick]])</f>
        <v>314226</v>
      </c>
      <c r="G15" s="2">
        <f>Table1[[#This Row],[count]]/Table1[[#This Row],[tot_p]]*100000</f>
        <v>7.9560571053954794</v>
      </c>
      <c r="H15" s="3">
        <f>Table1[[#This Row],[yr.n]]-Table1[[#This Row],[age.n]]</f>
        <v>2000</v>
      </c>
    </row>
    <row r="16" spans="1:8" s="1" customFormat="1" x14ac:dyDescent="0.2">
      <c r="A16" s="2">
        <v>22</v>
      </c>
      <c r="B16" s="2">
        <v>1952</v>
      </c>
      <c r="C16" s="2" t="s">
        <v>16</v>
      </c>
      <c r="D16" s="2" t="s">
        <v>26</v>
      </c>
      <c r="E16" s="2">
        <v>5</v>
      </c>
      <c r="F16" s="2">
        <f>SUM([1]!Table1[[#This Row],[Newfoundland and Labrador]:[New Brunswick]])</f>
        <v>300900</v>
      </c>
      <c r="G16" s="2">
        <f>Table1[[#This Row],[count]]/Table1[[#This Row],[tot_p]]*100000</f>
        <v>1.6616816218012631</v>
      </c>
      <c r="H16" s="3">
        <f>Table1[[#This Row],[yr.n]]-Table1[[#This Row],[age.n]]</f>
        <v>1930</v>
      </c>
    </row>
    <row r="17" spans="1:8" s="1" customFormat="1" x14ac:dyDescent="0.2">
      <c r="A17" s="2">
        <v>22</v>
      </c>
      <c r="B17" s="2">
        <v>1957</v>
      </c>
      <c r="C17" s="2" t="s">
        <v>16</v>
      </c>
      <c r="D17" s="2" t="s">
        <v>27</v>
      </c>
      <c r="E17" s="2">
        <v>5</v>
      </c>
      <c r="F17" s="2">
        <f>SUM([1]!Table1[[#This Row],[Newfoundland and Labrador]:[New Brunswick]])</f>
        <v>299900</v>
      </c>
      <c r="G17" s="2">
        <f>Table1[[#This Row],[count]]/Table1[[#This Row],[tot_p]]*100000</f>
        <v>1.6672224074691564</v>
      </c>
      <c r="H17" s="3">
        <f>Table1[[#This Row],[yr.n]]-Table1[[#This Row],[age.n]]</f>
        <v>1935</v>
      </c>
    </row>
    <row r="18" spans="1:8" s="1" customFormat="1" x14ac:dyDescent="0.2">
      <c r="A18" s="2">
        <v>22</v>
      </c>
      <c r="B18" s="2">
        <v>1962</v>
      </c>
      <c r="C18" s="2" t="s">
        <v>16</v>
      </c>
      <c r="D18" s="2" t="s">
        <v>28</v>
      </c>
      <c r="E18" s="2">
        <v>0</v>
      </c>
      <c r="F18" s="2">
        <f>SUM([1]!Table1[[#This Row],[Newfoundland and Labrador]:[New Brunswick]])</f>
        <v>313700</v>
      </c>
      <c r="G18" s="2">
        <f>Table1[[#This Row],[count]]/Table1[[#This Row],[tot_p]]*100000</f>
        <v>0</v>
      </c>
      <c r="H18" s="3">
        <f>Table1[[#This Row],[yr.n]]-Table1[[#This Row],[age.n]]</f>
        <v>1940</v>
      </c>
    </row>
    <row r="19" spans="1:8" s="1" customFormat="1" x14ac:dyDescent="0.2">
      <c r="A19" s="2">
        <v>22</v>
      </c>
      <c r="B19" s="2">
        <v>1967</v>
      </c>
      <c r="C19" s="2" t="s">
        <v>16</v>
      </c>
      <c r="D19" s="2" t="s">
        <v>29</v>
      </c>
      <c r="E19" s="2">
        <v>5</v>
      </c>
      <c r="F19" s="2">
        <f>SUM([1]!Table1[[#This Row],[Newfoundland and Labrador]:[New Brunswick]])</f>
        <v>370200</v>
      </c>
      <c r="G19" s="2">
        <f>Table1[[#This Row],[count]]/Table1[[#This Row],[tot_p]]*100000</f>
        <v>1.3506212857914641</v>
      </c>
      <c r="H19" s="3">
        <f>Table1[[#This Row],[yr.n]]-Table1[[#This Row],[age.n]]</f>
        <v>1945</v>
      </c>
    </row>
    <row r="20" spans="1:8" s="1" customFormat="1" x14ac:dyDescent="0.2">
      <c r="A20" s="2">
        <v>22</v>
      </c>
      <c r="B20" s="2">
        <v>1972</v>
      </c>
      <c r="C20" s="2" t="s">
        <v>16</v>
      </c>
      <c r="D20" s="2" t="s">
        <v>6</v>
      </c>
      <c r="E20" s="2">
        <v>15</v>
      </c>
      <c r="F20" s="2">
        <f>SUM([1]!Table1[[#This Row],[Newfoundland and Labrador]:[New Brunswick]])</f>
        <v>460261</v>
      </c>
      <c r="G20" s="2">
        <f>Table1[[#This Row],[count]]/Table1[[#This Row],[tot_p]]*100000</f>
        <v>3.2590204253673463</v>
      </c>
      <c r="H20" s="3">
        <f>Table1[[#This Row],[yr.n]]-Table1[[#This Row],[age.n]]</f>
        <v>1950</v>
      </c>
    </row>
    <row r="21" spans="1:8" s="1" customFormat="1" x14ac:dyDescent="0.2">
      <c r="A21" s="2">
        <v>22</v>
      </c>
      <c r="B21" s="2">
        <v>1977</v>
      </c>
      <c r="C21" s="2" t="s">
        <v>16</v>
      </c>
      <c r="D21" s="2" t="s">
        <v>7</v>
      </c>
      <c r="E21" s="2">
        <v>20</v>
      </c>
      <c r="F21" s="2">
        <f>SUM([1]!Table1[[#This Row],[Newfoundland and Labrador]:[New Brunswick]])</f>
        <v>518699</v>
      </c>
      <c r="G21" s="2">
        <f>Table1[[#This Row],[count]]/Table1[[#This Row],[tot_p]]*100000</f>
        <v>3.8558007630629709</v>
      </c>
      <c r="H21" s="3">
        <f>Table1[[#This Row],[yr.n]]-Table1[[#This Row],[age.n]]</f>
        <v>1955</v>
      </c>
    </row>
    <row r="22" spans="1:8" s="1" customFormat="1" x14ac:dyDescent="0.2">
      <c r="A22" s="2">
        <v>22</v>
      </c>
      <c r="B22" s="2">
        <v>1982</v>
      </c>
      <c r="C22" s="2" t="s">
        <v>16</v>
      </c>
      <c r="D22" s="2" t="s">
        <v>8</v>
      </c>
      <c r="E22" s="2">
        <v>15</v>
      </c>
      <c r="F22" s="2">
        <f>SUM([1]!Table1[[#This Row],[Newfoundland and Labrador]:[New Brunswick]])</f>
        <v>534287</v>
      </c>
      <c r="G22" s="2">
        <f>Table1[[#This Row],[count]]/Table1[[#This Row],[tot_p]]*100000</f>
        <v>2.8074798750484291</v>
      </c>
      <c r="H22" s="3">
        <f>Table1[[#This Row],[yr.n]]-Table1[[#This Row],[age.n]]</f>
        <v>1960</v>
      </c>
    </row>
    <row r="23" spans="1:8" s="1" customFormat="1" x14ac:dyDescent="0.2">
      <c r="A23" s="2">
        <v>22</v>
      </c>
      <c r="B23" s="2">
        <v>1987</v>
      </c>
      <c r="C23" s="2" t="s">
        <v>16</v>
      </c>
      <c r="D23" s="2" t="s">
        <v>9</v>
      </c>
      <c r="E23" s="2">
        <v>15</v>
      </c>
      <c r="F23" s="2">
        <f>SUM([1]!Table1[[#This Row],[Newfoundland and Labrador]:[New Brunswick]])</f>
        <v>518644</v>
      </c>
      <c r="G23" s="2">
        <f>Table1[[#This Row],[count]]/Table1[[#This Row],[tot_p]]*100000</f>
        <v>2.8921572408048681</v>
      </c>
      <c r="H23" s="3">
        <f>Table1[[#This Row],[yr.n]]-Table1[[#This Row],[age.n]]</f>
        <v>1965</v>
      </c>
    </row>
    <row r="24" spans="1:8" s="1" customFormat="1" x14ac:dyDescent="0.2">
      <c r="A24" s="2">
        <v>22</v>
      </c>
      <c r="B24" s="2">
        <v>1992</v>
      </c>
      <c r="C24" s="2" t="s">
        <v>16</v>
      </c>
      <c r="D24" s="2" t="s">
        <v>10</v>
      </c>
      <c r="E24" s="2">
        <v>15</v>
      </c>
      <c r="F24" s="2">
        <f>SUM([1]!Table1[[#This Row],[Newfoundland and Labrador]:[New Brunswick]])</f>
        <v>455325</v>
      </c>
      <c r="G24" s="2">
        <f>Table1[[#This Row],[count]]/Table1[[#This Row],[tot_p]]*100000</f>
        <v>3.2943501894251357</v>
      </c>
      <c r="H24" s="3">
        <f>Table1[[#This Row],[yr.n]]-Table1[[#This Row],[age.n]]</f>
        <v>1970</v>
      </c>
    </row>
    <row r="25" spans="1:8" s="1" customFormat="1" x14ac:dyDescent="0.2">
      <c r="A25" s="2">
        <v>22</v>
      </c>
      <c r="B25" s="2">
        <v>1997</v>
      </c>
      <c r="C25" s="2" t="s">
        <v>16</v>
      </c>
      <c r="D25" s="2" t="s">
        <v>11</v>
      </c>
      <c r="E25" s="2">
        <v>15</v>
      </c>
      <c r="F25" s="2">
        <f>SUM([1]!Table1[[#This Row],[Newfoundland and Labrador]:[New Brunswick]])</f>
        <v>413525</v>
      </c>
      <c r="G25" s="2">
        <f>Table1[[#This Row],[count]]/Table1[[#This Row],[tot_p]]*100000</f>
        <v>3.6273502206638049</v>
      </c>
      <c r="H25" s="3">
        <f>Table1[[#This Row],[yr.n]]-Table1[[#This Row],[age.n]]</f>
        <v>1975</v>
      </c>
    </row>
    <row r="26" spans="1:8" s="1" customFormat="1" x14ac:dyDescent="0.2">
      <c r="A26" s="2">
        <v>22</v>
      </c>
      <c r="B26" s="2">
        <v>2002</v>
      </c>
      <c r="C26" s="2" t="s">
        <v>16</v>
      </c>
      <c r="D26" s="2" t="s">
        <v>12</v>
      </c>
      <c r="E26" s="2">
        <v>10</v>
      </c>
      <c r="F26" s="2">
        <f>SUM([1]!Table1[[#This Row],[Newfoundland and Labrador]:[New Brunswick]])</f>
        <v>387230</v>
      </c>
      <c r="G26" s="2">
        <f>Table1[[#This Row],[count]]/Table1[[#This Row],[tot_p]]*100000</f>
        <v>2.5824445420034605</v>
      </c>
      <c r="H26" s="3">
        <f>Table1[[#This Row],[yr.n]]-Table1[[#This Row],[age.n]]</f>
        <v>1980</v>
      </c>
    </row>
    <row r="27" spans="1:8" s="1" customFormat="1" x14ac:dyDescent="0.2">
      <c r="A27" s="2">
        <v>22</v>
      </c>
      <c r="B27" s="2">
        <v>2007</v>
      </c>
      <c r="C27" s="2" t="s">
        <v>16</v>
      </c>
      <c r="D27" s="2" t="s">
        <v>13</v>
      </c>
      <c r="E27" s="2">
        <v>10</v>
      </c>
      <c r="F27" s="2">
        <f>SUM([1]!Table1[[#This Row],[Newfoundland and Labrador]:[New Brunswick]])</f>
        <v>371122</v>
      </c>
      <c r="G27" s="2">
        <f>Table1[[#This Row],[count]]/Table1[[#This Row],[tot_p]]*100000</f>
        <v>2.6945317173328447</v>
      </c>
      <c r="H27" s="3">
        <f>Table1[[#This Row],[yr.n]]-Table1[[#This Row],[age.n]]</f>
        <v>1985</v>
      </c>
    </row>
    <row r="28" spans="1:8" s="1" customFormat="1" x14ac:dyDescent="0.2">
      <c r="A28" s="2">
        <v>22</v>
      </c>
      <c r="B28" s="2">
        <v>2012</v>
      </c>
      <c r="C28" s="2" t="s">
        <v>16</v>
      </c>
      <c r="D28" s="2" t="s">
        <v>14</v>
      </c>
      <c r="E28" s="2">
        <v>20</v>
      </c>
      <c r="F28" s="2">
        <f>SUM([1]!Table1[[#This Row],[Newfoundland and Labrador]:[New Brunswick]])</f>
        <v>365773</v>
      </c>
      <c r="G28" s="2">
        <f>Table1[[#This Row],[count]]/Table1[[#This Row],[tot_p]]*100000</f>
        <v>5.4678721502133838</v>
      </c>
      <c r="H28" s="3">
        <f>Table1[[#This Row],[yr.n]]-Table1[[#This Row],[age.n]]</f>
        <v>1990</v>
      </c>
    </row>
    <row r="29" spans="1:8" s="1" customFormat="1" x14ac:dyDescent="0.2">
      <c r="A29" s="2">
        <v>22</v>
      </c>
      <c r="B29" s="2">
        <v>2017</v>
      </c>
      <c r="C29" s="2" t="s">
        <v>16</v>
      </c>
      <c r="D29" s="2" t="s">
        <v>15</v>
      </c>
      <c r="E29" s="2">
        <v>30</v>
      </c>
      <c r="F29" s="2">
        <f>SUM([1]!Table1[[#This Row],[Newfoundland and Labrador]:[New Brunswick]])</f>
        <v>343903</v>
      </c>
      <c r="G29" s="2">
        <f>Table1[[#This Row],[count]]/Table1[[#This Row],[tot_p]]*100000</f>
        <v>8.7233900256758439</v>
      </c>
      <c r="H29" s="3">
        <f>Table1[[#This Row],[yr.n]]-Table1[[#This Row],[age.n]]</f>
        <v>1995</v>
      </c>
    </row>
    <row r="30" spans="1:8" s="1" customFormat="1" x14ac:dyDescent="0.2">
      <c r="A30" s="2">
        <v>27</v>
      </c>
      <c r="B30" s="2">
        <v>1952</v>
      </c>
      <c r="C30" s="2" t="s">
        <v>17</v>
      </c>
      <c r="D30" s="2" t="s">
        <v>26</v>
      </c>
      <c r="E30" s="2">
        <v>5</v>
      </c>
      <c r="F30" s="2">
        <f>SUM([1]!Table1[[#This Row],[Newfoundland and Labrador]:[New Brunswick]])</f>
        <v>291200</v>
      </c>
      <c r="G30" s="2">
        <f>Table1[[#This Row],[count]]/Table1[[#This Row],[tot_p]]*100000</f>
        <v>1.7170329670329669</v>
      </c>
      <c r="H30" s="3">
        <f>Table1[[#This Row],[yr.n]]-Table1[[#This Row],[age.n]]</f>
        <v>1925</v>
      </c>
    </row>
    <row r="31" spans="1:8" s="1" customFormat="1" x14ac:dyDescent="0.2">
      <c r="A31" s="2">
        <v>27</v>
      </c>
      <c r="B31" s="2">
        <v>1957</v>
      </c>
      <c r="C31" s="2" t="s">
        <v>17</v>
      </c>
      <c r="D31" s="2" t="s">
        <v>27</v>
      </c>
      <c r="E31" s="2">
        <v>0</v>
      </c>
      <c r="F31" s="2">
        <f>SUM([1]!Table1[[#This Row],[Newfoundland and Labrador]:[New Brunswick]])</f>
        <v>272800</v>
      </c>
      <c r="G31" s="2">
        <f>Table1[[#This Row],[count]]/Table1[[#This Row],[tot_p]]*100000</f>
        <v>0</v>
      </c>
      <c r="H31" s="3">
        <f>Table1[[#This Row],[yr.n]]-Table1[[#This Row],[age.n]]</f>
        <v>1930</v>
      </c>
    </row>
    <row r="32" spans="1:8" s="1" customFormat="1" x14ac:dyDescent="0.2">
      <c r="A32" s="2">
        <v>27</v>
      </c>
      <c r="B32" s="2">
        <v>1962</v>
      </c>
      <c r="C32" s="2" t="s">
        <v>17</v>
      </c>
      <c r="D32" s="2" t="s">
        <v>28</v>
      </c>
      <c r="E32" s="2">
        <v>5</v>
      </c>
      <c r="F32" s="2">
        <f>SUM([1]!Table1[[#This Row],[Newfoundland and Labrador]:[New Brunswick]])</f>
        <v>269400</v>
      </c>
      <c r="G32" s="2">
        <f>Table1[[#This Row],[count]]/Table1[[#This Row],[tot_p]]*100000</f>
        <v>1.8559762435040832</v>
      </c>
      <c r="H32" s="3">
        <f>Table1[[#This Row],[yr.n]]-Table1[[#This Row],[age.n]]</f>
        <v>1935</v>
      </c>
    </row>
    <row r="33" spans="1:8" s="1" customFormat="1" x14ac:dyDescent="0.2">
      <c r="A33" s="2">
        <v>27</v>
      </c>
      <c r="B33" s="2">
        <v>1967</v>
      </c>
      <c r="C33" s="2" t="s">
        <v>17</v>
      </c>
      <c r="D33" s="2" t="s">
        <v>29</v>
      </c>
      <c r="E33" s="2">
        <v>10</v>
      </c>
      <c r="F33" s="2">
        <f>SUM([1]!Table1[[#This Row],[Newfoundland and Labrador]:[New Brunswick]])</f>
        <v>281700</v>
      </c>
      <c r="G33" s="2">
        <f>Table1[[#This Row],[count]]/Table1[[#This Row],[tot_p]]*100000</f>
        <v>3.5498757543485979</v>
      </c>
      <c r="H33" s="3">
        <f>Table1[[#This Row],[yr.n]]-Table1[[#This Row],[age.n]]</f>
        <v>1940</v>
      </c>
    </row>
    <row r="34" spans="1:8" s="1" customFormat="1" x14ac:dyDescent="0.2">
      <c r="A34" s="2">
        <v>27</v>
      </c>
      <c r="B34" s="2">
        <v>1972</v>
      </c>
      <c r="C34" s="2" t="s">
        <v>17</v>
      </c>
      <c r="D34" s="2" t="s">
        <v>6</v>
      </c>
      <c r="E34" s="2">
        <v>15</v>
      </c>
      <c r="F34" s="2">
        <f>SUM([1]!Table1[[#This Row],[Newfoundland and Labrador]:[New Brunswick]])</f>
        <v>363454</v>
      </c>
      <c r="G34" s="2">
        <f>Table1[[#This Row],[count]]/Table1[[#This Row],[tot_p]]*100000</f>
        <v>4.1270697254673214</v>
      </c>
      <c r="H34" s="3">
        <f>Table1[[#This Row],[yr.n]]-Table1[[#This Row],[age.n]]</f>
        <v>1945</v>
      </c>
    </row>
    <row r="35" spans="1:8" s="1" customFormat="1" x14ac:dyDescent="0.2">
      <c r="A35" s="2">
        <v>27</v>
      </c>
      <c r="B35" s="2">
        <v>1977</v>
      </c>
      <c r="C35" s="2" t="s">
        <v>17</v>
      </c>
      <c r="D35" s="2" t="s">
        <v>7</v>
      </c>
      <c r="E35" s="2">
        <v>15</v>
      </c>
      <c r="F35" s="2">
        <f>SUM([1]!Table1[[#This Row],[Newfoundland and Labrador]:[New Brunswick]])</f>
        <v>457018</v>
      </c>
      <c r="G35" s="2">
        <f>Table1[[#This Row],[count]]/Table1[[#This Row],[tot_p]]*100000</f>
        <v>3.2821464362453998</v>
      </c>
      <c r="H35" s="3">
        <f>Table1[[#This Row],[yr.n]]-Table1[[#This Row],[age.n]]</f>
        <v>1950</v>
      </c>
    </row>
    <row r="36" spans="1:8" s="1" customFormat="1" x14ac:dyDescent="0.2">
      <c r="A36" s="2">
        <v>27</v>
      </c>
      <c r="B36" s="2">
        <v>1982</v>
      </c>
      <c r="C36" s="2" t="s">
        <v>17</v>
      </c>
      <c r="D36" s="2" t="s">
        <v>8</v>
      </c>
      <c r="E36" s="2">
        <v>10</v>
      </c>
      <c r="F36" s="2">
        <f>SUM([1]!Table1[[#This Row],[Newfoundland and Labrador]:[New Brunswick]])</f>
        <v>495365</v>
      </c>
      <c r="G36" s="2">
        <f>Table1[[#This Row],[count]]/Table1[[#This Row],[tot_p]]*100000</f>
        <v>2.0187134739030816</v>
      </c>
      <c r="H36" s="3">
        <f>Table1[[#This Row],[yr.n]]-Table1[[#This Row],[age.n]]</f>
        <v>1955</v>
      </c>
    </row>
    <row r="37" spans="1:8" s="1" customFormat="1" x14ac:dyDescent="0.2">
      <c r="A37" s="2">
        <v>27</v>
      </c>
      <c r="B37" s="2">
        <v>1987</v>
      </c>
      <c r="C37" s="2" t="s">
        <v>17</v>
      </c>
      <c r="D37" s="2" t="s">
        <v>9</v>
      </c>
      <c r="E37" s="2">
        <v>20</v>
      </c>
      <c r="F37" s="2">
        <f>SUM([1]!Table1[[#This Row],[Newfoundland and Labrador]:[New Brunswick]])</f>
        <v>515508</v>
      </c>
      <c r="G37" s="2">
        <f>Table1[[#This Row],[count]]/Table1[[#This Row],[tot_p]]*100000</f>
        <v>3.8796682107746148</v>
      </c>
      <c r="H37" s="3">
        <f>Table1[[#This Row],[yr.n]]-Table1[[#This Row],[age.n]]</f>
        <v>1960</v>
      </c>
    </row>
    <row r="38" spans="1:8" s="1" customFormat="1" x14ac:dyDescent="0.2">
      <c r="A38" s="2">
        <v>27</v>
      </c>
      <c r="B38" s="2">
        <v>1992</v>
      </c>
      <c r="C38" s="2" t="s">
        <v>17</v>
      </c>
      <c r="D38" s="2" t="s">
        <v>10</v>
      </c>
      <c r="E38" s="2">
        <v>20</v>
      </c>
      <c r="F38" s="2">
        <f>SUM([1]!Table1[[#This Row],[Newfoundland and Labrador]:[New Brunswick]])</f>
        <v>489968</v>
      </c>
      <c r="G38" s="2">
        <f>Table1[[#This Row],[count]]/Table1[[#This Row],[tot_p]]*100000</f>
        <v>4.0818992260719069</v>
      </c>
      <c r="H38" s="3">
        <f>Table1[[#This Row],[yr.n]]-Table1[[#This Row],[age.n]]</f>
        <v>1965</v>
      </c>
    </row>
    <row r="39" spans="1:8" s="1" customFormat="1" x14ac:dyDescent="0.2">
      <c r="A39" s="2">
        <v>27</v>
      </c>
      <c r="B39" s="2">
        <v>1997</v>
      </c>
      <c r="C39" s="2" t="s">
        <v>17</v>
      </c>
      <c r="D39" s="2" t="s">
        <v>11</v>
      </c>
      <c r="E39" s="2">
        <v>15</v>
      </c>
      <c r="F39" s="2">
        <f>SUM([1]!Table1[[#This Row],[Newfoundland and Labrador]:[New Brunswick]])</f>
        <v>415811</v>
      </c>
      <c r="G39" s="2">
        <f>Table1[[#This Row],[count]]/Table1[[#This Row],[tot_p]]*100000</f>
        <v>3.6074081734249455</v>
      </c>
      <c r="H39" s="3">
        <f>Table1[[#This Row],[yr.n]]-Table1[[#This Row],[age.n]]</f>
        <v>1970</v>
      </c>
    </row>
    <row r="40" spans="1:8" s="1" customFormat="1" x14ac:dyDescent="0.2">
      <c r="A40" s="2">
        <v>27</v>
      </c>
      <c r="B40" s="2">
        <v>2002</v>
      </c>
      <c r="C40" s="2" t="s">
        <v>17</v>
      </c>
      <c r="D40" s="2" t="s">
        <v>12</v>
      </c>
      <c r="E40" s="2">
        <v>15</v>
      </c>
      <c r="F40" s="2">
        <f>SUM([1]!Table1[[#This Row],[Newfoundland and Labrador]:[New Brunswick]])</f>
        <v>372413</v>
      </c>
      <c r="G40" s="2">
        <f>Table1[[#This Row],[count]]/Table1[[#This Row],[tot_p]]*100000</f>
        <v>4.0277863554709423</v>
      </c>
      <c r="H40" s="3">
        <f>Table1[[#This Row],[yr.n]]-Table1[[#This Row],[age.n]]</f>
        <v>1975</v>
      </c>
    </row>
    <row r="41" spans="1:8" s="1" customFormat="1" x14ac:dyDescent="0.2">
      <c r="A41" s="2">
        <v>27</v>
      </c>
      <c r="B41" s="2">
        <v>2007</v>
      </c>
      <c r="C41" s="2" t="s">
        <v>17</v>
      </c>
      <c r="D41" s="2" t="s">
        <v>13</v>
      </c>
      <c r="E41" s="2">
        <v>15</v>
      </c>
      <c r="F41" s="2">
        <f>SUM([1]!Table1[[#This Row],[Newfoundland and Labrador]:[New Brunswick]])</f>
        <v>351588</v>
      </c>
      <c r="G41" s="2">
        <f>Table1[[#This Row],[count]]/Table1[[#This Row],[tot_p]]*100000</f>
        <v>4.2663572135567769</v>
      </c>
      <c r="H41" s="3">
        <f>Table1[[#This Row],[yr.n]]-Table1[[#This Row],[age.n]]</f>
        <v>1980</v>
      </c>
    </row>
    <row r="42" spans="1:8" s="1" customFormat="1" x14ac:dyDescent="0.2">
      <c r="A42" s="2">
        <v>27</v>
      </c>
      <c r="B42" s="2">
        <v>2012</v>
      </c>
      <c r="C42" s="2" t="s">
        <v>17</v>
      </c>
      <c r="D42" s="2" t="s">
        <v>14</v>
      </c>
      <c r="E42" s="2">
        <v>15</v>
      </c>
      <c r="F42" s="2">
        <f>SUM([1]!Table1[[#This Row],[Newfoundland and Labrador]:[New Brunswick]])</f>
        <v>344995</v>
      </c>
      <c r="G42" s="2">
        <f>Table1[[#This Row],[count]]/Table1[[#This Row],[tot_p]]*100000</f>
        <v>4.3478890998420265</v>
      </c>
      <c r="H42" s="3">
        <f>Table1[[#This Row],[yr.n]]-Table1[[#This Row],[age.n]]</f>
        <v>1985</v>
      </c>
    </row>
    <row r="43" spans="1:8" s="1" customFormat="1" x14ac:dyDescent="0.2">
      <c r="A43" s="2">
        <v>27</v>
      </c>
      <c r="B43" s="2">
        <v>2017</v>
      </c>
      <c r="C43" s="2" t="s">
        <v>17</v>
      </c>
      <c r="D43" s="2" t="s">
        <v>15</v>
      </c>
      <c r="E43" s="2">
        <v>20</v>
      </c>
      <c r="F43" s="2">
        <f>SUM([1]!Table1[[#This Row],[Newfoundland and Labrador]:[New Brunswick]])</f>
        <v>345054</v>
      </c>
      <c r="G43" s="2">
        <f>Table1[[#This Row],[count]]/Table1[[#This Row],[tot_p]]*100000</f>
        <v>5.7961942188758862</v>
      </c>
      <c r="H43" s="3">
        <f>Table1[[#This Row],[yr.n]]-Table1[[#This Row],[age.n]]</f>
        <v>1990</v>
      </c>
    </row>
    <row r="44" spans="1:8" s="1" customFormat="1" x14ac:dyDescent="0.2">
      <c r="A44" s="2">
        <v>32</v>
      </c>
      <c r="B44" s="2">
        <v>1952</v>
      </c>
      <c r="C44" s="2" t="s">
        <v>18</v>
      </c>
      <c r="D44" s="2" t="s">
        <v>26</v>
      </c>
      <c r="E44" s="2">
        <v>5</v>
      </c>
      <c r="F44" s="2">
        <f>SUM([1]!Table1[[#This Row],[Newfoundland and Labrador]:[New Brunswick]])</f>
        <v>279900</v>
      </c>
      <c r="G44" s="2">
        <f>Table1[[#This Row],[count]]/Table1[[#This Row],[tot_p]]*100000</f>
        <v>1.7863522686673812</v>
      </c>
      <c r="H44" s="3">
        <f>Table1[[#This Row],[yr.n]]-Table1[[#This Row],[age.n]]</f>
        <v>1920</v>
      </c>
    </row>
    <row r="45" spans="1:8" s="1" customFormat="1" x14ac:dyDescent="0.2">
      <c r="A45" s="2">
        <v>32</v>
      </c>
      <c r="B45" s="2">
        <v>1957</v>
      </c>
      <c r="C45" s="2" t="s">
        <v>18</v>
      </c>
      <c r="D45" s="2" t="s">
        <v>27</v>
      </c>
      <c r="E45" s="2">
        <v>5</v>
      </c>
      <c r="F45" s="2">
        <f>SUM([1]!Table1[[#This Row],[Newfoundland and Labrador]:[New Brunswick]])</f>
        <v>275400</v>
      </c>
      <c r="G45" s="2">
        <f>Table1[[#This Row],[count]]/Table1[[#This Row],[tot_p]]*100000</f>
        <v>1.8155410312273057</v>
      </c>
      <c r="H45" s="3">
        <f>Table1[[#This Row],[yr.n]]-Table1[[#This Row],[age.n]]</f>
        <v>1925</v>
      </c>
    </row>
    <row r="46" spans="1:8" x14ac:dyDescent="0.2">
      <c r="A46" s="2">
        <v>32</v>
      </c>
      <c r="B46" s="2">
        <v>1962</v>
      </c>
      <c r="C46" s="2" t="s">
        <v>18</v>
      </c>
      <c r="D46" s="2" t="s">
        <v>28</v>
      </c>
      <c r="E46" s="2">
        <v>10</v>
      </c>
      <c r="F46" s="2">
        <f>SUM([1]!Table1[[#This Row],[Newfoundland and Labrador]:[New Brunswick]])</f>
        <v>266300</v>
      </c>
      <c r="G46" s="2">
        <f>Table1[[#This Row],[count]]/Table1[[#This Row],[tot_p]]*100000</f>
        <v>3.755163349605708</v>
      </c>
      <c r="H46" s="3">
        <f>Table1[[#This Row],[yr.n]]-Table1[[#This Row],[age.n]]</f>
        <v>1930</v>
      </c>
    </row>
    <row r="47" spans="1:8" x14ac:dyDescent="0.2">
      <c r="A47" s="2">
        <v>32</v>
      </c>
      <c r="B47" s="2">
        <v>1967</v>
      </c>
      <c r="C47" s="2" t="s">
        <v>18</v>
      </c>
      <c r="D47" s="2" t="s">
        <v>29</v>
      </c>
      <c r="E47" s="2">
        <v>5</v>
      </c>
      <c r="F47" s="2">
        <f>SUM([1]!Table1[[#This Row],[Newfoundland and Labrador]:[New Brunswick]])</f>
        <v>258100</v>
      </c>
      <c r="G47" s="2">
        <f>Table1[[#This Row],[count]]/Table1[[#This Row],[tot_p]]*100000</f>
        <v>1.9372336303758231</v>
      </c>
      <c r="H47" s="3">
        <f>Table1[[#This Row],[yr.n]]-Table1[[#This Row],[age.n]]</f>
        <v>1935</v>
      </c>
    </row>
    <row r="48" spans="1:8" x14ac:dyDescent="0.2">
      <c r="A48" s="2">
        <v>32</v>
      </c>
      <c r="B48" s="2">
        <v>1972</v>
      </c>
      <c r="C48" s="2" t="s">
        <v>18</v>
      </c>
      <c r="D48" s="2" t="s">
        <v>6</v>
      </c>
      <c r="E48" s="2">
        <v>10</v>
      </c>
      <c r="F48" s="2">
        <f>SUM([1]!Table1[[#This Row],[Newfoundland and Labrador]:[New Brunswick]])</f>
        <v>284669</v>
      </c>
      <c r="G48" s="2">
        <f>Table1[[#This Row],[count]]/Table1[[#This Row],[tot_p]]*100000</f>
        <v>3.5128517681939377</v>
      </c>
      <c r="H48" s="3">
        <f>Table1[[#This Row],[yr.n]]-Table1[[#This Row],[age.n]]</f>
        <v>1940</v>
      </c>
    </row>
    <row r="49" spans="1:8" x14ac:dyDescent="0.2">
      <c r="A49" s="2">
        <v>32</v>
      </c>
      <c r="B49" s="2">
        <v>1977</v>
      </c>
      <c r="C49" s="2" t="s">
        <v>18</v>
      </c>
      <c r="D49" s="2" t="s">
        <v>7</v>
      </c>
      <c r="E49" s="2">
        <v>15</v>
      </c>
      <c r="F49" s="2">
        <f>SUM([1]!Table1[[#This Row],[Newfoundland and Labrador]:[New Brunswick]])</f>
        <v>371634</v>
      </c>
      <c r="G49" s="2">
        <f>Table1[[#This Row],[count]]/Table1[[#This Row],[tot_p]]*100000</f>
        <v>4.0362291932385093</v>
      </c>
      <c r="H49" s="3">
        <f>Table1[[#This Row],[yr.n]]-Table1[[#This Row],[age.n]]</f>
        <v>1945</v>
      </c>
    </row>
    <row r="50" spans="1:8" x14ac:dyDescent="0.2">
      <c r="A50" s="2">
        <v>32</v>
      </c>
      <c r="B50" s="2">
        <v>1982</v>
      </c>
      <c r="C50" s="2" t="s">
        <v>18</v>
      </c>
      <c r="D50" s="2" t="s">
        <v>8</v>
      </c>
      <c r="E50" s="2">
        <v>15</v>
      </c>
      <c r="F50" s="2">
        <f>SUM([1]!Table1[[#This Row],[Newfoundland and Labrador]:[New Brunswick]])</f>
        <v>453063</v>
      </c>
      <c r="G50" s="2">
        <f>Table1[[#This Row],[count]]/Table1[[#This Row],[tot_p]]*100000</f>
        <v>3.3107978360625343</v>
      </c>
      <c r="H50" s="3">
        <f>Table1[[#This Row],[yr.n]]-Table1[[#This Row],[age.n]]</f>
        <v>1950</v>
      </c>
    </row>
    <row r="51" spans="1:8" x14ac:dyDescent="0.2">
      <c r="A51" s="2">
        <v>32</v>
      </c>
      <c r="B51" s="2">
        <v>1987</v>
      </c>
      <c r="C51" s="2" t="s">
        <v>18</v>
      </c>
      <c r="D51" s="2" t="s">
        <v>9</v>
      </c>
      <c r="E51" s="2">
        <v>25</v>
      </c>
      <c r="F51" s="2">
        <f>SUM([1]!Table1[[#This Row],[Newfoundland and Labrador]:[New Brunswick]])</f>
        <v>494435</v>
      </c>
      <c r="G51" s="2">
        <f>Table1[[#This Row],[count]]/Table1[[#This Row],[tot_p]]*100000</f>
        <v>5.0562763558405051</v>
      </c>
      <c r="H51" s="3">
        <f>Table1[[#This Row],[yr.n]]-Table1[[#This Row],[age.n]]</f>
        <v>1955</v>
      </c>
    </row>
    <row r="52" spans="1:8" x14ac:dyDescent="0.2">
      <c r="A52" s="2">
        <v>32</v>
      </c>
      <c r="B52" s="2">
        <v>1992</v>
      </c>
      <c r="C52" s="2" t="s">
        <v>18</v>
      </c>
      <c r="D52" s="2" t="s">
        <v>10</v>
      </c>
      <c r="E52" s="2">
        <v>25</v>
      </c>
      <c r="F52" s="2">
        <f>SUM([1]!Table1[[#This Row],[Newfoundland and Labrador]:[New Brunswick]])</f>
        <v>514831</v>
      </c>
      <c r="G52" s="2">
        <f>Table1[[#This Row],[count]]/Table1[[#This Row],[tot_p]]*100000</f>
        <v>4.8559624420440883</v>
      </c>
      <c r="H52" s="3">
        <f>Table1[[#This Row],[yr.n]]-Table1[[#This Row],[age.n]]</f>
        <v>1960</v>
      </c>
    </row>
    <row r="53" spans="1:8" x14ac:dyDescent="0.2">
      <c r="A53" s="2">
        <v>32</v>
      </c>
      <c r="B53" s="2">
        <v>1997</v>
      </c>
      <c r="C53" s="2" t="s">
        <v>18</v>
      </c>
      <c r="D53" s="2" t="s">
        <v>11</v>
      </c>
      <c r="E53" s="2">
        <v>25</v>
      </c>
      <c r="F53" s="2">
        <f>SUM([1]!Table1[[#This Row],[Newfoundland and Labrador]:[New Brunswick]])</f>
        <v>476723</v>
      </c>
      <c r="G53" s="2">
        <f>Table1[[#This Row],[count]]/Table1[[#This Row],[tot_p]]*100000</f>
        <v>5.2441354832890381</v>
      </c>
      <c r="H53" s="3">
        <f>Table1[[#This Row],[yr.n]]-Table1[[#This Row],[age.n]]</f>
        <v>1965</v>
      </c>
    </row>
    <row r="54" spans="1:8" x14ac:dyDescent="0.2">
      <c r="A54" s="2">
        <v>32</v>
      </c>
      <c r="B54" s="2">
        <v>2002</v>
      </c>
      <c r="C54" s="2" t="s">
        <v>18</v>
      </c>
      <c r="D54" s="2" t="s">
        <v>12</v>
      </c>
      <c r="E54" s="2">
        <v>20</v>
      </c>
      <c r="F54" s="2">
        <f>SUM([1]!Table1[[#This Row],[Newfoundland and Labrador]:[New Brunswick]])</f>
        <v>403376</v>
      </c>
      <c r="G54" s="2">
        <f>Table1[[#This Row],[count]]/Table1[[#This Row],[tot_p]]*100000</f>
        <v>4.9581531871008684</v>
      </c>
      <c r="H54" s="3">
        <f>Table1[[#This Row],[yr.n]]-Table1[[#This Row],[age.n]]</f>
        <v>1970</v>
      </c>
    </row>
    <row r="55" spans="1:8" x14ac:dyDescent="0.2">
      <c r="A55" s="2">
        <v>32</v>
      </c>
      <c r="B55" s="2">
        <v>2007</v>
      </c>
      <c r="C55" s="2" t="s">
        <v>18</v>
      </c>
      <c r="D55" s="2" t="s">
        <v>13</v>
      </c>
      <c r="E55" s="2">
        <v>20</v>
      </c>
      <c r="F55" s="2">
        <f>SUM([1]!Table1[[#This Row],[Newfoundland and Labrador]:[New Brunswick]])</f>
        <v>369964</v>
      </c>
      <c r="G55" s="2">
        <f>Table1[[#This Row],[count]]/Table1[[#This Row],[tot_p]]*100000</f>
        <v>5.405931387918824</v>
      </c>
      <c r="H55" s="3">
        <f>Table1[[#This Row],[yr.n]]-Table1[[#This Row],[age.n]]</f>
        <v>1975</v>
      </c>
    </row>
    <row r="56" spans="1:8" x14ac:dyDescent="0.2">
      <c r="A56" s="2">
        <v>32</v>
      </c>
      <c r="B56" s="2">
        <v>2012</v>
      </c>
      <c r="C56" s="2" t="s">
        <v>18</v>
      </c>
      <c r="D56" s="2" t="s">
        <v>14</v>
      </c>
      <c r="E56" s="2">
        <v>20</v>
      </c>
      <c r="F56" s="2">
        <f>SUM([1]!Table1[[#This Row],[Newfoundland and Labrador]:[New Brunswick]])</f>
        <v>356389</v>
      </c>
      <c r="G56" s="2">
        <f>Table1[[#This Row],[count]]/Table1[[#This Row],[tot_p]]*100000</f>
        <v>5.6118454834464586</v>
      </c>
      <c r="H56" s="3">
        <f>Table1[[#This Row],[yr.n]]-Table1[[#This Row],[age.n]]</f>
        <v>1980</v>
      </c>
    </row>
    <row r="57" spans="1:8" x14ac:dyDescent="0.2">
      <c r="A57" s="2">
        <v>32</v>
      </c>
      <c r="B57" s="2">
        <v>2017</v>
      </c>
      <c r="C57" s="2" t="s">
        <v>18</v>
      </c>
      <c r="D57" s="2" t="s">
        <v>15</v>
      </c>
      <c r="E57" s="2">
        <v>15</v>
      </c>
      <c r="F57" s="2">
        <f>SUM([1]!Table1[[#This Row],[Newfoundland and Labrador]:[New Brunswick]])</f>
        <v>349075</v>
      </c>
      <c r="G57" s="2">
        <f>Table1[[#This Row],[count]]/Table1[[#This Row],[tot_p]]*100000</f>
        <v>4.2970708300508482</v>
      </c>
      <c r="H57" s="3">
        <f>Table1[[#This Row],[yr.n]]-Table1[[#This Row],[age.n]]</f>
        <v>1985</v>
      </c>
    </row>
    <row r="58" spans="1:8" x14ac:dyDescent="0.2">
      <c r="A58" s="2">
        <v>37</v>
      </c>
      <c r="B58" s="2">
        <v>1952</v>
      </c>
      <c r="C58" s="2" t="s">
        <v>19</v>
      </c>
      <c r="D58" s="2" t="s">
        <v>26</v>
      </c>
      <c r="E58" s="2">
        <v>5</v>
      </c>
      <c r="F58" s="2">
        <f>SUM([1]!Table1[[#This Row],[Newfoundland and Labrador]:[New Brunswick]])</f>
        <v>263200</v>
      </c>
      <c r="G58" s="2">
        <f>Table1[[#This Row],[count]]/Table1[[#This Row],[tot_p]]*100000</f>
        <v>1.899696048632219</v>
      </c>
      <c r="H58" s="3">
        <f>Table1[[#This Row],[yr.n]]-Table1[[#This Row],[age.n]]</f>
        <v>1915</v>
      </c>
    </row>
    <row r="59" spans="1:8" x14ac:dyDescent="0.2">
      <c r="A59" s="2">
        <v>37</v>
      </c>
      <c r="B59" s="2">
        <v>1957</v>
      </c>
      <c r="C59" s="2" t="s">
        <v>19</v>
      </c>
      <c r="D59" s="2" t="s">
        <v>27</v>
      </c>
      <c r="E59" s="2">
        <v>10</v>
      </c>
      <c r="F59" s="2">
        <f>SUM([1]!Table1[[#This Row],[Newfoundland and Labrador]:[New Brunswick]])</f>
        <v>276800</v>
      </c>
      <c r="G59" s="2">
        <f>Table1[[#This Row],[count]]/Table1[[#This Row],[tot_p]]*100000</f>
        <v>3.6127167630057806</v>
      </c>
      <c r="H59" s="3">
        <f>Table1[[#This Row],[yr.n]]-Table1[[#This Row],[age.n]]</f>
        <v>1920</v>
      </c>
    </row>
    <row r="60" spans="1:8" x14ac:dyDescent="0.2">
      <c r="A60" s="2">
        <v>37</v>
      </c>
      <c r="B60" s="2">
        <v>1962</v>
      </c>
      <c r="C60" s="2" t="s">
        <v>19</v>
      </c>
      <c r="D60" s="2" t="s">
        <v>28</v>
      </c>
      <c r="E60" s="2">
        <v>10</v>
      </c>
      <c r="F60" s="2">
        <f>SUM([1]!Table1[[#This Row],[Newfoundland and Labrador]:[New Brunswick]])</f>
        <v>274500</v>
      </c>
      <c r="G60" s="2">
        <f>Table1[[#This Row],[count]]/Table1[[#This Row],[tot_p]]*100000</f>
        <v>3.6429872495446265</v>
      </c>
      <c r="H60" s="3">
        <f>Table1[[#This Row],[yr.n]]-Table1[[#This Row],[age.n]]</f>
        <v>1925</v>
      </c>
    </row>
    <row r="61" spans="1:8" x14ac:dyDescent="0.2">
      <c r="A61" s="2">
        <v>37</v>
      </c>
      <c r="B61" s="2">
        <v>1967</v>
      </c>
      <c r="C61" s="2" t="s">
        <v>19</v>
      </c>
      <c r="D61" s="2" t="s">
        <v>29</v>
      </c>
      <c r="E61" s="2">
        <v>5</v>
      </c>
      <c r="F61" s="2">
        <f>SUM([1]!Table1[[#This Row],[Newfoundland and Labrador]:[New Brunswick]])</f>
        <v>258400</v>
      </c>
      <c r="G61" s="2">
        <f>Table1[[#This Row],[count]]/Table1[[#This Row],[tot_p]]*100000</f>
        <v>1.9349845201238391</v>
      </c>
      <c r="H61" s="3">
        <f>Table1[[#This Row],[yr.n]]-Table1[[#This Row],[age.n]]</f>
        <v>1930</v>
      </c>
    </row>
    <row r="62" spans="1:8" x14ac:dyDescent="0.2">
      <c r="A62" s="2">
        <v>37</v>
      </c>
      <c r="B62" s="2">
        <v>1972</v>
      </c>
      <c r="C62" s="2" t="s">
        <v>19</v>
      </c>
      <c r="D62" s="2" t="s">
        <v>6</v>
      </c>
      <c r="E62" s="2">
        <v>10</v>
      </c>
      <c r="F62" s="2">
        <f>SUM([1]!Table1[[#This Row],[Newfoundland and Labrador]:[New Brunswick]])</f>
        <v>257118</v>
      </c>
      <c r="G62" s="2">
        <f>Table1[[#This Row],[count]]/Table1[[#This Row],[tot_p]]*100000</f>
        <v>3.8892648511578343</v>
      </c>
      <c r="H62" s="3">
        <f>Table1[[#This Row],[yr.n]]-Table1[[#This Row],[age.n]]</f>
        <v>1935</v>
      </c>
    </row>
    <row r="63" spans="1:8" x14ac:dyDescent="0.2">
      <c r="A63" s="2">
        <v>37</v>
      </c>
      <c r="B63" s="2">
        <v>1977</v>
      </c>
      <c r="C63" s="2" t="s">
        <v>19</v>
      </c>
      <c r="D63" s="2" t="s">
        <v>7</v>
      </c>
      <c r="E63" s="2">
        <v>15</v>
      </c>
      <c r="F63" s="2">
        <f>SUM([1]!Table1[[#This Row],[Newfoundland and Labrador]:[New Brunswick]])</f>
        <v>288458</v>
      </c>
      <c r="G63" s="2">
        <f>Table1[[#This Row],[count]]/Table1[[#This Row],[tot_p]]*100000</f>
        <v>5.2000637874491265</v>
      </c>
      <c r="H63" s="3">
        <f>Table1[[#This Row],[yr.n]]-Table1[[#This Row],[age.n]]</f>
        <v>1940</v>
      </c>
    </row>
    <row r="64" spans="1:8" x14ac:dyDescent="0.2">
      <c r="A64" s="2">
        <v>37</v>
      </c>
      <c r="B64" s="2">
        <v>1982</v>
      </c>
      <c r="C64" s="2" t="s">
        <v>19</v>
      </c>
      <c r="D64" s="2" t="s">
        <v>8</v>
      </c>
      <c r="E64" s="2">
        <v>15</v>
      </c>
      <c r="F64" s="2">
        <f>SUM([1]!Table1[[#This Row],[Newfoundland and Labrador]:[New Brunswick]])</f>
        <v>368690</v>
      </c>
      <c r="G64" s="2">
        <f>Table1[[#This Row],[count]]/Table1[[#This Row],[tot_p]]*100000</f>
        <v>4.0684585966530147</v>
      </c>
      <c r="H64" s="3">
        <f>Table1[[#This Row],[yr.n]]-Table1[[#This Row],[age.n]]</f>
        <v>1945</v>
      </c>
    </row>
    <row r="65" spans="1:8" x14ac:dyDescent="0.2">
      <c r="A65" s="2">
        <v>37</v>
      </c>
      <c r="B65" s="2">
        <v>1987</v>
      </c>
      <c r="C65" s="2" t="s">
        <v>19</v>
      </c>
      <c r="D65" s="2" t="s">
        <v>9</v>
      </c>
      <c r="E65" s="2">
        <v>25</v>
      </c>
      <c r="F65" s="2">
        <f>SUM([1]!Table1[[#This Row],[Newfoundland and Labrador]:[New Brunswick]])</f>
        <v>448885</v>
      </c>
      <c r="G65" s="2">
        <f>Table1[[#This Row],[count]]/Table1[[#This Row],[tot_p]]*100000</f>
        <v>5.5693551800572534</v>
      </c>
      <c r="H65" s="3">
        <f>Table1[[#This Row],[yr.n]]-Table1[[#This Row],[age.n]]</f>
        <v>1950</v>
      </c>
    </row>
    <row r="66" spans="1:8" x14ac:dyDescent="0.2">
      <c r="A66" s="2">
        <v>37</v>
      </c>
      <c r="B66" s="2">
        <v>1992</v>
      </c>
      <c r="C66" s="2" t="s">
        <v>19</v>
      </c>
      <c r="D66" s="2" t="s">
        <v>10</v>
      </c>
      <c r="E66" s="2">
        <v>30</v>
      </c>
      <c r="F66" s="2">
        <f>SUM([1]!Table1[[#This Row],[Newfoundland and Labrador]:[New Brunswick]])</f>
        <v>493135</v>
      </c>
      <c r="G66" s="2">
        <f>Table1[[#This Row],[count]]/Table1[[#This Row],[tot_p]]*100000</f>
        <v>6.0835268232836848</v>
      </c>
      <c r="H66" s="3">
        <f>Table1[[#This Row],[yr.n]]-Table1[[#This Row],[age.n]]</f>
        <v>1955</v>
      </c>
    </row>
    <row r="67" spans="1:8" x14ac:dyDescent="0.2">
      <c r="A67" s="2">
        <v>37</v>
      </c>
      <c r="B67" s="2">
        <v>1997</v>
      </c>
      <c r="C67" s="2" t="s">
        <v>19</v>
      </c>
      <c r="D67" s="2" t="s">
        <v>11</v>
      </c>
      <c r="E67" s="2">
        <v>25</v>
      </c>
      <c r="F67" s="2">
        <f>SUM([1]!Table1[[#This Row],[Newfoundland and Labrador]:[New Brunswick]])</f>
        <v>506695</v>
      </c>
      <c r="G67" s="2">
        <f>Table1[[#This Row],[count]]/Table1[[#This Row],[tot_p]]*100000</f>
        <v>4.9339346154984751</v>
      </c>
      <c r="H67" s="3">
        <f>Table1[[#This Row],[yr.n]]-Table1[[#This Row],[age.n]]</f>
        <v>1960</v>
      </c>
    </row>
    <row r="68" spans="1:8" x14ac:dyDescent="0.2">
      <c r="A68" s="2">
        <v>37</v>
      </c>
      <c r="B68" s="2">
        <v>2002</v>
      </c>
      <c r="C68" s="2" t="s">
        <v>19</v>
      </c>
      <c r="D68" s="2" t="s">
        <v>12</v>
      </c>
      <c r="E68" s="2">
        <v>25</v>
      </c>
      <c r="F68" s="2">
        <f>SUM([1]!Table1[[#This Row],[Newfoundland and Labrador]:[New Brunswick]])</f>
        <v>470500</v>
      </c>
      <c r="G68" s="2">
        <f>Table1[[#This Row],[count]]/Table1[[#This Row],[tot_p]]*100000</f>
        <v>5.313496280552604</v>
      </c>
      <c r="H68" s="3">
        <f>Table1[[#This Row],[yr.n]]-Table1[[#This Row],[age.n]]</f>
        <v>1965</v>
      </c>
    </row>
    <row r="69" spans="1:8" x14ac:dyDescent="0.2">
      <c r="A69" s="2">
        <v>37</v>
      </c>
      <c r="B69" s="2">
        <v>2007</v>
      </c>
      <c r="C69" s="2" t="s">
        <v>19</v>
      </c>
      <c r="D69" s="2" t="s">
        <v>13</v>
      </c>
      <c r="E69" s="2">
        <v>20</v>
      </c>
      <c r="F69" s="2">
        <f>SUM([1]!Table1[[#This Row],[Newfoundland and Labrador]:[New Brunswick]])</f>
        <v>404545</v>
      </c>
      <c r="G69" s="2">
        <f>Table1[[#This Row],[count]]/Table1[[#This Row],[tot_p]]*100000</f>
        <v>4.9438257795795275</v>
      </c>
      <c r="H69" s="3">
        <f>Table1[[#This Row],[yr.n]]-Table1[[#This Row],[age.n]]</f>
        <v>1970</v>
      </c>
    </row>
    <row r="70" spans="1:8" x14ac:dyDescent="0.2">
      <c r="A70" s="2">
        <v>37</v>
      </c>
      <c r="B70" s="2">
        <v>2012</v>
      </c>
      <c r="C70" s="2" t="s">
        <v>19</v>
      </c>
      <c r="D70" s="2" t="s">
        <v>14</v>
      </c>
      <c r="E70" s="2">
        <v>35</v>
      </c>
      <c r="F70" s="2">
        <f>SUM([1]!Table1[[#This Row],[Newfoundland and Labrador]:[New Brunswick]])</f>
        <v>380895</v>
      </c>
      <c r="G70" s="2">
        <f>Table1[[#This Row],[count]]/Table1[[#This Row],[tot_p]]*100000</f>
        <v>9.1888840756638963</v>
      </c>
      <c r="H70" s="3">
        <f>Table1[[#This Row],[yr.n]]-Table1[[#This Row],[age.n]]</f>
        <v>1975</v>
      </c>
    </row>
    <row r="71" spans="1:8" x14ac:dyDescent="0.2">
      <c r="A71" s="2">
        <v>37</v>
      </c>
      <c r="B71" s="2">
        <v>2017</v>
      </c>
      <c r="C71" s="2" t="s">
        <v>19</v>
      </c>
      <c r="D71" s="2" t="s">
        <v>15</v>
      </c>
      <c r="E71" s="2">
        <v>25</v>
      </c>
      <c r="F71" s="2">
        <f>SUM([1]!Table1[[#This Row],[Newfoundland and Labrador]:[New Brunswick]])</f>
        <v>365038</v>
      </c>
      <c r="G71" s="2">
        <f>Table1[[#This Row],[count]]/Table1[[#This Row],[tot_p]]*100000</f>
        <v>6.8486020633468287</v>
      </c>
      <c r="H71" s="3">
        <f>Table1[[#This Row],[yr.n]]-Table1[[#This Row],[age.n]]</f>
        <v>1980</v>
      </c>
    </row>
    <row r="72" spans="1:8" x14ac:dyDescent="0.2">
      <c r="A72" s="2">
        <v>42</v>
      </c>
      <c r="B72" s="2">
        <v>1952</v>
      </c>
      <c r="C72" s="2" t="s">
        <v>20</v>
      </c>
      <c r="D72" s="2" t="s">
        <v>26</v>
      </c>
      <c r="E72" s="2">
        <v>5</v>
      </c>
      <c r="F72" s="2">
        <f>SUM([1]!Table1[[#This Row],[Newfoundland and Labrador]:[New Brunswick]])</f>
        <v>221400</v>
      </c>
      <c r="G72" s="2">
        <f>Table1[[#This Row],[count]]/Table1[[#This Row],[tot_p]]*100000</f>
        <v>2.2583559168925023</v>
      </c>
      <c r="H72" s="3">
        <f>Table1[[#This Row],[yr.n]]-Table1[[#This Row],[age.n]]</f>
        <v>1910</v>
      </c>
    </row>
    <row r="73" spans="1:8" x14ac:dyDescent="0.2">
      <c r="A73" s="2">
        <v>42</v>
      </c>
      <c r="B73" s="2">
        <v>1957</v>
      </c>
      <c r="C73" s="2" t="s">
        <v>20</v>
      </c>
      <c r="D73" s="2" t="s">
        <v>27</v>
      </c>
      <c r="E73" s="2">
        <v>10</v>
      </c>
      <c r="F73" s="2">
        <f>SUM([1]!Table1[[#This Row],[Newfoundland and Labrador]:[New Brunswick]])</f>
        <v>252800</v>
      </c>
      <c r="G73" s="2">
        <f>Table1[[#This Row],[count]]/Table1[[#This Row],[tot_p]]*100000</f>
        <v>3.9556962025316458</v>
      </c>
      <c r="H73" s="3">
        <f>Table1[[#This Row],[yr.n]]-Table1[[#This Row],[age.n]]</f>
        <v>1915</v>
      </c>
    </row>
    <row r="74" spans="1:8" x14ac:dyDescent="0.2">
      <c r="A74" s="2">
        <v>42</v>
      </c>
      <c r="B74" s="2">
        <v>1962</v>
      </c>
      <c r="C74" s="2" t="s">
        <v>20</v>
      </c>
      <c r="D74" s="2" t="s">
        <v>28</v>
      </c>
      <c r="E74" s="2">
        <v>5</v>
      </c>
      <c r="F74" s="2">
        <f>SUM([1]!Table1[[#This Row],[Newfoundland and Labrador]:[New Brunswick]])</f>
        <v>266700</v>
      </c>
      <c r="G74" s="2">
        <f>Table1[[#This Row],[count]]/Table1[[#This Row],[tot_p]]*100000</f>
        <v>1.8747656542932134</v>
      </c>
      <c r="H74" s="3">
        <f>Table1[[#This Row],[yr.n]]-Table1[[#This Row],[age.n]]</f>
        <v>1920</v>
      </c>
    </row>
    <row r="75" spans="1:8" x14ac:dyDescent="0.2">
      <c r="A75" s="2">
        <v>42</v>
      </c>
      <c r="B75" s="2">
        <v>1967</v>
      </c>
      <c r="C75" s="2" t="s">
        <v>20</v>
      </c>
      <c r="D75" s="2" t="s">
        <v>29</v>
      </c>
      <c r="E75" s="2">
        <v>15</v>
      </c>
      <c r="F75" s="2">
        <f>SUM([1]!Table1[[#This Row],[Newfoundland and Labrador]:[New Brunswick]])</f>
        <v>260800</v>
      </c>
      <c r="G75" s="2">
        <f>Table1[[#This Row],[count]]/Table1[[#This Row],[tot_p]]*100000</f>
        <v>5.7515337423312882</v>
      </c>
      <c r="H75" s="3">
        <f>Table1[[#This Row],[yr.n]]-Table1[[#This Row],[age.n]]</f>
        <v>1925</v>
      </c>
    </row>
    <row r="76" spans="1:8" x14ac:dyDescent="0.2">
      <c r="A76" s="2">
        <v>42</v>
      </c>
      <c r="B76" s="2">
        <v>1972</v>
      </c>
      <c r="C76" s="2" t="s">
        <v>20</v>
      </c>
      <c r="D76" s="2" t="s">
        <v>6</v>
      </c>
      <c r="E76" s="2">
        <v>10</v>
      </c>
      <c r="F76" s="2">
        <f>SUM([1]!Table1[[#This Row],[Newfoundland and Labrador]:[New Brunswick]])</f>
        <v>252367</v>
      </c>
      <c r="G76" s="2">
        <f>Table1[[#This Row],[count]]/Table1[[#This Row],[tot_p]]*100000</f>
        <v>3.9624832089774022</v>
      </c>
      <c r="H76" s="3">
        <f>Table1[[#This Row],[yr.n]]-Table1[[#This Row],[age.n]]</f>
        <v>1930</v>
      </c>
    </row>
    <row r="77" spans="1:8" x14ac:dyDescent="0.2">
      <c r="A77" s="2">
        <v>42</v>
      </c>
      <c r="B77" s="2">
        <v>1977</v>
      </c>
      <c r="C77" s="2" t="s">
        <v>20</v>
      </c>
      <c r="D77" s="2" t="s">
        <v>7</v>
      </c>
      <c r="E77" s="2">
        <v>15</v>
      </c>
      <c r="F77" s="2">
        <f>SUM([1]!Table1[[#This Row],[Newfoundland and Labrador]:[New Brunswick]])</f>
        <v>256941</v>
      </c>
      <c r="G77" s="2">
        <f>Table1[[#This Row],[count]]/Table1[[#This Row],[tot_p]]*100000</f>
        <v>5.8379160974698472</v>
      </c>
      <c r="H77" s="3">
        <f>Table1[[#This Row],[yr.n]]-Table1[[#This Row],[age.n]]</f>
        <v>1935</v>
      </c>
    </row>
    <row r="78" spans="1:8" x14ac:dyDescent="0.2">
      <c r="A78" s="2">
        <v>42</v>
      </c>
      <c r="B78" s="2">
        <v>1982</v>
      </c>
      <c r="C78" s="2" t="s">
        <v>20</v>
      </c>
      <c r="D78" s="2" t="s">
        <v>8</v>
      </c>
      <c r="E78" s="2">
        <v>10</v>
      </c>
      <c r="F78" s="2">
        <f>SUM([1]!Table1[[#This Row],[Newfoundland and Labrador]:[New Brunswick]])</f>
        <v>287276</v>
      </c>
      <c r="G78" s="2">
        <f>Table1[[#This Row],[count]]/Table1[[#This Row],[tot_p]]*100000</f>
        <v>3.4809730015733997</v>
      </c>
      <c r="H78" s="3">
        <f>Table1[[#This Row],[yr.n]]-Table1[[#This Row],[age.n]]</f>
        <v>1940</v>
      </c>
    </row>
    <row r="79" spans="1:8" x14ac:dyDescent="0.2">
      <c r="A79" s="2">
        <v>42</v>
      </c>
      <c r="B79" s="2">
        <v>1987</v>
      </c>
      <c r="C79" s="2" t="s">
        <v>20</v>
      </c>
      <c r="D79" s="2" t="s">
        <v>9</v>
      </c>
      <c r="E79" s="2">
        <v>20</v>
      </c>
      <c r="F79" s="2">
        <f>SUM([1]!Table1[[#This Row],[Newfoundland and Labrador]:[New Brunswick]])</f>
        <v>364922</v>
      </c>
      <c r="G79" s="2">
        <f>Table1[[#This Row],[count]]/Table1[[#This Row],[tot_p]]*100000</f>
        <v>5.4806232564767265</v>
      </c>
      <c r="H79" s="3">
        <f>Table1[[#This Row],[yr.n]]-Table1[[#This Row],[age.n]]</f>
        <v>1945</v>
      </c>
    </row>
    <row r="80" spans="1:8" x14ac:dyDescent="0.2">
      <c r="A80" s="2">
        <v>42</v>
      </c>
      <c r="B80" s="2">
        <v>1992</v>
      </c>
      <c r="C80" s="2" t="s">
        <v>20</v>
      </c>
      <c r="D80" s="2" t="s">
        <v>10</v>
      </c>
      <c r="E80" s="2">
        <v>20</v>
      </c>
      <c r="F80" s="2">
        <f>SUM([1]!Table1[[#This Row],[Newfoundland and Labrador]:[New Brunswick]])</f>
        <v>447676</v>
      </c>
      <c r="G80" s="2">
        <f>Table1[[#This Row],[count]]/Table1[[#This Row],[tot_p]]*100000</f>
        <v>4.4675166861748226</v>
      </c>
      <c r="H80" s="3">
        <f>Table1[[#This Row],[yr.n]]-Table1[[#This Row],[age.n]]</f>
        <v>1950</v>
      </c>
    </row>
    <row r="81" spans="1:8" x14ac:dyDescent="0.2">
      <c r="A81" s="2">
        <v>42</v>
      </c>
      <c r="B81" s="2">
        <v>1997</v>
      </c>
      <c r="C81" s="2" t="s">
        <v>20</v>
      </c>
      <c r="D81" s="2" t="s">
        <v>11</v>
      </c>
      <c r="E81" s="2">
        <v>25</v>
      </c>
      <c r="F81" s="2">
        <f>SUM([1]!Table1[[#This Row],[Newfoundland and Labrador]:[New Brunswick]])</f>
        <v>484696</v>
      </c>
      <c r="G81" s="2">
        <f>Table1[[#This Row],[count]]/Table1[[#This Row],[tot_p]]*100000</f>
        <v>5.157872150791424</v>
      </c>
      <c r="H81" s="3">
        <f>Table1[[#This Row],[yr.n]]-Table1[[#This Row],[age.n]]</f>
        <v>1955</v>
      </c>
    </row>
    <row r="82" spans="1:8" x14ac:dyDescent="0.2">
      <c r="A82" s="2">
        <v>42</v>
      </c>
      <c r="B82" s="2">
        <v>2002</v>
      </c>
      <c r="C82" s="2" t="s">
        <v>20</v>
      </c>
      <c r="D82" s="2" t="s">
        <v>12</v>
      </c>
      <c r="E82" s="2">
        <v>35</v>
      </c>
      <c r="F82" s="2">
        <f>SUM([1]!Table1[[#This Row],[Newfoundland and Labrador]:[New Brunswick]])</f>
        <v>498590</v>
      </c>
      <c r="G82" s="2">
        <f>Table1[[#This Row],[count]]/Table1[[#This Row],[tot_p]]*100000</f>
        <v>7.019795824224313</v>
      </c>
      <c r="H82" s="3">
        <f>Table1[[#This Row],[yr.n]]-Table1[[#This Row],[age.n]]</f>
        <v>1960</v>
      </c>
    </row>
    <row r="83" spans="1:8" x14ac:dyDescent="0.2">
      <c r="A83" s="2">
        <v>42</v>
      </c>
      <c r="B83" s="2">
        <v>2007</v>
      </c>
      <c r="C83" s="2" t="s">
        <v>20</v>
      </c>
      <c r="D83" s="2" t="s">
        <v>13</v>
      </c>
      <c r="E83" s="2">
        <v>25</v>
      </c>
      <c r="F83" s="2">
        <f>SUM([1]!Table1[[#This Row],[Newfoundland and Labrador]:[New Brunswick]])</f>
        <v>469889</v>
      </c>
      <c r="G83" s="2">
        <f>Table1[[#This Row],[count]]/Table1[[#This Row],[tot_p]]*100000</f>
        <v>5.3204054574591026</v>
      </c>
      <c r="H83" s="3">
        <f>Table1[[#This Row],[yr.n]]-Table1[[#This Row],[age.n]]</f>
        <v>1965</v>
      </c>
    </row>
    <row r="84" spans="1:8" x14ac:dyDescent="0.2">
      <c r="A84" s="2">
        <v>42</v>
      </c>
      <c r="B84" s="2">
        <v>2012</v>
      </c>
      <c r="C84" s="2" t="s">
        <v>20</v>
      </c>
      <c r="D84" s="2" t="s">
        <v>14</v>
      </c>
      <c r="E84" s="2">
        <v>25</v>
      </c>
      <c r="F84" s="2">
        <f>SUM([1]!Table1[[#This Row],[Newfoundland and Labrador]:[New Brunswick]])</f>
        <v>412445</v>
      </c>
      <c r="G84" s="2">
        <f>Table1[[#This Row],[count]]/Table1[[#This Row],[tot_p]]*100000</f>
        <v>6.0614142491726168</v>
      </c>
      <c r="H84" s="3">
        <f>Table1[[#This Row],[yr.n]]-Table1[[#This Row],[age.n]]</f>
        <v>1970</v>
      </c>
    </row>
    <row r="85" spans="1:8" x14ac:dyDescent="0.2">
      <c r="A85" s="2">
        <v>42</v>
      </c>
      <c r="B85" s="2">
        <v>2017</v>
      </c>
      <c r="C85" s="2" t="s">
        <v>20</v>
      </c>
      <c r="D85" s="2" t="s">
        <v>15</v>
      </c>
      <c r="E85" s="2">
        <v>25</v>
      </c>
      <c r="F85" s="2">
        <f>SUM([1]!Table1[[#This Row],[Newfoundland and Labrador]:[New Brunswick]])</f>
        <v>386399</v>
      </c>
      <c r="G85" s="2">
        <f>Table1[[#This Row],[count]]/Table1[[#This Row],[tot_p]]*100000</f>
        <v>6.4699960403624237</v>
      </c>
      <c r="H85" s="3">
        <f>Table1[[#This Row],[yr.n]]-Table1[[#This Row],[age.n]]</f>
        <v>1975</v>
      </c>
    </row>
    <row r="86" spans="1:8" x14ac:dyDescent="0.2">
      <c r="A86" s="2">
        <v>47</v>
      </c>
      <c r="B86" s="2">
        <v>1952</v>
      </c>
      <c r="C86" s="2" t="s">
        <v>21</v>
      </c>
      <c r="D86" s="2" t="s">
        <v>26</v>
      </c>
      <c r="E86" s="2">
        <v>5</v>
      </c>
      <c r="F86" s="2">
        <f>SUM([1]!Table1[[#This Row],[Newfoundland and Labrador]:[New Brunswick]])</f>
        <v>181600</v>
      </c>
      <c r="G86" s="2">
        <f>Table1[[#This Row],[count]]/Table1[[#This Row],[tot_p]]*100000</f>
        <v>2.7533039647577096</v>
      </c>
      <c r="H86" s="3">
        <f>Table1[[#This Row],[yr.n]]-Table1[[#This Row],[age.n]]</f>
        <v>1905</v>
      </c>
    </row>
    <row r="87" spans="1:8" x14ac:dyDescent="0.2">
      <c r="A87" s="2">
        <v>47</v>
      </c>
      <c r="B87" s="2">
        <v>1957</v>
      </c>
      <c r="C87" s="2" t="s">
        <v>21</v>
      </c>
      <c r="D87" s="2" t="s">
        <v>27</v>
      </c>
      <c r="E87" s="2">
        <v>5</v>
      </c>
      <c r="F87" s="2">
        <f>SUM([1]!Table1[[#This Row],[Newfoundland and Labrador]:[New Brunswick]])</f>
        <v>211400</v>
      </c>
      <c r="G87" s="2">
        <f>Table1[[#This Row],[count]]/Table1[[#This Row],[tot_p]]*100000</f>
        <v>2.3651844843897822</v>
      </c>
      <c r="H87" s="3">
        <f>Table1[[#This Row],[yr.n]]-Table1[[#This Row],[age.n]]</f>
        <v>1910</v>
      </c>
    </row>
    <row r="88" spans="1:8" x14ac:dyDescent="0.2">
      <c r="A88" s="2">
        <v>47</v>
      </c>
      <c r="B88" s="2">
        <v>1962</v>
      </c>
      <c r="C88" s="2" t="s">
        <v>21</v>
      </c>
      <c r="D88" s="2" t="s">
        <v>28</v>
      </c>
      <c r="E88" s="2">
        <v>10</v>
      </c>
      <c r="F88" s="2">
        <f>SUM([1]!Table1[[#This Row],[Newfoundland and Labrador]:[New Brunswick]])</f>
        <v>243500</v>
      </c>
      <c r="G88" s="2">
        <f>Table1[[#This Row],[count]]/Table1[[#This Row],[tot_p]]*100000</f>
        <v>4.1067761806981515</v>
      </c>
      <c r="H88" s="3">
        <f>Table1[[#This Row],[yr.n]]-Table1[[#This Row],[age.n]]</f>
        <v>1915</v>
      </c>
    </row>
    <row r="89" spans="1:8" x14ac:dyDescent="0.2">
      <c r="A89" s="2">
        <v>47</v>
      </c>
      <c r="B89" s="2">
        <v>1967</v>
      </c>
      <c r="C89" s="2" t="s">
        <v>21</v>
      </c>
      <c r="D89" s="2" t="s">
        <v>29</v>
      </c>
      <c r="E89" s="2">
        <v>10</v>
      </c>
      <c r="F89" s="2">
        <f>SUM([1]!Table1[[#This Row],[Newfoundland and Labrador]:[New Brunswick]])</f>
        <v>254300</v>
      </c>
      <c r="G89" s="2">
        <f>Table1[[#This Row],[count]]/Table1[[#This Row],[tot_p]]*100000</f>
        <v>3.9323633503735747</v>
      </c>
      <c r="H89" s="3">
        <f>Table1[[#This Row],[yr.n]]-Table1[[#This Row],[age.n]]</f>
        <v>1920</v>
      </c>
    </row>
    <row r="90" spans="1:8" x14ac:dyDescent="0.2">
      <c r="A90" s="2">
        <v>47</v>
      </c>
      <c r="B90" s="2">
        <v>1972</v>
      </c>
      <c r="C90" s="2" t="s">
        <v>21</v>
      </c>
      <c r="D90" s="2" t="s">
        <v>6</v>
      </c>
      <c r="E90" s="2">
        <v>10</v>
      </c>
      <c r="F90" s="2">
        <f>SUM([1]!Table1[[#This Row],[Newfoundland and Labrador]:[New Brunswick]])</f>
        <v>253071</v>
      </c>
      <c r="G90" s="2">
        <f>Table1[[#This Row],[count]]/Table1[[#This Row],[tot_p]]*100000</f>
        <v>3.9514602621398742</v>
      </c>
      <c r="H90" s="3">
        <f>Table1[[#This Row],[yr.n]]-Table1[[#This Row],[age.n]]</f>
        <v>1925</v>
      </c>
    </row>
    <row r="91" spans="1:8" x14ac:dyDescent="0.2">
      <c r="A91" s="2">
        <v>47</v>
      </c>
      <c r="B91" s="2">
        <v>1977</v>
      </c>
      <c r="C91" s="2" t="s">
        <v>21</v>
      </c>
      <c r="D91" s="2" t="s">
        <v>7</v>
      </c>
      <c r="E91" s="2">
        <v>15</v>
      </c>
      <c r="F91" s="2">
        <f>SUM([1]!Table1[[#This Row],[Newfoundland and Labrador]:[New Brunswick]])</f>
        <v>251057</v>
      </c>
      <c r="G91" s="2">
        <f>Table1[[#This Row],[count]]/Table1[[#This Row],[tot_p]]*100000</f>
        <v>5.9747388043352698</v>
      </c>
      <c r="H91" s="3">
        <f>Table1[[#This Row],[yr.n]]-Table1[[#This Row],[age.n]]</f>
        <v>1930</v>
      </c>
    </row>
    <row r="92" spans="1:8" x14ac:dyDescent="0.2">
      <c r="A92" s="2">
        <v>47</v>
      </c>
      <c r="B92" s="2">
        <v>1982</v>
      </c>
      <c r="C92" s="2" t="s">
        <v>21</v>
      </c>
      <c r="D92" s="2" t="s">
        <v>8</v>
      </c>
      <c r="E92" s="2">
        <v>15</v>
      </c>
      <c r="F92" s="2">
        <f>SUM([1]!Table1[[#This Row],[Newfoundland and Labrador]:[New Brunswick]])</f>
        <v>253830</v>
      </c>
      <c r="G92" s="2">
        <f>Table1[[#This Row],[count]]/Table1[[#This Row],[tot_p]]*100000</f>
        <v>5.9094669660796599</v>
      </c>
      <c r="H92" s="3">
        <f>Table1[[#This Row],[yr.n]]-Table1[[#This Row],[age.n]]</f>
        <v>1935</v>
      </c>
    </row>
    <row r="93" spans="1:8" x14ac:dyDescent="0.2">
      <c r="A93" s="2">
        <v>47</v>
      </c>
      <c r="B93" s="2">
        <v>1987</v>
      </c>
      <c r="C93" s="2" t="s">
        <v>21</v>
      </c>
      <c r="D93" s="2" t="s">
        <v>9</v>
      </c>
      <c r="E93" s="2">
        <v>15</v>
      </c>
      <c r="F93" s="2">
        <f>SUM([1]!Table1[[#This Row],[Newfoundland and Labrador]:[New Brunswick]])</f>
        <v>282450</v>
      </c>
      <c r="G93" s="2">
        <f>Table1[[#This Row],[count]]/Table1[[#This Row],[tot_p]]*100000</f>
        <v>5.3106744556558683</v>
      </c>
      <c r="H93" s="3">
        <f>Table1[[#This Row],[yr.n]]-Table1[[#This Row],[age.n]]</f>
        <v>1940</v>
      </c>
    </row>
    <row r="94" spans="1:8" x14ac:dyDescent="0.2">
      <c r="A94" s="2">
        <v>47</v>
      </c>
      <c r="B94" s="2">
        <v>1992</v>
      </c>
      <c r="C94" s="2" t="s">
        <v>21</v>
      </c>
      <c r="D94" s="2" t="s">
        <v>10</v>
      </c>
      <c r="E94" s="2">
        <v>20</v>
      </c>
      <c r="F94" s="2">
        <f>SUM([1]!Table1[[#This Row],[Newfoundland and Labrador]:[New Brunswick]])</f>
        <v>362274</v>
      </c>
      <c r="G94" s="2">
        <f>Table1[[#This Row],[count]]/Table1[[#This Row],[tot_p]]*100000</f>
        <v>5.5206832397577523</v>
      </c>
      <c r="H94" s="3">
        <f>Table1[[#This Row],[yr.n]]-Table1[[#This Row],[age.n]]</f>
        <v>1945</v>
      </c>
    </row>
    <row r="95" spans="1:8" x14ac:dyDescent="0.2">
      <c r="A95" s="2">
        <v>47</v>
      </c>
      <c r="B95" s="2">
        <v>1997</v>
      </c>
      <c r="C95" s="2" t="s">
        <v>21</v>
      </c>
      <c r="D95" s="2" t="s">
        <v>11</v>
      </c>
      <c r="E95" s="2">
        <v>30</v>
      </c>
      <c r="F95" s="2">
        <f>SUM([1]!Table1[[#This Row],[Newfoundland and Labrador]:[New Brunswick]])</f>
        <v>443071</v>
      </c>
      <c r="G95" s="2">
        <f>Table1[[#This Row],[count]]/Table1[[#This Row],[tot_p]]*100000</f>
        <v>6.7709238474194882</v>
      </c>
      <c r="H95" s="3">
        <f>Table1[[#This Row],[yr.n]]-Table1[[#This Row],[age.n]]</f>
        <v>1950</v>
      </c>
    </row>
    <row r="96" spans="1:8" x14ac:dyDescent="0.2">
      <c r="A96" s="2">
        <v>47</v>
      </c>
      <c r="B96" s="2">
        <v>2002</v>
      </c>
      <c r="C96" s="2" t="s">
        <v>21</v>
      </c>
      <c r="D96" s="2" t="s">
        <v>12</v>
      </c>
      <c r="E96" s="2">
        <v>30</v>
      </c>
      <c r="F96" s="2">
        <f>SUM([1]!Table1[[#This Row],[Newfoundland and Labrador]:[New Brunswick]])</f>
        <v>478211</v>
      </c>
      <c r="G96" s="2">
        <f>Table1[[#This Row],[count]]/Table1[[#This Row],[tot_p]]*100000</f>
        <v>6.2733814153166705</v>
      </c>
      <c r="H96" s="3">
        <f>Table1[[#This Row],[yr.n]]-Table1[[#This Row],[age.n]]</f>
        <v>1955</v>
      </c>
    </row>
    <row r="97" spans="1:8" x14ac:dyDescent="0.2">
      <c r="A97" s="2">
        <v>47</v>
      </c>
      <c r="B97" s="2">
        <v>2007</v>
      </c>
      <c r="C97" s="2" t="s">
        <v>21</v>
      </c>
      <c r="D97" s="2" t="s">
        <v>13</v>
      </c>
      <c r="E97" s="2">
        <v>35</v>
      </c>
      <c r="F97" s="2">
        <f>SUM([1]!Table1[[#This Row],[Newfoundland and Labrador]:[New Brunswick]])</f>
        <v>494720</v>
      </c>
      <c r="G97" s="2">
        <f>Table1[[#This Row],[count]]/Table1[[#This Row],[tot_p]]*100000</f>
        <v>7.0747089262613185</v>
      </c>
      <c r="H97" s="3">
        <f>Table1[[#This Row],[yr.n]]-Table1[[#This Row],[age.n]]</f>
        <v>1960</v>
      </c>
    </row>
    <row r="98" spans="1:8" x14ac:dyDescent="0.2">
      <c r="A98" s="2">
        <v>47</v>
      </c>
      <c r="B98" s="2">
        <v>2012</v>
      </c>
      <c r="C98" s="2" t="s">
        <v>21</v>
      </c>
      <c r="D98" s="2" t="s">
        <v>14</v>
      </c>
      <c r="E98" s="2">
        <v>45</v>
      </c>
      <c r="F98" s="2">
        <f>SUM([1]!Table1[[#This Row],[Newfoundland and Labrador]:[New Brunswick]])</f>
        <v>471495</v>
      </c>
      <c r="G98" s="2">
        <f>Table1[[#This Row],[count]]/Table1[[#This Row],[tot_p]]*100000</f>
        <v>9.5441096936340788</v>
      </c>
      <c r="H98" s="3">
        <f>Table1[[#This Row],[yr.n]]-Table1[[#This Row],[age.n]]</f>
        <v>1965</v>
      </c>
    </row>
    <row r="99" spans="1:8" x14ac:dyDescent="0.2">
      <c r="A99" s="2">
        <v>47</v>
      </c>
      <c r="B99" s="2">
        <v>2017</v>
      </c>
      <c r="C99" s="2" t="s">
        <v>21</v>
      </c>
      <c r="D99" s="2" t="s">
        <v>15</v>
      </c>
      <c r="E99" s="2">
        <v>35</v>
      </c>
      <c r="F99" s="2">
        <f>SUM([1]!Table1[[#This Row],[Newfoundland and Labrador]:[New Brunswick]])</f>
        <v>416432</v>
      </c>
      <c r="G99" s="2">
        <f>Table1[[#This Row],[count]]/Table1[[#This Row],[tot_p]]*100000</f>
        <v>8.4047335459330696</v>
      </c>
      <c r="H99" s="3">
        <f>Table1[[#This Row],[yr.n]]-Table1[[#This Row],[age.n]]</f>
        <v>1970</v>
      </c>
    </row>
    <row r="100" spans="1:8" x14ac:dyDescent="0.2">
      <c r="A100" s="2">
        <v>52</v>
      </c>
      <c r="B100" s="2">
        <v>1952</v>
      </c>
      <c r="C100" s="2" t="s">
        <v>22</v>
      </c>
      <c r="D100" s="2" t="s">
        <v>26</v>
      </c>
      <c r="E100" s="2">
        <v>10</v>
      </c>
      <c r="F100" s="2">
        <f>SUM([1]!Table1[[#This Row],[Newfoundland and Labrador]:[New Brunswick]])</f>
        <v>164700</v>
      </c>
      <c r="G100" s="2">
        <f>Table1[[#This Row],[count]]/Table1[[#This Row],[tot_p]]*100000</f>
        <v>6.0716454159077111</v>
      </c>
      <c r="H100" s="3">
        <f>Table1[[#This Row],[yr.n]]-Table1[[#This Row],[age.n]]</f>
        <v>1900</v>
      </c>
    </row>
    <row r="101" spans="1:8" x14ac:dyDescent="0.2">
      <c r="A101" s="2">
        <v>52</v>
      </c>
      <c r="B101" s="2">
        <v>1957</v>
      </c>
      <c r="C101" s="2" t="s">
        <v>22</v>
      </c>
      <c r="D101" s="2" t="s">
        <v>27</v>
      </c>
      <c r="E101" s="2">
        <v>10</v>
      </c>
      <c r="F101" s="2">
        <f>SUM([1]!Table1[[#This Row],[Newfoundland and Labrador]:[New Brunswick]])</f>
        <v>171500</v>
      </c>
      <c r="G101" s="2">
        <f>Table1[[#This Row],[count]]/Table1[[#This Row],[tot_p]]*100000</f>
        <v>5.8309037900874641</v>
      </c>
      <c r="H101" s="3">
        <f>Table1[[#This Row],[yr.n]]-Table1[[#This Row],[age.n]]</f>
        <v>1905</v>
      </c>
    </row>
    <row r="102" spans="1:8" x14ac:dyDescent="0.2">
      <c r="A102" s="2">
        <v>52</v>
      </c>
      <c r="B102" s="2">
        <v>1962</v>
      </c>
      <c r="C102" s="2" t="s">
        <v>22</v>
      </c>
      <c r="D102" s="2" t="s">
        <v>28</v>
      </c>
      <c r="E102" s="2">
        <v>15</v>
      </c>
      <c r="F102" s="2">
        <f>SUM([1]!Table1[[#This Row],[Newfoundland and Labrador]:[New Brunswick]])</f>
        <v>201800</v>
      </c>
      <c r="G102" s="2">
        <f>Table1[[#This Row],[count]]/Table1[[#This Row],[tot_p]]*100000</f>
        <v>7.4331020812685837</v>
      </c>
      <c r="H102" s="3">
        <f>Table1[[#This Row],[yr.n]]-Table1[[#This Row],[age.n]]</f>
        <v>1910</v>
      </c>
    </row>
    <row r="103" spans="1:8" x14ac:dyDescent="0.2">
      <c r="A103" s="2">
        <v>52</v>
      </c>
      <c r="B103" s="2">
        <v>1967</v>
      </c>
      <c r="C103" s="2" t="s">
        <v>22</v>
      </c>
      <c r="D103" s="2" t="s">
        <v>29</v>
      </c>
      <c r="E103" s="2">
        <v>10</v>
      </c>
      <c r="F103" s="2">
        <f>SUM([1]!Table1[[#This Row],[Newfoundland and Labrador]:[New Brunswick]])</f>
        <v>233200</v>
      </c>
      <c r="G103" s="2">
        <f>Table1[[#This Row],[count]]/Table1[[#This Row],[tot_p]]*100000</f>
        <v>4.2881646655231558</v>
      </c>
      <c r="H103" s="3">
        <f>Table1[[#This Row],[yr.n]]-Table1[[#This Row],[age.n]]</f>
        <v>1915</v>
      </c>
    </row>
    <row r="104" spans="1:8" x14ac:dyDescent="0.2">
      <c r="A104" s="2">
        <v>52</v>
      </c>
      <c r="B104" s="2">
        <v>1972</v>
      </c>
      <c r="C104" s="2" t="s">
        <v>22</v>
      </c>
      <c r="D104" s="2" t="s">
        <v>6</v>
      </c>
      <c r="E104" s="2">
        <v>15</v>
      </c>
      <c r="F104" s="2">
        <f>SUM([1]!Table1[[#This Row],[Newfoundland and Labrador]:[New Brunswick]])</f>
        <v>249781</v>
      </c>
      <c r="G104" s="2">
        <f>Table1[[#This Row],[count]]/Table1[[#This Row],[tot_p]]*100000</f>
        <v>6.0052606082928648</v>
      </c>
      <c r="H104" s="3">
        <f>Table1[[#This Row],[yr.n]]-Table1[[#This Row],[age.n]]</f>
        <v>1920</v>
      </c>
    </row>
    <row r="105" spans="1:8" x14ac:dyDescent="0.2">
      <c r="A105" s="2">
        <v>52</v>
      </c>
      <c r="B105" s="2">
        <v>1977</v>
      </c>
      <c r="C105" s="2" t="s">
        <v>22</v>
      </c>
      <c r="D105" s="2" t="s">
        <v>7</v>
      </c>
      <c r="E105" s="2">
        <v>20</v>
      </c>
      <c r="F105" s="2">
        <f>SUM([1]!Table1[[#This Row],[Newfoundland and Labrador]:[New Brunswick]])</f>
        <v>250646</v>
      </c>
      <c r="G105" s="2">
        <f>Table1[[#This Row],[count]]/Table1[[#This Row],[tot_p]]*100000</f>
        <v>7.9793812787756435</v>
      </c>
      <c r="H105" s="3">
        <f>Table1[[#This Row],[yr.n]]-Table1[[#This Row],[age.n]]</f>
        <v>1925</v>
      </c>
    </row>
    <row r="106" spans="1:8" x14ac:dyDescent="0.2">
      <c r="A106" s="2">
        <v>52</v>
      </c>
      <c r="B106" s="2">
        <v>1982</v>
      </c>
      <c r="C106" s="2" t="s">
        <v>22</v>
      </c>
      <c r="D106" s="2" t="s">
        <v>8</v>
      </c>
      <c r="E106" s="2">
        <v>10</v>
      </c>
      <c r="F106" s="2">
        <f>SUM([1]!Table1[[#This Row],[Newfoundland and Labrador]:[New Brunswick]])</f>
        <v>248224</v>
      </c>
      <c r="G106" s="2">
        <f>Table1[[#This Row],[count]]/Table1[[#This Row],[tot_p]]*100000</f>
        <v>4.0286193115895319</v>
      </c>
      <c r="H106" s="3">
        <f>Table1[[#This Row],[yr.n]]-Table1[[#This Row],[age.n]]</f>
        <v>1930</v>
      </c>
    </row>
    <row r="107" spans="1:8" x14ac:dyDescent="0.2">
      <c r="A107" s="2">
        <v>52</v>
      </c>
      <c r="B107" s="2">
        <v>1987</v>
      </c>
      <c r="C107" s="2" t="s">
        <v>22</v>
      </c>
      <c r="D107" s="2" t="s">
        <v>9</v>
      </c>
      <c r="E107" s="2">
        <v>20</v>
      </c>
      <c r="F107" s="2">
        <f>SUM([1]!Table1[[#This Row],[Newfoundland and Labrador]:[New Brunswick]])</f>
        <v>249735</v>
      </c>
      <c r="G107" s="2">
        <f>Table1[[#This Row],[count]]/Table1[[#This Row],[tot_p]]*100000</f>
        <v>8.0084889983382386</v>
      </c>
      <c r="H107" s="3">
        <f>Table1[[#This Row],[yr.n]]-Table1[[#This Row],[age.n]]</f>
        <v>1935</v>
      </c>
    </row>
    <row r="108" spans="1:8" x14ac:dyDescent="0.2">
      <c r="A108" s="2">
        <v>52</v>
      </c>
      <c r="B108" s="2">
        <v>1992</v>
      </c>
      <c r="C108" s="2" t="s">
        <v>22</v>
      </c>
      <c r="D108" s="2" t="s">
        <v>10</v>
      </c>
      <c r="E108" s="2">
        <v>10</v>
      </c>
      <c r="F108" s="2">
        <f>SUM([1]!Table1[[#This Row],[Newfoundland and Labrador]:[New Brunswick]])</f>
        <v>280356</v>
      </c>
      <c r="G108" s="2">
        <f>Table1[[#This Row],[count]]/Table1[[#This Row],[tot_p]]*100000</f>
        <v>3.5668935210946082</v>
      </c>
      <c r="H108" s="3">
        <f>Table1[[#This Row],[yr.n]]-Table1[[#This Row],[age.n]]</f>
        <v>1940</v>
      </c>
    </row>
    <row r="109" spans="1:8" x14ac:dyDescent="0.2">
      <c r="A109" s="2">
        <v>52</v>
      </c>
      <c r="B109" s="2">
        <v>1997</v>
      </c>
      <c r="C109" s="2" t="s">
        <v>22</v>
      </c>
      <c r="D109" s="2" t="s">
        <v>11</v>
      </c>
      <c r="E109" s="2">
        <v>20</v>
      </c>
      <c r="F109" s="2">
        <f>SUM([1]!Table1[[#This Row],[Newfoundland and Labrador]:[New Brunswick]])</f>
        <v>359462</v>
      </c>
      <c r="G109" s="2">
        <f>Table1[[#This Row],[count]]/Table1[[#This Row],[tot_p]]*100000</f>
        <v>5.5638704508404233</v>
      </c>
      <c r="H109" s="3">
        <f>Table1[[#This Row],[yr.n]]-Table1[[#This Row],[age.n]]</f>
        <v>1945</v>
      </c>
    </row>
    <row r="110" spans="1:8" x14ac:dyDescent="0.2">
      <c r="A110" s="2">
        <v>52</v>
      </c>
      <c r="B110" s="2">
        <v>2002</v>
      </c>
      <c r="C110" s="2" t="s">
        <v>22</v>
      </c>
      <c r="D110" s="2" t="s">
        <v>12</v>
      </c>
      <c r="E110" s="2">
        <v>30</v>
      </c>
      <c r="F110" s="2">
        <f>SUM([1]!Table1[[#This Row],[Newfoundland and Labrador]:[New Brunswick]])</f>
        <v>437740</v>
      </c>
      <c r="G110" s="2">
        <f>Table1[[#This Row],[count]]/Table1[[#This Row],[tot_p]]*100000</f>
        <v>6.8533832868826252</v>
      </c>
      <c r="H110" s="3">
        <f>Table1[[#This Row],[yr.n]]-Table1[[#This Row],[age.n]]</f>
        <v>1950</v>
      </c>
    </row>
    <row r="111" spans="1:8" x14ac:dyDescent="0.2">
      <c r="A111" s="2">
        <v>52</v>
      </c>
      <c r="B111" s="2">
        <v>2007</v>
      </c>
      <c r="C111" s="2" t="s">
        <v>22</v>
      </c>
      <c r="D111" s="2" t="s">
        <v>13</v>
      </c>
      <c r="E111" s="2">
        <v>35</v>
      </c>
      <c r="F111" s="2">
        <f>SUM([1]!Table1[[#This Row],[Newfoundland and Labrador]:[New Brunswick]])</f>
        <v>474070</v>
      </c>
      <c r="G111" s="2">
        <f>Table1[[#This Row],[count]]/Table1[[#This Row],[tot_p]]*100000</f>
        <v>7.3828759465901665</v>
      </c>
      <c r="H111" s="3">
        <f>Table1[[#This Row],[yr.n]]-Table1[[#This Row],[age.n]]</f>
        <v>1955</v>
      </c>
    </row>
    <row r="112" spans="1:8" x14ac:dyDescent="0.2">
      <c r="A112" s="2">
        <v>52</v>
      </c>
      <c r="B112" s="2">
        <v>2012</v>
      </c>
      <c r="C112" s="2" t="s">
        <v>22</v>
      </c>
      <c r="D112" s="2" t="s">
        <v>14</v>
      </c>
      <c r="E112" s="2">
        <v>40</v>
      </c>
      <c r="F112" s="2">
        <f>SUM([1]!Table1[[#This Row],[Newfoundland and Labrador]:[New Brunswick]])</f>
        <v>495577</v>
      </c>
      <c r="G112" s="2">
        <f>Table1[[#This Row],[count]]/Table1[[#This Row],[tot_p]]*100000</f>
        <v>8.0713996008692899</v>
      </c>
      <c r="H112" s="3">
        <f>Table1[[#This Row],[yr.n]]-Table1[[#This Row],[age.n]]</f>
        <v>1960</v>
      </c>
    </row>
    <row r="113" spans="1:8" x14ac:dyDescent="0.2">
      <c r="A113" s="2">
        <v>52</v>
      </c>
      <c r="B113" s="2">
        <v>2017</v>
      </c>
      <c r="C113" s="2" t="s">
        <v>22</v>
      </c>
      <c r="D113" s="2" t="s">
        <v>15</v>
      </c>
      <c r="E113" s="2">
        <v>45</v>
      </c>
      <c r="F113" s="2">
        <f>SUM([1]!Table1[[#This Row],[Newfoundland and Labrador]:[New Brunswick]])</f>
        <v>475018</v>
      </c>
      <c r="G113" s="2">
        <f>Table1[[#This Row],[count]]/Table1[[#This Row],[tot_p]]*100000</f>
        <v>9.4733252213600316</v>
      </c>
      <c r="H113" s="3">
        <f>Table1[[#This Row],[yr.n]]-Table1[[#This Row],[age.n]]</f>
        <v>1965</v>
      </c>
    </row>
    <row r="114" spans="1:8" x14ac:dyDescent="0.2">
      <c r="A114" s="2">
        <v>57</v>
      </c>
      <c r="B114" s="2">
        <v>1952</v>
      </c>
      <c r="C114" s="2" t="s">
        <v>23</v>
      </c>
      <c r="D114" s="2" t="s">
        <v>26</v>
      </c>
      <c r="E114" s="2">
        <v>5</v>
      </c>
      <c r="F114" s="2">
        <f>SUM([1]!Table1[[#This Row],[Newfoundland and Labrador]:[New Brunswick]])</f>
        <v>149500</v>
      </c>
      <c r="G114" s="2">
        <f>Table1[[#This Row],[count]]/Table1[[#This Row],[tot_p]]*100000</f>
        <v>3.3444816053511706</v>
      </c>
      <c r="H114" s="3">
        <f>Table1[[#This Row],[yr.n]]-Table1[[#This Row],[age.n]]</f>
        <v>1895</v>
      </c>
    </row>
    <row r="115" spans="1:8" x14ac:dyDescent="0.2">
      <c r="A115" s="2">
        <v>57</v>
      </c>
      <c r="B115" s="2">
        <v>1957</v>
      </c>
      <c r="C115" s="2" t="s">
        <v>23</v>
      </c>
      <c r="D115" s="2" t="s">
        <v>27</v>
      </c>
      <c r="E115" s="2">
        <v>5</v>
      </c>
      <c r="F115" s="2">
        <f>SUM([1]!Table1[[#This Row],[Newfoundland and Labrador]:[New Brunswick]])</f>
        <v>154700</v>
      </c>
      <c r="G115" s="2">
        <f>Table1[[#This Row],[count]]/Table1[[#This Row],[tot_p]]*100000</f>
        <v>3.2320620555914674</v>
      </c>
      <c r="H115" s="3">
        <f>Table1[[#This Row],[yr.n]]-Table1[[#This Row],[age.n]]</f>
        <v>1900</v>
      </c>
    </row>
    <row r="116" spans="1:8" x14ac:dyDescent="0.2">
      <c r="A116" s="2">
        <v>57</v>
      </c>
      <c r="B116" s="2">
        <v>1962</v>
      </c>
      <c r="C116" s="2" t="s">
        <v>23</v>
      </c>
      <c r="D116" s="2" t="s">
        <v>28</v>
      </c>
      <c r="E116" s="2">
        <v>10</v>
      </c>
      <c r="F116" s="2">
        <f>SUM([1]!Table1[[#This Row],[Newfoundland and Labrador]:[New Brunswick]])</f>
        <v>164400</v>
      </c>
      <c r="G116" s="2">
        <f>Table1[[#This Row],[count]]/Table1[[#This Row],[tot_p]]*100000</f>
        <v>6.0827250608272507</v>
      </c>
      <c r="H116" s="3">
        <f>Table1[[#This Row],[yr.n]]-Table1[[#This Row],[age.n]]</f>
        <v>1905</v>
      </c>
    </row>
    <row r="117" spans="1:8" x14ac:dyDescent="0.2">
      <c r="A117" s="2">
        <v>57</v>
      </c>
      <c r="B117" s="2">
        <v>1967</v>
      </c>
      <c r="C117" s="2" t="s">
        <v>23</v>
      </c>
      <c r="D117" s="2" t="s">
        <v>29</v>
      </c>
      <c r="E117" s="2">
        <v>10</v>
      </c>
      <c r="F117" s="2">
        <f>SUM([1]!Table1[[#This Row],[Newfoundland and Labrador]:[New Brunswick]])</f>
        <v>192800</v>
      </c>
      <c r="G117" s="2">
        <f>Table1[[#This Row],[count]]/Table1[[#This Row],[tot_p]]*100000</f>
        <v>5.186721991701245</v>
      </c>
      <c r="H117" s="3">
        <f>Table1[[#This Row],[yr.n]]-Table1[[#This Row],[age.n]]</f>
        <v>1910</v>
      </c>
    </row>
    <row r="118" spans="1:8" x14ac:dyDescent="0.2">
      <c r="A118" s="2">
        <v>57</v>
      </c>
      <c r="B118" s="2">
        <v>1972</v>
      </c>
      <c r="C118" s="2" t="s">
        <v>23</v>
      </c>
      <c r="D118" s="2" t="s">
        <v>6</v>
      </c>
      <c r="E118" s="2">
        <v>20</v>
      </c>
      <c r="F118" s="2">
        <f>SUM([1]!Table1[[#This Row],[Newfoundland and Labrador]:[New Brunswick]])</f>
        <v>224316</v>
      </c>
      <c r="G118" s="2">
        <f>Table1[[#This Row],[count]]/Table1[[#This Row],[tot_p]]*100000</f>
        <v>8.9159935091567259</v>
      </c>
      <c r="H118" s="3">
        <f>Table1[[#This Row],[yr.n]]-Table1[[#This Row],[age.n]]</f>
        <v>1915</v>
      </c>
    </row>
    <row r="119" spans="1:8" x14ac:dyDescent="0.2">
      <c r="A119" s="2">
        <v>57</v>
      </c>
      <c r="B119" s="2">
        <v>1977</v>
      </c>
      <c r="C119" s="2" t="s">
        <v>23</v>
      </c>
      <c r="D119" s="2" t="s">
        <v>7</v>
      </c>
      <c r="E119" s="2">
        <v>15</v>
      </c>
      <c r="F119" s="2">
        <f>SUM([1]!Table1[[#This Row],[Newfoundland and Labrador]:[New Brunswick]])</f>
        <v>245461</v>
      </c>
      <c r="G119" s="2">
        <f>Table1[[#This Row],[count]]/Table1[[#This Row],[tot_p]]*100000</f>
        <v>6.1109504157483272</v>
      </c>
      <c r="H119" s="3">
        <f>Table1[[#This Row],[yr.n]]-Table1[[#This Row],[age.n]]</f>
        <v>1920</v>
      </c>
    </row>
    <row r="120" spans="1:8" x14ac:dyDescent="0.2">
      <c r="A120" s="2">
        <v>57</v>
      </c>
      <c r="B120" s="2">
        <v>1982</v>
      </c>
      <c r="C120" s="2" t="s">
        <v>23</v>
      </c>
      <c r="D120" s="2" t="s">
        <v>8</v>
      </c>
      <c r="E120" s="2">
        <v>15</v>
      </c>
      <c r="F120" s="2">
        <f>SUM([1]!Table1[[#This Row],[Newfoundland and Labrador]:[New Brunswick]])</f>
        <v>246069</v>
      </c>
      <c r="G120" s="2">
        <f>Table1[[#This Row],[count]]/Table1[[#This Row],[tot_p]]*100000</f>
        <v>6.0958511636979864</v>
      </c>
      <c r="H120" s="3">
        <f>Table1[[#This Row],[yr.n]]-Table1[[#This Row],[age.n]]</f>
        <v>1925</v>
      </c>
    </row>
    <row r="121" spans="1:8" x14ac:dyDescent="0.2">
      <c r="A121" s="2">
        <v>57</v>
      </c>
      <c r="B121" s="2">
        <v>1987</v>
      </c>
      <c r="C121" s="2" t="s">
        <v>23</v>
      </c>
      <c r="D121" s="2" t="s">
        <v>9</v>
      </c>
      <c r="E121" s="2">
        <v>15</v>
      </c>
      <c r="F121" s="2">
        <f>SUM([1]!Table1[[#This Row],[Newfoundland and Labrador]:[New Brunswick]])</f>
        <v>244260</v>
      </c>
      <c r="G121" s="2">
        <f>Table1[[#This Row],[count]]/Table1[[#This Row],[tot_p]]*100000</f>
        <v>6.1409972979611887</v>
      </c>
      <c r="H121" s="3">
        <f>Table1[[#This Row],[yr.n]]-Table1[[#This Row],[age.n]]</f>
        <v>1930</v>
      </c>
    </row>
    <row r="122" spans="1:8" x14ac:dyDescent="0.2">
      <c r="A122" s="2">
        <v>57</v>
      </c>
      <c r="B122" s="2">
        <v>1992</v>
      </c>
      <c r="C122" s="2" t="s">
        <v>23</v>
      </c>
      <c r="D122" s="2" t="s">
        <v>10</v>
      </c>
      <c r="E122" s="2">
        <v>15</v>
      </c>
      <c r="F122" s="2">
        <f>SUM([1]!Table1[[#This Row],[Newfoundland and Labrador]:[New Brunswick]])</f>
        <v>246374</v>
      </c>
      <c r="G122" s="2">
        <f>Table1[[#This Row],[count]]/Table1[[#This Row],[tot_p]]*100000</f>
        <v>6.0883047724191677</v>
      </c>
      <c r="H122" s="3">
        <f>Table1[[#This Row],[yr.n]]-Table1[[#This Row],[age.n]]</f>
        <v>1935</v>
      </c>
    </row>
    <row r="123" spans="1:8" x14ac:dyDescent="0.2">
      <c r="A123" s="2">
        <v>57</v>
      </c>
      <c r="B123" s="2">
        <v>1997</v>
      </c>
      <c r="C123" s="2" t="s">
        <v>23</v>
      </c>
      <c r="D123" s="2" t="s">
        <v>11</v>
      </c>
      <c r="E123" s="2">
        <v>10</v>
      </c>
      <c r="F123" s="2">
        <f>SUM([1]!Table1[[#This Row],[Newfoundland and Labrador]:[New Brunswick]])</f>
        <v>277863</v>
      </c>
      <c r="G123" s="2">
        <f>Table1[[#This Row],[count]]/Table1[[#This Row],[tot_p]]*100000</f>
        <v>3.5988958587505353</v>
      </c>
      <c r="H123" s="3">
        <f>Table1[[#This Row],[yr.n]]-Table1[[#This Row],[age.n]]</f>
        <v>1940</v>
      </c>
    </row>
    <row r="124" spans="1:8" x14ac:dyDescent="0.2">
      <c r="A124" s="2">
        <v>57</v>
      </c>
      <c r="B124" s="2">
        <v>2002</v>
      </c>
      <c r="C124" s="2" t="s">
        <v>23</v>
      </c>
      <c r="D124" s="2" t="s">
        <v>12</v>
      </c>
      <c r="E124" s="2">
        <v>15</v>
      </c>
      <c r="F124" s="2">
        <f>SUM([1]!Table1[[#This Row],[Newfoundland and Labrador]:[New Brunswick]])</f>
        <v>356216</v>
      </c>
      <c r="G124" s="2">
        <f>Table1[[#This Row],[count]]/Table1[[#This Row],[tot_p]]*100000</f>
        <v>4.2109282008668902</v>
      </c>
      <c r="H124" s="3">
        <f>Table1[[#This Row],[yr.n]]-Table1[[#This Row],[age.n]]</f>
        <v>1945</v>
      </c>
    </row>
    <row r="125" spans="1:8" x14ac:dyDescent="0.2">
      <c r="A125" s="2">
        <v>57</v>
      </c>
      <c r="B125" s="2">
        <v>2007</v>
      </c>
      <c r="C125" s="2" t="s">
        <v>23</v>
      </c>
      <c r="D125" s="2" t="s">
        <v>13</v>
      </c>
      <c r="E125" s="2">
        <v>20</v>
      </c>
      <c r="F125" s="2">
        <f>SUM([1]!Table1[[#This Row],[Newfoundland and Labrador]:[New Brunswick]])</f>
        <v>432621</v>
      </c>
      <c r="G125" s="2">
        <f>Table1[[#This Row],[count]]/Table1[[#This Row],[tot_p]]*100000</f>
        <v>4.6229840900002541</v>
      </c>
      <c r="H125" s="3">
        <f>Table1[[#This Row],[yr.n]]-Table1[[#This Row],[age.n]]</f>
        <v>1950</v>
      </c>
    </row>
    <row r="126" spans="1:8" x14ac:dyDescent="0.2">
      <c r="A126" s="2">
        <v>57</v>
      </c>
      <c r="B126" s="2">
        <v>2012</v>
      </c>
      <c r="C126" s="2" t="s">
        <v>23</v>
      </c>
      <c r="D126" s="2" t="s">
        <v>14</v>
      </c>
      <c r="E126" s="2">
        <v>40</v>
      </c>
      <c r="F126" s="2">
        <f>SUM([1]!Table1[[#This Row],[Newfoundland and Labrador]:[New Brunswick]])</f>
        <v>471337</v>
      </c>
      <c r="G126" s="2">
        <f>Table1[[#This Row],[count]]/Table1[[#This Row],[tot_p]]*100000</f>
        <v>8.4864969225840525</v>
      </c>
      <c r="H126" s="3">
        <f>Table1[[#This Row],[yr.n]]-Table1[[#This Row],[age.n]]</f>
        <v>1955</v>
      </c>
    </row>
    <row r="127" spans="1:8" x14ac:dyDescent="0.2">
      <c r="A127" s="2">
        <v>57</v>
      </c>
      <c r="B127" s="2">
        <v>2017</v>
      </c>
      <c r="C127" s="2" t="s">
        <v>23</v>
      </c>
      <c r="D127" s="2" t="s">
        <v>15</v>
      </c>
      <c r="E127" s="2">
        <v>30</v>
      </c>
      <c r="F127" s="2">
        <f>SUM([1]!Table1[[#This Row],[Newfoundland and Labrador]:[New Brunswick]])</f>
        <v>498609</v>
      </c>
      <c r="G127" s="2">
        <f>Table1[[#This Row],[count]]/Table1[[#This Row],[tot_p]]*100000</f>
        <v>6.0167385666925384</v>
      </c>
      <c r="H127" s="3">
        <f>Table1[[#This Row],[yr.n]]-Table1[[#This Row],[age.n]]</f>
        <v>1960</v>
      </c>
    </row>
    <row r="128" spans="1:8" x14ac:dyDescent="0.2">
      <c r="A128" s="2">
        <v>62</v>
      </c>
      <c r="B128" s="2">
        <v>1952</v>
      </c>
      <c r="C128" s="2" t="s">
        <v>24</v>
      </c>
      <c r="D128" s="2" t="s">
        <v>26</v>
      </c>
      <c r="E128" s="2">
        <v>10</v>
      </c>
      <c r="F128" s="2">
        <f>SUM([1]!Table1[[#This Row],[Newfoundland and Labrador]:[New Brunswick]])</f>
        <v>126100</v>
      </c>
      <c r="G128" s="2">
        <f>Table1[[#This Row],[count]]/Table1[[#This Row],[tot_p]]*100000</f>
        <v>7.9302141157811263</v>
      </c>
      <c r="H128" s="3">
        <f>Table1[[#This Row],[yr.n]]-Table1[[#This Row],[age.n]]</f>
        <v>1890</v>
      </c>
    </row>
    <row r="129" spans="1:8" x14ac:dyDescent="0.2">
      <c r="A129" s="2">
        <v>62</v>
      </c>
      <c r="B129" s="2">
        <v>1957</v>
      </c>
      <c r="C129" s="2" t="s">
        <v>24</v>
      </c>
      <c r="D129" s="2" t="s">
        <v>27</v>
      </c>
      <c r="E129" s="2">
        <v>0</v>
      </c>
      <c r="F129" s="2">
        <f>SUM([1]!Table1[[#This Row],[Newfoundland and Labrador]:[New Brunswick]])</f>
        <v>136000</v>
      </c>
      <c r="G129" s="2">
        <f>Table1[[#This Row],[count]]/Table1[[#This Row],[tot_p]]*100000</f>
        <v>0</v>
      </c>
      <c r="H129" s="3">
        <f>Table1[[#This Row],[yr.n]]-Table1[[#This Row],[age.n]]</f>
        <v>1895</v>
      </c>
    </row>
    <row r="130" spans="1:8" x14ac:dyDescent="0.2">
      <c r="A130" s="2">
        <v>62</v>
      </c>
      <c r="B130" s="2">
        <v>1962</v>
      </c>
      <c r="C130" s="2" t="s">
        <v>24</v>
      </c>
      <c r="D130" s="2" t="s">
        <v>28</v>
      </c>
      <c r="E130" s="2">
        <v>5</v>
      </c>
      <c r="F130" s="2">
        <f>SUM([1]!Table1[[#This Row],[Newfoundland and Labrador]:[New Brunswick]])</f>
        <v>142700</v>
      </c>
      <c r="G130" s="2">
        <f>Table1[[#This Row],[count]]/Table1[[#This Row],[tot_p]]*100000</f>
        <v>3.5038542396636299</v>
      </c>
      <c r="H130" s="3">
        <f>Table1[[#This Row],[yr.n]]-Table1[[#This Row],[age.n]]</f>
        <v>1900</v>
      </c>
    </row>
    <row r="131" spans="1:8" x14ac:dyDescent="0.2">
      <c r="A131" s="2">
        <v>62</v>
      </c>
      <c r="B131" s="2">
        <v>1967</v>
      </c>
      <c r="C131" s="2" t="s">
        <v>24</v>
      </c>
      <c r="D131" s="2" t="s">
        <v>29</v>
      </c>
      <c r="E131" s="2">
        <v>10</v>
      </c>
      <c r="F131" s="2">
        <f>SUM([1]!Table1[[#This Row],[Newfoundland and Labrador]:[New Brunswick]])</f>
        <v>156900</v>
      </c>
      <c r="G131" s="2">
        <f>Table1[[#This Row],[count]]/Table1[[#This Row],[tot_p]]*100000</f>
        <v>6.3734862970044608</v>
      </c>
      <c r="H131" s="3">
        <f>Table1[[#This Row],[yr.n]]-Table1[[#This Row],[age.n]]</f>
        <v>1905</v>
      </c>
    </row>
    <row r="132" spans="1:8" x14ac:dyDescent="0.2">
      <c r="A132" s="2">
        <v>62</v>
      </c>
      <c r="B132" s="2">
        <v>1972</v>
      </c>
      <c r="C132" s="2" t="s">
        <v>24</v>
      </c>
      <c r="D132" s="2" t="s">
        <v>6</v>
      </c>
      <c r="E132" s="2">
        <v>10</v>
      </c>
      <c r="F132" s="2">
        <f>SUM([1]!Table1[[#This Row],[Newfoundland and Labrador]:[New Brunswick]])</f>
        <v>188837</v>
      </c>
      <c r="G132" s="2">
        <f>Table1[[#This Row],[count]]/Table1[[#This Row],[tot_p]]*100000</f>
        <v>5.2955723719398211</v>
      </c>
      <c r="H132" s="3">
        <f>Table1[[#This Row],[yr.n]]-Table1[[#This Row],[age.n]]</f>
        <v>1910</v>
      </c>
    </row>
    <row r="133" spans="1:8" x14ac:dyDescent="0.2">
      <c r="A133" s="2">
        <v>62</v>
      </c>
      <c r="B133" s="2">
        <v>1977</v>
      </c>
      <c r="C133" s="2" t="s">
        <v>24</v>
      </c>
      <c r="D133" s="2" t="s">
        <v>7</v>
      </c>
      <c r="E133" s="2">
        <v>10</v>
      </c>
      <c r="F133" s="2">
        <f>SUM([1]!Table1[[#This Row],[Newfoundland and Labrador]:[New Brunswick]])</f>
        <v>219341</v>
      </c>
      <c r="G133" s="2">
        <f>Table1[[#This Row],[count]]/Table1[[#This Row],[tot_p]]*100000</f>
        <v>4.5591111556890862</v>
      </c>
      <c r="H133" s="3">
        <f>Table1[[#This Row],[yr.n]]-Table1[[#This Row],[age.n]]</f>
        <v>1915</v>
      </c>
    </row>
    <row r="134" spans="1:8" x14ac:dyDescent="0.2">
      <c r="A134" s="2">
        <v>62</v>
      </c>
      <c r="B134" s="2">
        <v>1982</v>
      </c>
      <c r="C134" s="2" t="s">
        <v>24</v>
      </c>
      <c r="D134" s="2" t="s">
        <v>8</v>
      </c>
      <c r="E134" s="2">
        <v>10</v>
      </c>
      <c r="F134" s="2">
        <f>SUM([1]!Table1[[#This Row],[Newfoundland and Labrador]:[New Brunswick]])</f>
        <v>239066</v>
      </c>
      <c r="G134" s="2">
        <f>Table1[[#This Row],[count]]/Table1[[#This Row],[tot_p]]*100000</f>
        <v>4.1829452954414261</v>
      </c>
      <c r="H134" s="3">
        <f>Table1[[#This Row],[yr.n]]-Table1[[#This Row],[age.n]]</f>
        <v>1920</v>
      </c>
    </row>
    <row r="135" spans="1:8" x14ac:dyDescent="0.2">
      <c r="A135" s="2">
        <v>62</v>
      </c>
      <c r="B135" s="2">
        <v>1987</v>
      </c>
      <c r="C135" s="2" t="s">
        <v>24</v>
      </c>
      <c r="D135" s="2" t="s">
        <v>9</v>
      </c>
      <c r="E135" s="2">
        <v>15</v>
      </c>
      <c r="F135" s="2">
        <f>SUM([1]!Table1[[#This Row],[Newfoundland and Labrador]:[New Brunswick]])</f>
        <v>239033</v>
      </c>
      <c r="G135" s="2">
        <f>Table1[[#This Row],[count]]/Table1[[#This Row],[tot_p]]*100000</f>
        <v>6.2752841657846403</v>
      </c>
      <c r="H135" s="3">
        <f>Table1[[#This Row],[yr.n]]-Table1[[#This Row],[age.n]]</f>
        <v>1925</v>
      </c>
    </row>
    <row r="136" spans="1:8" x14ac:dyDescent="0.2">
      <c r="A136" s="2">
        <v>62</v>
      </c>
      <c r="B136" s="2">
        <v>1992</v>
      </c>
      <c r="C136" s="2" t="s">
        <v>24</v>
      </c>
      <c r="D136" s="2" t="s">
        <v>10</v>
      </c>
      <c r="E136" s="2">
        <v>10</v>
      </c>
      <c r="F136" s="2">
        <f>SUM([1]!Table1[[#This Row],[Newfoundland and Labrador]:[New Brunswick]])</f>
        <v>237886</v>
      </c>
      <c r="G136" s="2">
        <f>Table1[[#This Row],[count]]/Table1[[#This Row],[tot_p]]*100000</f>
        <v>4.2036942064686444</v>
      </c>
      <c r="H136" s="3">
        <f>Table1[[#This Row],[yr.n]]-Table1[[#This Row],[age.n]]</f>
        <v>1930</v>
      </c>
    </row>
    <row r="137" spans="1:8" x14ac:dyDescent="0.2">
      <c r="A137" s="2">
        <v>62</v>
      </c>
      <c r="B137" s="2">
        <v>1997</v>
      </c>
      <c r="C137" s="2" t="s">
        <v>24</v>
      </c>
      <c r="D137" s="2" t="s">
        <v>11</v>
      </c>
      <c r="E137" s="2">
        <v>10</v>
      </c>
      <c r="F137" s="2">
        <f>SUM([1]!Table1[[#This Row],[Newfoundland and Labrador]:[New Brunswick]])</f>
        <v>241419</v>
      </c>
      <c r="G137" s="2">
        <f>Table1[[#This Row],[count]]/Table1[[#This Row],[tot_p]]*100000</f>
        <v>4.1421760507665102</v>
      </c>
      <c r="H137" s="3">
        <f>Table1[[#This Row],[yr.n]]-Table1[[#This Row],[age.n]]</f>
        <v>1935</v>
      </c>
    </row>
    <row r="138" spans="1:8" x14ac:dyDescent="0.2">
      <c r="A138" s="2">
        <v>62</v>
      </c>
      <c r="B138" s="2">
        <v>2002</v>
      </c>
      <c r="C138" s="2" t="s">
        <v>24</v>
      </c>
      <c r="D138" s="2" t="s">
        <v>12</v>
      </c>
      <c r="E138" s="2">
        <v>10</v>
      </c>
      <c r="F138" s="2">
        <f>SUM([1]!Table1[[#This Row],[Newfoundland and Labrador]:[New Brunswick]])</f>
        <v>273726</v>
      </c>
      <c r="G138" s="2">
        <f>Table1[[#This Row],[count]]/Table1[[#This Row],[tot_p]]*100000</f>
        <v>3.6532883248211712</v>
      </c>
      <c r="H138" s="3">
        <f>Table1[[#This Row],[yr.n]]-Table1[[#This Row],[age.n]]</f>
        <v>1940</v>
      </c>
    </row>
    <row r="139" spans="1:8" x14ac:dyDescent="0.2">
      <c r="A139" s="2">
        <v>62</v>
      </c>
      <c r="B139" s="2">
        <v>2007</v>
      </c>
      <c r="C139" s="2" t="s">
        <v>24</v>
      </c>
      <c r="D139" s="2" t="s">
        <v>13</v>
      </c>
      <c r="E139" s="2">
        <v>15</v>
      </c>
      <c r="F139" s="2">
        <f>SUM([1]!Table1[[#This Row],[Newfoundland and Labrador]:[New Brunswick]])</f>
        <v>353409</v>
      </c>
      <c r="G139" s="2">
        <f>Table1[[#This Row],[count]]/Table1[[#This Row],[tot_p]]*100000</f>
        <v>4.2443740821541045</v>
      </c>
      <c r="H139" s="3">
        <f>Table1[[#This Row],[yr.n]]-Table1[[#This Row],[age.n]]</f>
        <v>1945</v>
      </c>
    </row>
    <row r="140" spans="1:8" x14ac:dyDescent="0.2">
      <c r="A140" s="2">
        <v>62</v>
      </c>
      <c r="B140" s="2">
        <v>2012</v>
      </c>
      <c r="C140" s="2" t="s">
        <v>24</v>
      </c>
      <c r="D140" s="2" t="s">
        <v>14</v>
      </c>
      <c r="E140" s="2">
        <v>20</v>
      </c>
      <c r="F140" s="2">
        <f>SUM([1]!Table1[[#This Row],[Newfoundland and Labrador]:[New Brunswick]])</f>
        <v>428946</v>
      </c>
      <c r="G140" s="2">
        <f>Table1[[#This Row],[count]]/Table1[[#This Row],[tot_p]]*100000</f>
        <v>4.6625915616417917</v>
      </c>
      <c r="H140" s="3">
        <f>Table1[[#This Row],[yr.n]]-Table1[[#This Row],[age.n]]</f>
        <v>1950</v>
      </c>
    </row>
    <row r="141" spans="1:8" x14ac:dyDescent="0.2">
      <c r="A141" s="2">
        <v>62</v>
      </c>
      <c r="B141" s="2">
        <v>2017</v>
      </c>
      <c r="C141" s="2" t="s">
        <v>24</v>
      </c>
      <c r="D141" s="2" t="s">
        <v>15</v>
      </c>
      <c r="E141" s="2">
        <v>30</v>
      </c>
      <c r="F141" s="2">
        <f>SUM([1]!Table1[[#This Row],[Newfoundland and Labrador]:[New Brunswick]])</f>
        <v>473388</v>
      </c>
      <c r="G141" s="2">
        <f>Table1[[#This Row],[count]]/Table1[[#This Row],[tot_p]]*100000</f>
        <v>6.3372962559253718</v>
      </c>
      <c r="H141" s="3">
        <f>Table1[[#This Row],[yr.n]]-Table1[[#This Row],[age.n]]</f>
        <v>1955</v>
      </c>
    </row>
    <row r="142" spans="1:8" x14ac:dyDescent="0.2">
      <c r="A142" s="2">
        <v>67</v>
      </c>
      <c r="B142" s="2">
        <v>1952</v>
      </c>
      <c r="C142" s="2" t="s">
        <v>25</v>
      </c>
      <c r="D142" s="2" t="s">
        <v>26</v>
      </c>
      <c r="E142" s="2">
        <v>15</v>
      </c>
      <c r="F142" s="2">
        <v>299200</v>
      </c>
      <c r="G142" s="2">
        <f>Table1[[#This Row],[count]]/Table1[[#This Row],[tot_p]]*100000</f>
        <v>5.0133689839572195</v>
      </c>
      <c r="H142" s="3">
        <f>Table1[[#This Row],[yr.n]]-Table1[[#This Row],[age.n]]</f>
        <v>1885</v>
      </c>
    </row>
    <row r="143" spans="1:8" x14ac:dyDescent="0.2">
      <c r="A143" s="2">
        <v>67</v>
      </c>
      <c r="B143" s="2">
        <v>1957</v>
      </c>
      <c r="C143" s="2" t="s">
        <v>25</v>
      </c>
      <c r="D143" s="2" t="s">
        <v>27</v>
      </c>
      <c r="E143" s="2">
        <v>5</v>
      </c>
      <c r="F143" s="2">
        <v>325900</v>
      </c>
      <c r="G143" s="2">
        <f>Table1[[#This Row],[count]]/Table1[[#This Row],[tot_p]]*100000</f>
        <v>1.5342129487572875</v>
      </c>
      <c r="H143" s="3">
        <f>Table1[[#This Row],[yr.n]]-Table1[[#This Row],[age.n]]</f>
        <v>1890</v>
      </c>
    </row>
    <row r="144" spans="1:8" x14ac:dyDescent="0.2">
      <c r="A144" s="2">
        <v>67</v>
      </c>
      <c r="B144" s="2">
        <v>1962</v>
      </c>
      <c r="C144" s="2" t="s">
        <v>25</v>
      </c>
      <c r="D144" s="2" t="s">
        <v>28</v>
      </c>
      <c r="E144" s="2">
        <v>10</v>
      </c>
      <c r="F144" s="2">
        <v>357200</v>
      </c>
      <c r="G144" s="2">
        <f>Table1[[#This Row],[count]]/Table1[[#This Row],[tot_p]]*100000</f>
        <v>2.7995520716685331</v>
      </c>
      <c r="H144" s="3">
        <f>Table1[[#This Row],[yr.n]]-Table1[[#This Row],[age.n]]</f>
        <v>1895</v>
      </c>
    </row>
    <row r="145" spans="1:8" x14ac:dyDescent="0.2">
      <c r="A145" s="2">
        <v>67</v>
      </c>
      <c r="B145" s="2">
        <v>1967</v>
      </c>
      <c r="C145" s="2" t="s">
        <v>25</v>
      </c>
      <c r="D145" s="2" t="s">
        <v>29</v>
      </c>
      <c r="E145" s="2">
        <v>15</v>
      </c>
      <c r="F145" s="2">
        <v>389000</v>
      </c>
      <c r="G145" s="2">
        <f>Table1[[#This Row],[count]]/Table1[[#This Row],[tot_p]]*100000</f>
        <v>3.8560411311053984</v>
      </c>
      <c r="H145" s="3">
        <f>Table1[[#This Row],[yr.n]]-Table1[[#This Row],[age.n]]</f>
        <v>1900</v>
      </c>
    </row>
    <row r="146" spans="1:8" x14ac:dyDescent="0.2">
      <c r="A146" s="2">
        <v>67</v>
      </c>
      <c r="B146" s="2">
        <v>1972</v>
      </c>
      <c r="C146" s="2" t="s">
        <v>25</v>
      </c>
      <c r="D146" s="2" t="s">
        <v>6</v>
      </c>
      <c r="E146" s="2">
        <v>15</v>
      </c>
      <c r="F146" s="2">
        <v>429946</v>
      </c>
      <c r="G146" s="2">
        <f>Table1[[#This Row],[count]]/Table1[[#This Row],[tot_p]]*100000</f>
        <v>3.4888102226791271</v>
      </c>
      <c r="H146" s="3">
        <f>Table1[[#This Row],[yr.n]]-Table1[[#This Row],[age.n]]</f>
        <v>1905</v>
      </c>
    </row>
    <row r="147" spans="1:8" x14ac:dyDescent="0.2">
      <c r="A147" s="2">
        <v>67</v>
      </c>
      <c r="B147" s="2">
        <v>1977</v>
      </c>
      <c r="C147" s="2" t="s">
        <v>25</v>
      </c>
      <c r="D147" s="2" t="s">
        <v>7</v>
      </c>
      <c r="E147" s="2">
        <v>10</v>
      </c>
      <c r="F147" s="2">
        <v>490743</v>
      </c>
      <c r="G147" s="2">
        <f>Table1[[#This Row],[count]]/Table1[[#This Row],[tot_p]]*100000</f>
        <v>2.0377264678253177</v>
      </c>
      <c r="H147" s="3">
        <f>Table1[[#This Row],[yr.n]]-Table1[[#This Row],[age.n]]</f>
        <v>1910</v>
      </c>
    </row>
    <row r="148" spans="1:8" x14ac:dyDescent="0.2">
      <c r="A148" s="2">
        <v>67</v>
      </c>
      <c r="B148" s="2">
        <v>1982</v>
      </c>
      <c r="C148" s="2" t="s">
        <v>25</v>
      </c>
      <c r="D148" s="2" t="s">
        <v>8</v>
      </c>
      <c r="E148" s="2">
        <v>20</v>
      </c>
      <c r="F148" s="2">
        <v>569869</v>
      </c>
      <c r="G148" s="2">
        <f>Table1[[#This Row],[count]]/Table1[[#This Row],[tot_p]]*100000</f>
        <v>3.5095785171679803</v>
      </c>
      <c r="H148" s="3">
        <f>Table1[[#This Row],[yr.n]]-Table1[[#This Row],[age.n]]</f>
        <v>1915</v>
      </c>
    </row>
    <row r="149" spans="1:8" x14ac:dyDescent="0.2">
      <c r="A149" s="2">
        <v>67</v>
      </c>
      <c r="B149" s="2">
        <v>1987</v>
      </c>
      <c r="C149" s="2" t="s">
        <v>25</v>
      </c>
      <c r="D149" s="2" t="s">
        <v>9</v>
      </c>
      <c r="E149" s="2">
        <v>20</v>
      </c>
      <c r="F149" s="2">
        <v>650246</v>
      </c>
      <c r="G149" s="2">
        <f>Table1[[#This Row],[count]]/Table1[[#This Row],[tot_p]]*100000</f>
        <v>3.0757590204322676</v>
      </c>
      <c r="H149" s="3">
        <f>Table1[[#This Row],[yr.n]]-Table1[[#This Row],[age.n]]</f>
        <v>1920</v>
      </c>
    </row>
    <row r="150" spans="1:8" x14ac:dyDescent="0.2">
      <c r="A150" s="2">
        <v>67</v>
      </c>
      <c r="B150" s="2">
        <v>1992</v>
      </c>
      <c r="C150" s="2" t="s">
        <v>25</v>
      </c>
      <c r="D150" s="2" t="s">
        <v>10</v>
      </c>
      <c r="E150" s="2">
        <v>25</v>
      </c>
      <c r="F150" s="2">
        <v>709731</v>
      </c>
      <c r="G150" s="2">
        <f>Table1[[#This Row],[count]]/Table1[[#This Row],[tot_p]]*100000</f>
        <v>3.5224613268970919</v>
      </c>
      <c r="H150" s="3">
        <f>Table1[[#This Row],[yr.n]]-Table1[[#This Row],[age.n]]</f>
        <v>1925</v>
      </c>
    </row>
    <row r="151" spans="1:8" x14ac:dyDescent="0.2">
      <c r="A151" s="2">
        <v>67</v>
      </c>
      <c r="B151" s="2">
        <v>1997</v>
      </c>
      <c r="C151" s="2" t="s">
        <v>25</v>
      </c>
      <c r="D151" s="2" t="s">
        <v>11</v>
      </c>
      <c r="E151" s="2">
        <v>15</v>
      </c>
      <c r="F151" s="2">
        <v>742464</v>
      </c>
      <c r="G151" s="2">
        <f>Table1[[#This Row],[count]]/Table1[[#This Row],[tot_p]]*100000</f>
        <v>2.0202999741401602</v>
      </c>
      <c r="H151" s="3">
        <f>Table1[[#This Row],[yr.n]]-Table1[[#This Row],[age.n]]</f>
        <v>1930</v>
      </c>
    </row>
    <row r="152" spans="1:8" x14ac:dyDescent="0.2">
      <c r="A152" s="2">
        <v>67</v>
      </c>
      <c r="B152" s="2">
        <v>2002</v>
      </c>
      <c r="C152" s="2" t="s">
        <v>25</v>
      </c>
      <c r="D152" s="2" t="s">
        <v>12</v>
      </c>
      <c r="E152" s="2">
        <v>15</v>
      </c>
      <c r="F152" s="2">
        <v>764472</v>
      </c>
      <c r="G152" s="2">
        <f>Table1[[#This Row],[count]]/Table1[[#This Row],[tot_p]]*100000</f>
        <v>1.9621385740746555</v>
      </c>
      <c r="H152" s="3">
        <f>Table1[[#This Row],[yr.n]]-Table1[[#This Row],[age.n]]</f>
        <v>1935</v>
      </c>
    </row>
    <row r="153" spans="1:8" x14ac:dyDescent="0.2">
      <c r="A153" s="2">
        <v>67</v>
      </c>
      <c r="B153" s="2">
        <v>2007</v>
      </c>
      <c r="C153" s="2" t="s">
        <v>25</v>
      </c>
      <c r="D153" s="2" t="s">
        <v>13</v>
      </c>
      <c r="E153" s="2">
        <v>10</v>
      </c>
      <c r="F153" s="2">
        <v>809059</v>
      </c>
      <c r="G153" s="2">
        <f>Table1[[#This Row],[count]]/Table1[[#This Row],[tot_p]]*100000</f>
        <v>1.2360038019476947</v>
      </c>
      <c r="H153" s="3">
        <f>Table1[[#This Row],[yr.n]]-Table1[[#This Row],[age.n]]</f>
        <v>1940</v>
      </c>
    </row>
    <row r="154" spans="1:8" x14ac:dyDescent="0.2">
      <c r="A154" s="2">
        <v>67</v>
      </c>
      <c r="B154" s="2">
        <v>2012</v>
      </c>
      <c r="C154" s="2" t="s">
        <v>25</v>
      </c>
      <c r="D154" s="2" t="s">
        <v>14</v>
      </c>
      <c r="E154" s="2">
        <v>20</v>
      </c>
      <c r="F154" s="2">
        <v>927060</v>
      </c>
      <c r="G154" s="2">
        <f>Table1[[#This Row],[count]]/Table1[[#This Row],[tot_p]]*100000</f>
        <v>2.1573576683278319</v>
      </c>
      <c r="H154" s="3">
        <f>Table1[[#This Row],[yr.n]]-Table1[[#This Row],[age.n]]</f>
        <v>1945</v>
      </c>
    </row>
    <row r="155" spans="1:8" x14ac:dyDescent="0.2">
      <c r="A155" s="2">
        <v>67</v>
      </c>
      <c r="B155" s="2">
        <v>2017</v>
      </c>
      <c r="C155" s="2" t="s">
        <v>25</v>
      </c>
      <c r="D155" s="2" t="s">
        <v>15</v>
      </c>
      <c r="E155" s="2">
        <v>40</v>
      </c>
      <c r="F155" s="2">
        <v>1113900</v>
      </c>
      <c r="G155" s="2">
        <f>Table1[[#This Row],[count]]/Table1[[#This Row],[tot_p]]*100000</f>
        <v>3.5909866235748269</v>
      </c>
      <c r="H155" s="3">
        <f>Table1[[#This Row],[yr.n]]-Table1[[#This Row],[age.n]]</f>
        <v>1950</v>
      </c>
    </row>
  </sheetData>
  <conditionalFormatting sqref="G2:G155">
    <cfRule type="cellIs" dxfId="9" priority="1" operator="greaterThan">
      <formula>30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2024-09-03T16:52:02Z</dcterms:created>
  <dcterms:modified xsi:type="dcterms:W3CDTF">2025-03-05T20:02:47Z</dcterms:modified>
</cp:coreProperties>
</file>