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 defaultThemeVersion="124226"/>
  <bookViews>
    <workbookView xWindow="120" yWindow="225" windowWidth="18975" windowHeight="11775" tabRatio="811"/>
  </bookViews>
  <sheets>
    <sheet name="Полином" sheetId="1" r:id="rId1"/>
    <sheet name="EXCEL2.RU" sheetId="8" r:id="rId2"/>
    <sheet name="EXCEL2.RU (2)" sheetId="9" state="veryHidden" r:id="rId3"/>
  </sheets>
  <definedNames>
    <definedName name="anscount" hidden="1">2</definedName>
    <definedName name="limcount" hidden="1">2</definedName>
    <definedName name="sencount" hidden="1">4</definedName>
  </definedNames>
  <calcPr calcId="145621"/>
</workbook>
</file>

<file path=xl/calcChain.xml><?xml version="1.0" encoding="utf-8"?>
<calcChain xmlns="http://schemas.openxmlformats.org/spreadsheetml/2006/main">
  <c r="G67" i="1" l="1"/>
  <c r="B67" i="1"/>
  <c r="D67" i="1"/>
  <c r="E67" i="1"/>
  <c r="F67" i="1"/>
  <c r="C67" i="1"/>
  <c r="C41" i="1" l="1"/>
  <c r="B42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B68" i="1" l="1"/>
  <c r="E68" i="1"/>
  <c r="C68" i="1"/>
  <c r="G68" i="1"/>
  <c r="F68" i="1"/>
  <c r="D68" i="1"/>
  <c r="B43" i="1"/>
  <c r="B44" i="1" l="1"/>
  <c r="F69" i="1"/>
  <c r="B69" i="1"/>
  <c r="C69" i="1"/>
  <c r="G69" i="1"/>
  <c r="D69" i="1"/>
  <c r="E69" i="1"/>
  <c r="B45" i="1" l="1"/>
  <c r="D70" i="1"/>
  <c r="B70" i="1"/>
  <c r="E70" i="1"/>
  <c r="C70" i="1"/>
  <c r="F70" i="1"/>
  <c r="G70" i="1"/>
  <c r="B46" i="1" l="1"/>
  <c r="G71" i="1"/>
  <c r="D71" i="1"/>
  <c r="E71" i="1"/>
  <c r="F71" i="1"/>
  <c r="C71" i="1"/>
  <c r="B71" i="1"/>
  <c r="B47" i="1" l="1"/>
  <c r="B72" i="1"/>
  <c r="E72" i="1"/>
  <c r="C72" i="1"/>
  <c r="G72" i="1"/>
  <c r="F72" i="1"/>
  <c r="D72" i="1"/>
  <c r="B48" i="1" l="1"/>
  <c r="F73" i="1"/>
  <c r="B73" i="1"/>
  <c r="C73" i="1"/>
  <c r="G73" i="1"/>
  <c r="D73" i="1"/>
  <c r="E73" i="1"/>
  <c r="B49" i="1" l="1"/>
  <c r="D74" i="1"/>
  <c r="B74" i="1"/>
  <c r="E74" i="1"/>
  <c r="C74" i="1"/>
  <c r="G74" i="1"/>
  <c r="F74" i="1"/>
  <c r="B50" i="1" l="1"/>
  <c r="G75" i="1"/>
  <c r="D75" i="1"/>
  <c r="E75" i="1"/>
  <c r="F75" i="1"/>
  <c r="C75" i="1"/>
  <c r="B75" i="1"/>
  <c r="B51" i="1" l="1"/>
  <c r="B76" i="1"/>
  <c r="E76" i="1"/>
  <c r="C76" i="1"/>
  <c r="G76" i="1"/>
  <c r="F76" i="1"/>
  <c r="D76" i="1"/>
  <c r="B52" i="1" l="1"/>
  <c r="F77" i="1"/>
  <c r="B77" i="1"/>
  <c r="C77" i="1"/>
  <c r="G77" i="1"/>
  <c r="D77" i="1"/>
  <c r="E77" i="1"/>
  <c r="B53" i="1" l="1"/>
  <c r="D78" i="1"/>
  <c r="B78" i="1"/>
  <c r="E78" i="1"/>
  <c r="C78" i="1"/>
  <c r="F78" i="1"/>
  <c r="G78" i="1"/>
  <c r="B54" i="1" l="1"/>
  <c r="G79" i="1"/>
  <c r="D79" i="1"/>
  <c r="E79" i="1"/>
  <c r="F79" i="1"/>
  <c r="B79" i="1"/>
  <c r="C79" i="1"/>
  <c r="B55" i="1" l="1"/>
  <c r="B80" i="1"/>
  <c r="E80" i="1"/>
  <c r="C80" i="1"/>
  <c r="G80" i="1"/>
  <c r="F80" i="1"/>
  <c r="D80" i="1"/>
  <c r="B56" i="1" l="1"/>
  <c r="F81" i="1"/>
  <c r="B81" i="1"/>
  <c r="C81" i="1"/>
  <c r="G81" i="1"/>
  <c r="D81" i="1"/>
  <c r="E81" i="1"/>
  <c r="B57" i="1" l="1"/>
  <c r="D82" i="1"/>
  <c r="B82" i="1"/>
  <c r="E82" i="1"/>
  <c r="C82" i="1"/>
  <c r="G82" i="1"/>
  <c r="F82" i="1"/>
  <c r="B58" i="1" l="1"/>
  <c r="G83" i="1"/>
  <c r="D83" i="1"/>
  <c r="E83" i="1"/>
  <c r="F83" i="1"/>
  <c r="C83" i="1"/>
  <c r="B83" i="1"/>
  <c r="B59" i="1" l="1"/>
  <c r="B84" i="1"/>
  <c r="E84" i="1"/>
  <c r="C84" i="1"/>
  <c r="G84" i="1"/>
  <c r="F84" i="1"/>
  <c r="D84" i="1"/>
  <c r="B60" i="1" l="1"/>
  <c r="F85" i="1"/>
  <c r="B85" i="1"/>
  <c r="C85" i="1"/>
  <c r="G85" i="1"/>
  <c r="D85" i="1"/>
  <c r="E85" i="1"/>
  <c r="D86" i="1" l="1"/>
  <c r="B86" i="1"/>
  <c r="E86" i="1"/>
  <c r="F86" i="1"/>
  <c r="G86" i="1"/>
  <c r="C86" i="1"/>
  <c r="I67" i="1" l="1" a="1"/>
  <c r="I69" i="1" l="1"/>
  <c r="I71" i="1"/>
  <c r="I73" i="1"/>
  <c r="I68" i="1"/>
  <c r="I70" i="1"/>
  <c r="I72" i="1"/>
  <c r="I67" i="1"/>
  <c r="I26" i="1" l="1"/>
  <c r="I21" i="1"/>
  <c r="I25" i="1"/>
  <c r="I22" i="1"/>
  <c r="I23" i="1"/>
  <c r="I24" i="1"/>
  <c r="I20" i="1"/>
  <c r="M26" i="1"/>
  <c r="M21" i="1"/>
  <c r="M27" i="1"/>
  <c r="M32" i="1"/>
  <c r="G26" i="1" l="1"/>
  <c r="H25" i="1"/>
  <c r="B26" i="1"/>
  <c r="H20" i="1"/>
  <c r="M22" i="1"/>
  <c r="M24" i="1"/>
  <c r="F22" i="1" s="1"/>
  <c r="M20" i="1"/>
  <c r="H26" i="1" s="1"/>
  <c r="M28" i="1"/>
  <c r="M23" i="1"/>
  <c r="M25" i="1"/>
  <c r="F21" i="1" s="1"/>
  <c r="M31" i="1"/>
  <c r="M29" i="1"/>
  <c r="M30" i="1"/>
  <c r="B20" i="1" s="1"/>
  <c r="E23" i="1" l="1"/>
  <c r="D24" i="1"/>
  <c r="E22" i="1"/>
  <c r="D23" i="1"/>
  <c r="C25" i="1"/>
  <c r="C24" i="1"/>
  <c r="B25" i="1"/>
  <c r="G20" i="1"/>
  <c r="G21" i="1"/>
  <c r="C26" i="1"/>
  <c r="E24" i="1"/>
  <c r="G22" i="1"/>
  <c r="D25" i="1"/>
  <c r="F23" i="1"/>
  <c r="H21" i="1"/>
  <c r="B22" i="1"/>
  <c r="C21" i="1"/>
  <c r="D20" i="1"/>
  <c r="F25" i="1"/>
  <c r="H23" i="1"/>
  <c r="G24" i="1"/>
  <c r="E26" i="1"/>
  <c r="F26" i="1"/>
  <c r="H24" i="1"/>
  <c r="G25" i="1"/>
  <c r="C22" i="1"/>
  <c r="B23" i="1"/>
  <c r="D21" i="1"/>
  <c r="E20" i="1"/>
  <c r="F20" i="1"/>
  <c r="C23" i="1"/>
  <c r="E21" i="1"/>
  <c r="B24" i="1"/>
  <c r="D22" i="1"/>
  <c r="E25" i="1"/>
  <c r="G23" i="1"/>
  <c r="D26" i="1"/>
  <c r="F24" i="1"/>
  <c r="H22" i="1"/>
  <c r="B21" i="1"/>
  <c r="C20" i="1"/>
  <c r="D28" i="1" l="1"/>
  <c r="B31" i="1" a="1"/>
  <c r="F31" i="1" s="1"/>
  <c r="C35" i="1" l="1"/>
  <c r="G35" i="1"/>
  <c r="G34" i="1"/>
  <c r="G33" i="1"/>
  <c r="D37" i="1"/>
  <c r="H37" i="1"/>
  <c r="C33" i="1"/>
  <c r="F33" i="1"/>
  <c r="C37" i="1"/>
  <c r="H35" i="1"/>
  <c r="G32" i="1"/>
  <c r="E33" i="1"/>
  <c r="D36" i="1"/>
  <c r="B32" i="1"/>
  <c r="D33" i="1"/>
  <c r="C34" i="1"/>
  <c r="D31" i="1"/>
  <c r="D34" i="1"/>
  <c r="F35" i="1"/>
  <c r="D32" i="1"/>
  <c r="B33" i="1"/>
  <c r="C32" i="1"/>
  <c r="D35" i="1"/>
  <c r="E31" i="1"/>
  <c r="B35" i="1"/>
  <c r="F36" i="1"/>
  <c r="E35" i="1"/>
  <c r="F34" i="1"/>
  <c r="B37" i="1"/>
  <c r="G37" i="1"/>
  <c r="E34" i="1"/>
  <c r="E37" i="1"/>
  <c r="F37" i="1"/>
  <c r="C31" i="1"/>
  <c r="G36" i="1"/>
  <c r="E32" i="1"/>
  <c r="G31" i="1"/>
  <c r="H32" i="1"/>
  <c r="B34" i="1"/>
  <c r="E36" i="1"/>
  <c r="B31" i="1"/>
  <c r="H33" i="1"/>
  <c r="H36" i="1"/>
  <c r="F32" i="1"/>
  <c r="B36" i="1"/>
  <c r="C36" i="1"/>
  <c r="H31" i="1"/>
  <c r="H34" i="1"/>
  <c r="I31" i="1" l="1" a="1"/>
  <c r="I36" i="1" s="1"/>
  <c r="I32" i="1" l="1"/>
  <c r="I37" i="1"/>
  <c r="I31" i="1"/>
  <c r="I34" i="1"/>
  <c r="I35" i="1"/>
  <c r="I33" i="1"/>
  <c r="K14" i="1" l="1"/>
  <c r="K13" i="1" s="1"/>
  <c r="D53" i="1"/>
  <c r="D45" i="1"/>
  <c r="D41" i="1"/>
  <c r="D49" i="1"/>
  <c r="D50" i="1"/>
  <c r="D54" i="1"/>
  <c r="D43" i="1"/>
  <c r="D46" i="1"/>
  <c r="D47" i="1"/>
  <c r="D52" i="1"/>
  <c r="D48" i="1"/>
  <c r="D51" i="1"/>
  <c r="D42" i="1"/>
  <c r="D44" i="1"/>
  <c r="D58" i="1"/>
  <c r="D59" i="1"/>
  <c r="D56" i="1"/>
  <c r="D55" i="1"/>
  <c r="D60" i="1"/>
  <c r="D57" i="1"/>
</calcChain>
</file>

<file path=xl/sharedStrings.xml><?xml version="1.0" encoding="utf-8"?>
<sst xmlns="http://schemas.openxmlformats.org/spreadsheetml/2006/main" count="58" uniqueCount="54">
  <si>
    <t>x</t>
  </si>
  <si>
    <t>y</t>
  </si>
  <si>
    <t>Матрица коэффициентов</t>
  </si>
  <si>
    <t>Определитель матрицы</t>
  </si>
  <si>
    <t>Обратная матрица</t>
  </si>
  <si>
    <t>EXCEL2.RU - профессиональные приемы для всех &gt;&gt;&gt;</t>
  </si>
  <si>
    <t>Хорошая новость! Большинство задач, которые Вы хотите решить с помощью MS EXCEL – уже давно решены! 
На нашем сайте Вы найдете решения множества из наиболее часто встречающихся задач. Сайт содержит более 500 качественно оформленных статей с файлами примеров.</t>
  </si>
  <si>
    <t>Миссия нашего сайта - превратить Вашу работу в MS EXCEL в приятное времяпрепровождение и ускорить решение Ваших задач. Мы постоянно работаем над содержанием и оформлением нашего сайта и благодарим активных пользователей за поддержку и неоценимую помощь в нашей работе.</t>
  </si>
  <si>
    <t>Кубическая аппроксимация</t>
  </si>
  <si>
    <r>
      <t>x</t>
    </r>
    <r>
      <rPr>
        <vertAlign val="superscript"/>
        <sz val="11"/>
        <color theme="1"/>
        <rFont val="Calibri"/>
        <family val="2"/>
        <charset val="204"/>
        <scheme val="minor"/>
      </rPr>
      <t>0</t>
    </r>
  </si>
  <si>
    <r>
      <t>x</t>
    </r>
    <r>
      <rPr>
        <vertAlign val="super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/>
    </r>
  </si>
  <si>
    <r>
      <t>x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/>
    </r>
  </si>
  <si>
    <r>
      <t>x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charset val="204"/>
        <scheme val="minor"/>
      </rPr>
      <t/>
    </r>
  </si>
  <si>
    <r>
      <t>x</t>
    </r>
    <r>
      <rPr>
        <vertAlign val="superscript"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charset val="204"/>
        <scheme val="minor"/>
      </rPr>
      <t/>
    </r>
  </si>
  <si>
    <r>
      <t>x</t>
    </r>
    <r>
      <rPr>
        <vertAlign val="superscript"/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charset val="204"/>
        <scheme val="minor"/>
      </rPr>
      <t/>
    </r>
  </si>
  <si>
    <r>
      <t>x</t>
    </r>
    <r>
      <rPr>
        <vertAlign val="superscript"/>
        <sz val="11"/>
        <color theme="1"/>
        <rFont val="Calibri"/>
        <family val="2"/>
        <charset val="204"/>
        <scheme val="minor"/>
      </rPr>
      <t>6</t>
    </r>
    <r>
      <rPr>
        <sz val="11"/>
        <color theme="1"/>
        <rFont val="Calibri"/>
        <family val="2"/>
        <charset val="204"/>
        <scheme val="minor"/>
      </rPr>
      <t/>
    </r>
  </si>
  <si>
    <t>Решение</t>
  </si>
  <si>
    <t>Сумма степеней Х</t>
  </si>
  <si>
    <t>Степень (для Х)</t>
  </si>
  <si>
    <r>
      <t>x</t>
    </r>
    <r>
      <rPr>
        <vertAlign val="superscript"/>
        <sz val="11"/>
        <color theme="1"/>
        <rFont val="Calibri"/>
        <family val="2"/>
        <charset val="204"/>
        <scheme val="minor"/>
      </rPr>
      <t>7</t>
    </r>
    <r>
      <rPr>
        <sz val="11"/>
        <color theme="1"/>
        <rFont val="Calibri"/>
        <family val="2"/>
        <charset val="204"/>
        <scheme val="minor"/>
      </rPr>
      <t/>
    </r>
  </si>
  <si>
    <r>
      <t>x</t>
    </r>
    <r>
      <rPr>
        <vertAlign val="superscript"/>
        <sz val="11"/>
        <color theme="1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charset val="204"/>
        <scheme val="minor"/>
      </rPr>
      <t/>
    </r>
  </si>
  <si>
    <r>
      <t>x</t>
    </r>
    <r>
      <rPr>
        <vertAlign val="superscript"/>
        <sz val="11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charset val="204"/>
        <scheme val="minor"/>
      </rPr>
      <t/>
    </r>
  </si>
  <si>
    <r>
      <t>x</t>
    </r>
    <r>
      <rPr>
        <vertAlign val="superscript"/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  <charset val="204"/>
        <scheme val="minor"/>
      </rPr>
      <t/>
    </r>
  </si>
  <si>
    <r>
      <t>x</t>
    </r>
    <r>
      <rPr>
        <vertAlign val="superscript"/>
        <sz val="11"/>
        <color theme="1"/>
        <rFont val="Calibri"/>
        <family val="2"/>
        <charset val="204"/>
        <scheme val="minor"/>
      </rPr>
      <t>11</t>
    </r>
    <r>
      <rPr>
        <sz val="11"/>
        <color theme="1"/>
        <rFont val="Calibri"/>
        <family val="2"/>
        <charset val="204"/>
        <scheme val="minor"/>
      </rPr>
      <t/>
    </r>
  </si>
  <si>
    <r>
      <t>x</t>
    </r>
    <r>
      <rPr>
        <vertAlign val="superscript"/>
        <sz val="11"/>
        <color theme="1"/>
        <rFont val="Calibri"/>
        <family val="2"/>
        <charset val="204"/>
        <scheme val="minor"/>
      </rPr>
      <t>12</t>
    </r>
    <r>
      <rPr>
        <sz val="11"/>
        <color theme="1"/>
        <rFont val="Calibri"/>
        <family val="2"/>
        <charset val="204"/>
        <scheme val="minor"/>
      </rPr>
      <t/>
    </r>
  </si>
  <si>
    <t>Свободные члены</t>
  </si>
  <si>
    <t>Файл скачан с сайта excel2.ru &gt;&gt;&gt;</t>
  </si>
  <si>
    <t>Перейти к статье &gt;&gt;&gt;</t>
  </si>
  <si>
    <t>Метод наименьших квадратов в MS EXCEL</t>
  </si>
  <si>
    <r>
      <t>y=ax</t>
    </r>
    <r>
      <rPr>
        <vertAlign val="superscript"/>
        <sz val="11"/>
        <rFont val="Calibri"/>
        <family val="2"/>
        <charset val="204"/>
        <scheme val="minor"/>
      </rPr>
      <t>2</t>
    </r>
    <r>
      <rPr>
        <sz val="11"/>
        <rFont val="Calibri"/>
        <family val="2"/>
        <charset val="204"/>
        <scheme val="minor"/>
      </rPr>
      <t>+bx+с</t>
    </r>
  </si>
  <si>
    <r>
      <t>y=ax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1"/>
        <rFont val="Calibri"/>
        <family val="2"/>
        <charset val="204"/>
        <scheme val="minor"/>
      </rPr>
      <t>+bx</t>
    </r>
    <r>
      <rPr>
        <vertAlign val="superscript"/>
        <sz val="11"/>
        <rFont val="Calibri"/>
        <family val="2"/>
        <charset val="204"/>
        <scheme val="minor"/>
      </rPr>
      <t>2</t>
    </r>
    <r>
      <rPr>
        <sz val="11"/>
        <rFont val="Calibri"/>
        <family val="2"/>
        <charset val="204"/>
        <scheme val="minor"/>
      </rPr>
      <t>+cx+d</t>
    </r>
  </si>
  <si>
    <t>Полиномы</t>
  </si>
  <si>
    <r>
      <t>y=b</t>
    </r>
    <r>
      <rPr>
        <vertAlign val="subscript"/>
        <sz val="11"/>
        <rFont val="Calibri"/>
        <family val="2"/>
        <charset val="204"/>
        <scheme val="minor"/>
      </rPr>
      <t>0</t>
    </r>
    <r>
      <rPr>
        <sz val="11"/>
        <rFont val="Calibri"/>
        <family val="2"/>
        <charset val="204"/>
        <scheme val="minor"/>
      </rPr>
      <t>+b</t>
    </r>
    <r>
      <rPr>
        <vertAlign val="subscript"/>
        <sz val="11"/>
        <rFont val="Calibri"/>
        <family val="2"/>
        <charset val="204"/>
        <scheme val="minor"/>
      </rPr>
      <t>1</t>
    </r>
    <r>
      <rPr>
        <sz val="11"/>
        <rFont val="Calibri"/>
        <family val="2"/>
        <charset val="204"/>
        <scheme val="minor"/>
      </rPr>
      <t>x+b</t>
    </r>
    <r>
      <rPr>
        <vertAlign val="subscript"/>
        <sz val="11"/>
        <rFont val="Calibri"/>
        <family val="2"/>
        <charset val="204"/>
        <scheme val="minor"/>
      </rPr>
      <t>2</t>
    </r>
    <r>
      <rPr>
        <sz val="11"/>
        <rFont val="Calibri"/>
        <family val="2"/>
        <charset val="204"/>
        <scheme val="minor"/>
      </rPr>
      <t>x</t>
    </r>
    <r>
      <rPr>
        <vertAlign val="superscript"/>
        <sz val="11"/>
        <rFont val="Calibri"/>
        <family val="2"/>
        <charset val="204"/>
        <scheme val="minor"/>
      </rPr>
      <t>2</t>
    </r>
    <r>
      <rPr>
        <sz val="11"/>
        <rFont val="Calibri"/>
        <family val="2"/>
        <charset val="204"/>
        <scheme val="minor"/>
      </rPr>
      <t>+b</t>
    </r>
    <r>
      <rPr>
        <vertAlign val="subscript"/>
        <sz val="11"/>
        <rFont val="Calibri"/>
        <family val="2"/>
        <charset val="204"/>
        <scheme val="minor"/>
      </rPr>
      <t>3</t>
    </r>
    <r>
      <rPr>
        <sz val="11"/>
        <rFont val="Calibri"/>
        <family val="2"/>
        <charset val="204"/>
        <scheme val="minor"/>
      </rPr>
      <t>x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1"/>
        <rFont val="Calibri"/>
        <family val="2"/>
        <charset val="204"/>
        <scheme val="minor"/>
      </rPr>
      <t>+b</t>
    </r>
    <r>
      <rPr>
        <vertAlign val="subscript"/>
        <sz val="11"/>
        <rFont val="Calibri"/>
        <family val="2"/>
        <charset val="204"/>
        <scheme val="minor"/>
      </rPr>
      <t>4</t>
    </r>
    <r>
      <rPr>
        <sz val="11"/>
        <rFont val="Calibri"/>
        <family val="2"/>
        <charset val="204"/>
        <scheme val="minor"/>
      </rPr>
      <t>x</t>
    </r>
    <r>
      <rPr>
        <vertAlign val="superscript"/>
        <sz val="11"/>
        <rFont val="Calibri"/>
        <family val="2"/>
        <charset val="204"/>
        <scheme val="minor"/>
      </rPr>
      <t>4</t>
    </r>
  </si>
  <si>
    <r>
      <t>y=b</t>
    </r>
    <r>
      <rPr>
        <vertAlign val="subscript"/>
        <sz val="11"/>
        <rFont val="Calibri"/>
        <family val="2"/>
        <charset val="204"/>
        <scheme val="minor"/>
      </rPr>
      <t>0</t>
    </r>
    <r>
      <rPr>
        <sz val="11"/>
        <rFont val="Calibri"/>
        <family val="2"/>
        <charset val="204"/>
        <scheme val="minor"/>
      </rPr>
      <t>+b</t>
    </r>
    <r>
      <rPr>
        <vertAlign val="subscript"/>
        <sz val="11"/>
        <rFont val="Calibri"/>
        <family val="2"/>
        <charset val="204"/>
        <scheme val="minor"/>
      </rPr>
      <t>1</t>
    </r>
    <r>
      <rPr>
        <sz val="11"/>
        <rFont val="Calibri"/>
        <family val="2"/>
        <charset val="204"/>
        <scheme val="minor"/>
      </rPr>
      <t>x+b</t>
    </r>
    <r>
      <rPr>
        <vertAlign val="subscript"/>
        <sz val="11"/>
        <rFont val="Calibri"/>
        <family val="2"/>
        <charset val="204"/>
        <scheme val="minor"/>
      </rPr>
      <t>2</t>
    </r>
    <r>
      <rPr>
        <sz val="11"/>
        <rFont val="Calibri"/>
        <family val="2"/>
        <charset val="204"/>
        <scheme val="minor"/>
      </rPr>
      <t>x</t>
    </r>
    <r>
      <rPr>
        <vertAlign val="superscript"/>
        <sz val="11"/>
        <rFont val="Calibri"/>
        <family val="2"/>
        <charset val="204"/>
        <scheme val="minor"/>
      </rPr>
      <t>2</t>
    </r>
    <r>
      <rPr>
        <sz val="11"/>
        <rFont val="Calibri"/>
        <family val="2"/>
        <charset val="204"/>
        <scheme val="minor"/>
      </rPr>
      <t>+b</t>
    </r>
    <r>
      <rPr>
        <vertAlign val="subscript"/>
        <sz val="11"/>
        <rFont val="Calibri"/>
        <family val="2"/>
        <charset val="204"/>
        <scheme val="minor"/>
      </rPr>
      <t>3</t>
    </r>
    <r>
      <rPr>
        <sz val="11"/>
        <rFont val="Calibri"/>
        <family val="2"/>
        <charset val="204"/>
        <scheme val="minor"/>
      </rPr>
      <t>x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1"/>
        <rFont val="Calibri"/>
        <family val="2"/>
        <charset val="204"/>
        <scheme val="minor"/>
      </rPr>
      <t>+b</t>
    </r>
    <r>
      <rPr>
        <vertAlign val="subscript"/>
        <sz val="11"/>
        <rFont val="Calibri"/>
        <family val="2"/>
        <charset val="204"/>
        <scheme val="minor"/>
      </rPr>
      <t>4</t>
    </r>
    <r>
      <rPr>
        <sz val="11"/>
        <rFont val="Calibri"/>
        <family val="2"/>
        <charset val="204"/>
        <scheme val="minor"/>
      </rPr>
      <t>x</t>
    </r>
    <r>
      <rPr>
        <vertAlign val="superscript"/>
        <sz val="11"/>
        <rFont val="Calibri"/>
        <family val="2"/>
        <charset val="204"/>
        <scheme val="minor"/>
      </rPr>
      <t>4</t>
    </r>
    <r>
      <rPr>
        <sz val="11"/>
        <rFont val="Calibri"/>
        <family val="2"/>
        <charset val="204"/>
        <scheme val="minor"/>
      </rPr>
      <t>+b</t>
    </r>
    <r>
      <rPr>
        <vertAlign val="subscript"/>
        <sz val="11"/>
        <rFont val="Calibri"/>
        <family val="2"/>
        <charset val="204"/>
        <scheme val="minor"/>
      </rPr>
      <t>5</t>
    </r>
    <r>
      <rPr>
        <sz val="11"/>
        <rFont val="Calibri"/>
        <family val="2"/>
        <charset val="204"/>
        <scheme val="minor"/>
      </rPr>
      <t>x</t>
    </r>
    <r>
      <rPr>
        <vertAlign val="superscript"/>
        <sz val="11"/>
        <rFont val="Calibri"/>
        <family val="2"/>
        <charset val="204"/>
        <scheme val="minor"/>
      </rPr>
      <t>5</t>
    </r>
  </si>
  <si>
    <r>
      <t>y=b</t>
    </r>
    <r>
      <rPr>
        <vertAlign val="subscript"/>
        <sz val="11"/>
        <rFont val="Calibri"/>
        <family val="2"/>
        <charset val="204"/>
        <scheme val="minor"/>
      </rPr>
      <t>0</t>
    </r>
    <r>
      <rPr>
        <sz val="11"/>
        <rFont val="Calibri"/>
        <family val="2"/>
        <charset val="204"/>
        <scheme val="minor"/>
      </rPr>
      <t>+b</t>
    </r>
    <r>
      <rPr>
        <vertAlign val="subscript"/>
        <sz val="11"/>
        <rFont val="Calibri"/>
        <family val="2"/>
        <charset val="204"/>
        <scheme val="minor"/>
      </rPr>
      <t>1</t>
    </r>
    <r>
      <rPr>
        <sz val="11"/>
        <rFont val="Calibri"/>
        <family val="2"/>
        <charset val="204"/>
        <scheme val="minor"/>
      </rPr>
      <t>x+b</t>
    </r>
    <r>
      <rPr>
        <vertAlign val="subscript"/>
        <sz val="11"/>
        <rFont val="Calibri"/>
        <family val="2"/>
        <charset val="204"/>
        <scheme val="minor"/>
      </rPr>
      <t>2</t>
    </r>
    <r>
      <rPr>
        <sz val="11"/>
        <rFont val="Calibri"/>
        <family val="2"/>
        <charset val="204"/>
        <scheme val="minor"/>
      </rPr>
      <t>x</t>
    </r>
    <r>
      <rPr>
        <vertAlign val="superscript"/>
        <sz val="11"/>
        <rFont val="Calibri"/>
        <family val="2"/>
        <charset val="204"/>
        <scheme val="minor"/>
      </rPr>
      <t>2</t>
    </r>
    <r>
      <rPr>
        <sz val="11"/>
        <rFont val="Calibri"/>
        <family val="2"/>
        <charset val="204"/>
        <scheme val="minor"/>
      </rPr>
      <t>+b</t>
    </r>
    <r>
      <rPr>
        <vertAlign val="subscript"/>
        <sz val="11"/>
        <rFont val="Calibri"/>
        <family val="2"/>
        <charset val="204"/>
        <scheme val="minor"/>
      </rPr>
      <t>3</t>
    </r>
    <r>
      <rPr>
        <sz val="11"/>
        <rFont val="Calibri"/>
        <family val="2"/>
        <charset val="204"/>
        <scheme val="minor"/>
      </rPr>
      <t>x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1"/>
        <rFont val="Calibri"/>
        <family val="2"/>
        <charset val="204"/>
        <scheme val="minor"/>
      </rPr>
      <t>+b</t>
    </r>
    <r>
      <rPr>
        <vertAlign val="subscript"/>
        <sz val="11"/>
        <rFont val="Calibri"/>
        <family val="2"/>
        <charset val="204"/>
        <scheme val="minor"/>
      </rPr>
      <t>4</t>
    </r>
    <r>
      <rPr>
        <sz val="11"/>
        <rFont val="Calibri"/>
        <family val="2"/>
        <charset val="204"/>
        <scheme val="minor"/>
      </rPr>
      <t>x</t>
    </r>
    <r>
      <rPr>
        <vertAlign val="superscript"/>
        <sz val="11"/>
        <rFont val="Calibri"/>
        <family val="2"/>
        <charset val="204"/>
        <scheme val="minor"/>
      </rPr>
      <t>4</t>
    </r>
    <r>
      <rPr>
        <sz val="11"/>
        <rFont val="Calibri"/>
        <family val="2"/>
        <charset val="204"/>
        <scheme val="minor"/>
      </rPr>
      <t>+b</t>
    </r>
    <r>
      <rPr>
        <vertAlign val="subscript"/>
        <sz val="11"/>
        <rFont val="Calibri"/>
        <family val="2"/>
        <charset val="204"/>
        <scheme val="minor"/>
      </rPr>
      <t>5</t>
    </r>
    <r>
      <rPr>
        <sz val="11"/>
        <rFont val="Calibri"/>
        <family val="2"/>
        <charset val="204"/>
        <scheme val="minor"/>
      </rPr>
      <t>x</t>
    </r>
    <r>
      <rPr>
        <vertAlign val="superscript"/>
        <sz val="11"/>
        <rFont val="Calibri"/>
        <family val="2"/>
        <charset val="204"/>
        <scheme val="minor"/>
      </rPr>
      <t>5</t>
    </r>
    <r>
      <rPr>
        <sz val="11"/>
        <rFont val="Calibri"/>
        <family val="2"/>
        <charset val="204"/>
        <scheme val="minor"/>
      </rPr>
      <t>+b</t>
    </r>
    <r>
      <rPr>
        <vertAlign val="subscript"/>
        <sz val="11"/>
        <rFont val="Calibri"/>
        <family val="2"/>
        <charset val="204"/>
        <scheme val="minor"/>
      </rPr>
      <t>6</t>
    </r>
    <r>
      <rPr>
        <sz val="11"/>
        <rFont val="Calibri"/>
        <family val="2"/>
        <charset val="204"/>
        <scheme val="minor"/>
      </rPr>
      <t>x</t>
    </r>
    <r>
      <rPr>
        <vertAlign val="superscript"/>
        <sz val="11"/>
        <rFont val="Calibri"/>
        <family val="2"/>
        <charset val="204"/>
        <scheme val="minor"/>
      </rPr>
      <t>6</t>
    </r>
  </si>
  <si>
    <t>Квадратичная аппроксимация</t>
  </si>
  <si>
    <t>Аппроксимация полиномом 4-й степени</t>
  </si>
  <si>
    <t>Аппроксимация полиномом 5-й степени</t>
  </si>
  <si>
    <t>Аппроксимация полиномом 6-й степени</t>
  </si>
  <si>
    <r>
      <t>Определяем коэффициенты уравнения y=</t>
    </r>
    <r>
      <rPr>
        <b/>
        <sz val="11"/>
        <color theme="1"/>
        <rFont val="Calibri"/>
        <family val="2"/>
        <charset val="204"/>
      </rPr>
      <t>∑b</t>
    </r>
    <r>
      <rPr>
        <b/>
        <vertAlign val="subscript"/>
        <sz val="11"/>
        <color theme="1"/>
        <rFont val="Calibri"/>
        <family val="2"/>
        <charset val="204"/>
        <scheme val="minor"/>
      </rPr>
      <t>i</t>
    </r>
    <r>
      <rPr>
        <b/>
        <sz val="11"/>
        <color theme="1"/>
        <rFont val="Calibri"/>
        <family val="2"/>
        <charset val="204"/>
        <scheme val="minor"/>
      </rPr>
      <t>x</t>
    </r>
    <r>
      <rPr>
        <b/>
        <vertAlign val="superscript"/>
        <sz val="11"/>
        <color theme="1"/>
        <rFont val="Calibri"/>
        <family val="2"/>
        <charset val="204"/>
        <scheme val="minor"/>
      </rPr>
      <t>i</t>
    </r>
  </si>
  <si>
    <t>Выбрано</t>
  </si>
  <si>
    <t>Для названия диаграммы</t>
  </si>
  <si>
    <t>Аппроксимация полиномами (до 6-й степени включительно)</t>
  </si>
  <si>
    <t>Данные</t>
  </si>
  <si>
    <t>ŷ</t>
  </si>
  <si>
    <r>
      <t>x</t>
    </r>
    <r>
      <rPr>
        <b/>
        <vertAlign val="superscript"/>
        <sz val="11"/>
        <rFont val="Calibri"/>
        <family val="2"/>
        <charset val="204"/>
        <scheme val="minor"/>
      </rPr>
      <t>i</t>
    </r>
  </si>
  <si>
    <t>Аппроксимирующая кривая (сглаж.)</t>
  </si>
  <si>
    <t>X2</t>
  </si>
  <si>
    <t>X3</t>
  </si>
  <si>
    <t>X4</t>
  </si>
  <si>
    <t>X5</t>
  </si>
  <si>
    <t>X1</t>
  </si>
  <si>
    <t>X6</t>
  </si>
  <si>
    <t>Решение с помощью функции ЛИНЕЙН()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</si>
</sst>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0.0"/>
    <numFmt numFmtId="166" formatCode="0.000"/>
    <numFmt numFmtId="167" formatCode="0.0000"/>
  </numFmts>
  <fonts count="2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Arial Narrow"/>
      <family val="2"/>
      <charset val="204"/>
    </font>
    <font>
      <u/>
      <sz val="12"/>
      <color theme="10"/>
      <name val="Arial Narrow"/>
      <family val="2"/>
      <charset val="204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20"/>
      <color theme="0"/>
      <name val="Calibri"/>
      <family val="2"/>
      <charset val="204"/>
      <scheme val="minor"/>
    </font>
    <font>
      <sz val="14"/>
      <color theme="2" tint="-0.749992370372631"/>
      <name val="Calibri"/>
      <family val="2"/>
      <charset val="204"/>
      <scheme val="minor"/>
    </font>
    <font>
      <sz val="10"/>
      <name val="MS Sans Serif"/>
      <family val="2"/>
    </font>
    <font>
      <sz val="8"/>
      <name val="Helv"/>
    </font>
    <font>
      <b/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2"/>
      <color theme="1" tint="0.14999847407452621"/>
      <name val="Calibri"/>
      <family val="2"/>
      <charset val="204"/>
      <scheme val="minor"/>
    </font>
    <font>
      <sz val="14"/>
      <color theme="1" tint="0.14999847407452621"/>
      <name val="Calibri"/>
      <family val="2"/>
      <charset val="204"/>
      <scheme val="minor"/>
    </font>
    <font>
      <vertAlign val="superscript"/>
      <sz val="11"/>
      <name val="Calibri"/>
      <family val="2"/>
      <charset val="204"/>
      <scheme val="minor"/>
    </font>
    <font>
      <vertAlign val="subscript"/>
      <sz val="1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1"/>
      <color theme="0"/>
      <name val="Calibri"/>
      <family val="2"/>
      <charset val="204"/>
    </font>
    <font>
      <i/>
      <sz val="9"/>
      <color theme="1"/>
      <name val="Calibri"/>
      <family val="2"/>
      <charset val="204"/>
      <scheme val="minor"/>
    </font>
    <font>
      <b/>
      <vertAlign val="superscript"/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0" borderId="0">
      <alignment horizontal="left"/>
    </xf>
    <xf numFmtId="0" fontId="5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0" borderId="0" xfId="0" applyFont="1"/>
    <xf numFmtId="0" fontId="2" fillId="0" borderId="0" xfId="1"/>
    <xf numFmtId="0" fontId="1" fillId="0" borderId="1" xfId="0" applyFont="1" applyBorder="1"/>
    <xf numFmtId="165" fontId="0" fillId="0" borderId="0" xfId="0" applyNumberFormat="1"/>
    <xf numFmtId="0" fontId="0" fillId="0" borderId="1" xfId="0" applyBorder="1"/>
    <xf numFmtId="0" fontId="0" fillId="2" borderId="1" xfId="0" applyFill="1" applyBorder="1"/>
    <xf numFmtId="0" fontId="10" fillId="4" borderId="0" xfId="1" applyFont="1" applyFill="1" applyAlignment="1">
      <alignment vertical="center" wrapText="1"/>
    </xf>
    <xf numFmtId="0" fontId="13" fillId="5" borderId="0" xfId="0" applyFont="1" applyFill="1" applyBorder="1"/>
    <xf numFmtId="0" fontId="13" fillId="5" borderId="2" xfId="0" applyFont="1" applyFill="1" applyBorder="1"/>
    <xf numFmtId="166" fontId="6" fillId="0" borderId="1" xfId="0" applyNumberFormat="1" applyFont="1" applyFill="1" applyBorder="1"/>
    <xf numFmtId="0" fontId="14" fillId="0" borderId="1" xfId="0" applyFont="1" applyBorder="1"/>
    <xf numFmtId="0" fontId="15" fillId="0" borderId="1" xfId="0" applyFont="1" applyBorder="1"/>
    <xf numFmtId="167" fontId="1" fillId="7" borderId="3" xfId="0" applyNumberFormat="1" applyFont="1" applyFill="1" applyBorder="1"/>
    <xf numFmtId="167" fontId="0" fillId="0" borderId="0" xfId="0" applyNumberFormat="1"/>
    <xf numFmtId="165" fontId="0" fillId="0" borderId="1" xfId="0" applyNumberFormat="1" applyFont="1" applyFill="1" applyBorder="1"/>
    <xf numFmtId="165" fontId="6" fillId="6" borderId="1" xfId="0" applyNumberFormat="1" applyFont="1" applyFill="1" applyBorder="1" applyAlignment="1">
      <alignment horizontal="center" vertical="center"/>
    </xf>
    <xf numFmtId="11" fontId="18" fillId="0" borderId="1" xfId="0" applyNumberFormat="1" applyFont="1" applyBorder="1"/>
    <xf numFmtId="0" fontId="1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horizontal="center" vertical="center"/>
    </xf>
    <xf numFmtId="0" fontId="9" fillId="3" borderId="0" xfId="7" applyFont="1" applyFill="1" applyAlignment="1" applyProtection="1">
      <alignment vertical="center"/>
    </xf>
    <xf numFmtId="0" fontId="5" fillId="9" borderId="0" xfId="4" applyFill="1" applyAlignment="1" applyProtection="1"/>
    <xf numFmtId="0" fontId="19" fillId="9" borderId="0" xfId="0" applyFont="1" applyFill="1" applyAlignment="1"/>
    <xf numFmtId="0" fontId="20" fillId="9" borderId="0" xfId="0" applyFont="1" applyFill="1" applyAlignment="1">
      <alignment vertical="center"/>
    </xf>
    <xf numFmtId="0" fontId="0" fillId="10" borderId="0" xfId="0" applyFill="1"/>
    <xf numFmtId="0" fontId="6" fillId="0" borderId="4" xfId="0" applyFont="1" applyFill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3" xfId="0" applyBorder="1"/>
    <xf numFmtId="0" fontId="6" fillId="0" borderId="7" xfId="0" applyFont="1" applyFill="1" applyBorder="1"/>
    <xf numFmtId="0" fontId="0" fillId="10" borderId="0" xfId="0" applyFont="1" applyFill="1"/>
    <xf numFmtId="0" fontId="0" fillId="0" borderId="7" xfId="0" applyBorder="1"/>
    <xf numFmtId="11" fontId="23" fillId="0" borderId="1" xfId="0" applyNumberFormat="1" applyFont="1" applyFill="1" applyBorder="1" applyAlignment="1">
      <alignment horizontal="center" vertical="center"/>
    </xf>
    <xf numFmtId="0" fontId="24" fillId="5" borderId="2" xfId="0" applyFont="1" applyFill="1" applyBorder="1"/>
    <xf numFmtId="0" fontId="15" fillId="0" borderId="0" xfId="0" applyFont="1"/>
    <xf numFmtId="0" fontId="25" fillId="0" borderId="0" xfId="0" applyFont="1"/>
    <xf numFmtId="0" fontId="14" fillId="0" borderId="1" xfId="0" applyFont="1" applyFill="1" applyBorder="1"/>
    <xf numFmtId="0" fontId="14" fillId="0" borderId="1" xfId="0" applyFont="1" applyFill="1" applyBorder="1" applyAlignment="1">
      <alignment wrapText="1"/>
    </xf>
    <xf numFmtId="0" fontId="1" fillId="0" borderId="3" xfId="0" applyFont="1" applyBorder="1"/>
    <xf numFmtId="11" fontId="18" fillId="0" borderId="9" xfId="0" applyNumberFormat="1" applyFont="1" applyBorder="1"/>
    <xf numFmtId="0" fontId="1" fillId="8" borderId="7" xfId="0" applyFont="1" applyFill="1" applyBorder="1"/>
    <xf numFmtId="0" fontId="0" fillId="8" borderId="8" xfId="0" applyFill="1" applyBorder="1"/>
    <xf numFmtId="0" fontId="0" fillId="8" borderId="3" xfId="0" applyFill="1" applyBorder="1"/>
    <xf numFmtId="0" fontId="0" fillId="0" borderId="7" xfId="0" applyFont="1" applyBorder="1"/>
    <xf numFmtId="0" fontId="0" fillId="0" borderId="4" xfId="0" applyBorder="1"/>
    <xf numFmtId="0" fontId="14" fillId="0" borderId="1" xfId="0" applyFont="1" applyFill="1" applyBorder="1" applyAlignment="1">
      <alignment vertical="top" wrapText="1"/>
    </xf>
    <xf numFmtId="0" fontId="15" fillId="0" borderId="0" xfId="0" applyFont="1" applyBorder="1"/>
    <xf numFmtId="0" fontId="1" fillId="10" borderId="0" xfId="0" applyFont="1" applyFill="1"/>
    <xf numFmtId="0" fontId="24" fillId="5" borderId="0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167" fontId="1" fillId="7" borderId="1" xfId="0" applyNumberFormat="1" applyFont="1" applyFill="1" applyBorder="1"/>
    <xf numFmtId="0" fontId="9" fillId="3" borderId="0" xfId="4" applyFont="1" applyFill="1" applyAlignment="1" applyProtection="1">
      <alignment horizontal="center" vertical="center"/>
    </xf>
  </cellXfs>
  <cellStyles count="8">
    <cellStyle name="Currency_TapePivot" xfId="3"/>
    <cellStyle name="Normal_ALLOC1" xfId="5"/>
    <cellStyle name="Гиперссылка" xfId="4" builtinId="8"/>
    <cellStyle name="Гиперссылка 2" xfId="2"/>
    <cellStyle name="Гиперссылка 3" xfId="7"/>
    <cellStyle name="Обычный" xfId="0" builtinId="0"/>
    <cellStyle name="Обычный 2" xfId="1"/>
    <cellStyle name="Обычный 3" xfId="6"/>
  </cellStyles>
  <dxfs count="7">
    <dxf>
      <fill>
        <patternFill>
          <bgColor theme="6" tint="-0.24994659260841701"/>
        </patternFill>
      </fill>
    </dxf>
    <dxf>
      <font>
        <color theme="6"/>
      </font>
    </dxf>
    <dxf>
      <font>
        <color theme="6"/>
      </font>
    </dxf>
    <dxf>
      <font>
        <color theme="6"/>
      </font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Полином!$K$13</c:f>
          <c:strCache>
            <c:ptCount val="1"/>
            <c:pt idx="0">
              <c:v>Аппроксимация полиномом 5-й степени
 y=0,0017x^5-0,0995x^4+2,2113x^3-22,4698x^2+99,0041x-111,3839</c:v>
            </c:pt>
          </c:strCache>
        </c:strRef>
      </c:tx>
      <c:layout>
        <c:manualLayout>
          <c:xMode val="edge"/>
          <c:yMode val="edge"/>
          <c:x val="0.1570901194353963"/>
          <c:y val="2.8985507246376812E-2"/>
        </c:manualLayout>
      </c:layout>
      <c:overlay val="1"/>
      <c:txPr>
        <a:bodyPr/>
        <a:lstStyle/>
        <a:p>
          <a:pPr>
            <a:defRPr sz="1200" b="0"/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6740701237046566E-2"/>
          <c:y val="0.20917925114433158"/>
          <c:w val="0.87381037529671346"/>
          <c:h val="0.63015380323836334"/>
        </c:manualLayout>
      </c:layout>
      <c:scatterChart>
        <c:scatterStyle val="lineMarker"/>
        <c:varyColors val="0"/>
        <c:ser>
          <c:idx val="0"/>
          <c:order val="0"/>
          <c:tx>
            <c:strRef>
              <c:f>Полином!$C$40</c:f>
              <c:strCache>
                <c:ptCount val="1"/>
                <c:pt idx="0">
                  <c:v>y</c:v>
                </c:pt>
              </c:strCache>
            </c:strRef>
          </c:tx>
          <c:spPr>
            <a:ln w="22225">
              <a:prstDash val="sysDot"/>
            </a:ln>
          </c:spPr>
          <c:marker>
            <c:symbol val="circle"/>
            <c:size val="5"/>
          </c:marker>
          <c:trendline>
            <c:name>Полином 5-й степ.</c:name>
            <c:trendlineType val="poly"/>
            <c:order val="5"/>
            <c:dispRSqr val="0"/>
            <c:dispEq val="1"/>
            <c:trendlineLbl>
              <c:layout>
                <c:manualLayout>
                  <c:x val="6.2342199081792303E-2"/>
                  <c:y val="-0.50436785981462462"/>
                </c:manualLayout>
              </c:layout>
              <c:numFmt formatCode="#,##0.0000" sourceLinked="0"/>
              <c:spPr>
                <a:solidFill>
                  <a:schemeClr val="bg1">
                    <a:lumMod val="85000"/>
                  </a:schemeClr>
                </a:solidFill>
              </c:spPr>
              <c:txPr>
                <a:bodyPr anchor="b" anchorCtr="1"/>
                <a:lstStyle/>
                <a:p>
                  <a:pPr>
                    <a:defRPr sz="1200"/>
                  </a:pPr>
                  <a:endParaRPr lang="ru-RU"/>
                </a:p>
              </c:txPr>
            </c:trendlineLbl>
          </c:trendline>
          <c:xVal>
            <c:numRef>
              <c:f>Полином!$B$41:$B$60</c:f>
              <c:numCache>
                <c:formatCode>0.0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xVal>
          <c:yVal>
            <c:numRef>
              <c:f>Полином!$C$41:$C$60</c:f>
              <c:numCache>
                <c:formatCode>0.0</c:formatCode>
                <c:ptCount val="20"/>
                <c:pt idx="0">
                  <c:v>9</c:v>
                </c:pt>
                <c:pt idx="1">
                  <c:v>40</c:v>
                </c:pt>
                <c:pt idx="2">
                  <c:v>42</c:v>
                </c:pt>
                <c:pt idx="3">
                  <c:v>48</c:v>
                </c:pt>
                <c:pt idx="4">
                  <c:v>44</c:v>
                </c:pt>
                <c:pt idx="5">
                  <c:v>7</c:v>
                </c:pt>
                <c:pt idx="6">
                  <c:v>21</c:v>
                </c:pt>
                <c:pt idx="7">
                  <c:v>15</c:v>
                </c:pt>
                <c:pt idx="8">
                  <c:v>18</c:v>
                </c:pt>
                <c:pt idx="9">
                  <c:v>27</c:v>
                </c:pt>
                <c:pt idx="10">
                  <c:v>18</c:v>
                </c:pt>
                <c:pt idx="11">
                  <c:v>19</c:v>
                </c:pt>
                <c:pt idx="12">
                  <c:v>31</c:v>
                </c:pt>
                <c:pt idx="13">
                  <c:v>14</c:v>
                </c:pt>
                <c:pt idx="14">
                  <c:v>4</c:v>
                </c:pt>
                <c:pt idx="15">
                  <c:v>7</c:v>
                </c:pt>
                <c:pt idx="16">
                  <c:v>36</c:v>
                </c:pt>
                <c:pt idx="17">
                  <c:v>15</c:v>
                </c:pt>
                <c:pt idx="18">
                  <c:v>39</c:v>
                </c:pt>
                <c:pt idx="19">
                  <c:v>45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Полином!$D$39</c:f>
              <c:strCache>
                <c:ptCount val="1"/>
                <c:pt idx="0">
                  <c:v>Аппроксимирующая кривая (сглаж.)</c:v>
                </c:pt>
              </c:strCache>
            </c:strRef>
          </c:tx>
          <c:marker>
            <c:symbol val="none"/>
          </c:marker>
          <c:xVal>
            <c:numRef>
              <c:f>Полином!$B$41:$B$60</c:f>
              <c:numCache>
                <c:formatCode>0.0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xVal>
          <c:yVal>
            <c:numRef>
              <c:f>Полином!$D$41:$D$60</c:f>
              <c:numCache>
                <c:formatCode>0.000</c:formatCode>
                <c:ptCount val="20"/>
                <c:pt idx="0">
                  <c:v>12.897233202479811</c:v>
                </c:pt>
                <c:pt idx="1">
                  <c:v>35.453401289438261</c:v>
                </c:pt>
                <c:pt idx="2">
                  <c:v>42.884959433617013</c:v>
                </c:pt>
                <c:pt idx="3">
                  <c:v>41.361366389559635</c:v>
                </c:pt>
                <c:pt idx="4">
                  <c:v>35.470826858409168</c:v>
                </c:pt>
                <c:pt idx="5">
                  <c:v>28.422101960364216</c:v>
                </c:pt>
                <c:pt idx="6">
                  <c:v>22.246319707134717</c:v>
                </c:pt>
                <c:pt idx="7">
                  <c:v>17.998785474399028</c:v>
                </c:pt>
                <c:pt idx="8">
                  <c:v>15.960792474259051</c:v>
                </c:pt>
                <c:pt idx="9">
                  <c:v>15.841432227698078</c:v>
                </c:pt>
                <c:pt idx="10">
                  <c:v>16.979405037033757</c:v>
                </c:pt>
                <c:pt idx="11">
                  <c:v>18.544830458377874</c:v>
                </c:pt>
                <c:pt idx="12">
                  <c:v>19.741057774090677</c:v>
                </c:pt>
                <c:pt idx="13">
                  <c:v>20.006476465237029</c:v>
                </c:pt>
                <c:pt idx="14">
                  <c:v>19.216326684041633</c:v>
                </c:pt>
                <c:pt idx="15">
                  <c:v>17.884509726352007</c:v>
                </c:pt>
                <c:pt idx="16">
                  <c:v>17.365398504078257</c:v>
                </c:pt>
                <c:pt idx="17">
                  <c:v>20.055648017670137</c:v>
                </c:pt>
                <c:pt idx="18">
                  <c:v>29.596005828558191</c:v>
                </c:pt>
                <c:pt idx="19">
                  <c:v>51.073122531620356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32544"/>
        <c:axId val="135534464"/>
      </c:scatterChart>
      <c:valAx>
        <c:axId val="13553254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b="0" i="1"/>
                </a:pPr>
                <a:r>
                  <a:rPr lang="en-US" b="0" i="1"/>
                  <a:t>excel2.ru</a:t>
                </a:r>
                <a:endParaRPr lang="ru-RU" b="0" i="1"/>
              </a:p>
            </c:rich>
          </c:tx>
          <c:layout>
            <c:manualLayout>
              <c:xMode val="edge"/>
              <c:yMode val="edge"/>
              <c:x val="5.9097010267853203E-3"/>
              <c:y val="1.5022759836179888E-2"/>
            </c:manualLayout>
          </c:layout>
          <c:overlay val="0"/>
        </c:title>
        <c:numFmt formatCode="0.0" sourceLinked="1"/>
        <c:majorTickMark val="out"/>
        <c:minorTickMark val="out"/>
        <c:tickLblPos val="nextTo"/>
        <c:txPr>
          <a:bodyPr/>
          <a:lstStyle/>
          <a:p>
            <a:pPr>
              <a:defRPr lang="en-GB"/>
            </a:pPr>
            <a:endParaRPr lang="ru-RU"/>
          </a:p>
        </c:txPr>
        <c:crossAx val="135534464"/>
        <c:crosses val="autoZero"/>
        <c:crossBetween val="midCat"/>
      </c:valAx>
      <c:valAx>
        <c:axId val="13553446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txPr>
          <a:bodyPr/>
          <a:lstStyle/>
          <a:p>
            <a:pPr>
              <a:defRPr lang="en-GB"/>
            </a:pPr>
            <a:endParaRPr lang="ru-RU"/>
          </a:p>
        </c:txPr>
        <c:crossAx val="135532544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lang="en-GB"/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trlProps/ctrlProp1.xml><?xml version="1.0" encoding="utf-8"?>
<formControlPr xmlns="http://schemas.microsoft.com/office/spreadsheetml/2009/9/main" objectType="Spin" dx="16" fmlaLink="$H$6" max="6" min="2" page="10" val="5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7</xdr:col>
      <xdr:colOff>0</xdr:colOff>
      <xdr:row>17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104775</xdr:colOff>
          <xdr:row>6</xdr:row>
          <xdr:rowOff>47625</xdr:rowOff>
        </xdr:from>
        <xdr:to>
          <xdr:col>7</xdr:col>
          <xdr:colOff>485775</xdr:colOff>
          <xdr:row>9</xdr:row>
          <xdr:rowOff>9525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xcel2.ru/articles/mnk-priblizhenie-polinomom-v-ms-excel?utm_source=organic_file&amp;utm_medium=file&amp;utm_campaign=file_download" TargetMode="External"/><Relationship Id="rId1" Type="http://schemas.openxmlformats.org/officeDocument/2006/relationships/hyperlink" Target="http://www.excel2.ru/" TargetMode="External"/><Relationship Id="rId6" Type="http://schemas.openxmlformats.org/officeDocument/2006/relationships/ctrlProp" Target="../ctrlProps/ctrlProp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excel2.ru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excel2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N86"/>
  <sheetViews>
    <sheetView tabSelected="1" workbookViewId="0">
      <selection activeCell="A2" sqref="A2"/>
    </sheetView>
  </sheetViews>
  <sheetFormatPr defaultRowHeight="15" x14ac:dyDescent="0.25"/>
  <cols>
    <col min="1" max="1" width="5.42578125" customWidth="1"/>
    <col min="2" max="8" width="13.7109375" customWidth="1"/>
    <col min="9" max="9" width="13.85546875" customWidth="1"/>
    <col min="10" max="10" width="32.28515625" bestFit="1" customWidth="1"/>
    <col min="11" max="11" width="9" customWidth="1"/>
    <col min="12" max="12" width="8.5703125" bestFit="1" customWidth="1"/>
    <col min="13" max="13" width="21.140625" customWidth="1"/>
    <col min="14" max="14" width="12.28515625" bestFit="1" customWidth="1"/>
    <col min="273" max="274" width="10" customWidth="1"/>
    <col min="354" max="355" width="8.5703125" customWidth="1"/>
  </cols>
  <sheetData>
    <row r="1" spans="1:13" ht="26.25" x14ac:dyDescent="0.25">
      <c r="A1" s="20" t="s">
        <v>26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15.75" x14ac:dyDescent="0.25">
      <c r="A2" s="21" t="s">
        <v>27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18.75" x14ac:dyDescent="0.25">
      <c r="A3" s="23" t="s">
        <v>28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x14ac:dyDescent="0.25">
      <c r="A4" s="32" t="s">
        <v>42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</row>
    <row r="6" spans="1:13" x14ac:dyDescent="0.25">
      <c r="H6" s="6">
        <v>5</v>
      </c>
      <c r="J6" s="28" t="s">
        <v>31</v>
      </c>
      <c r="K6" s="28" t="s">
        <v>41</v>
      </c>
      <c r="L6" s="29"/>
      <c r="M6" s="30"/>
    </row>
    <row r="7" spans="1:13" ht="17.25" x14ac:dyDescent="0.25">
      <c r="J7" s="31" t="s">
        <v>29</v>
      </c>
      <c r="K7" s="45" t="s">
        <v>35</v>
      </c>
      <c r="L7" s="29"/>
      <c r="M7" s="30"/>
    </row>
    <row r="8" spans="1:13" ht="17.25" x14ac:dyDescent="0.25">
      <c r="J8" s="31" t="s">
        <v>30</v>
      </c>
      <c r="K8" s="45" t="s">
        <v>8</v>
      </c>
      <c r="L8" s="29"/>
      <c r="M8" s="30"/>
    </row>
    <row r="9" spans="1:13" ht="18.75" x14ac:dyDescent="0.35">
      <c r="J9" s="31" t="s">
        <v>32</v>
      </c>
      <c r="K9" s="33" t="s">
        <v>36</v>
      </c>
      <c r="L9" s="29"/>
      <c r="M9" s="30"/>
    </row>
    <row r="10" spans="1:13" ht="18.75" x14ac:dyDescent="0.35">
      <c r="E10" s="4"/>
      <c r="J10" s="31" t="s">
        <v>33</v>
      </c>
      <c r="K10" s="33" t="s">
        <v>37</v>
      </c>
      <c r="L10" s="29"/>
      <c r="M10" s="30"/>
    </row>
    <row r="11" spans="1:13" ht="18.75" x14ac:dyDescent="0.35">
      <c r="E11" s="4"/>
      <c r="J11" s="25" t="s">
        <v>34</v>
      </c>
      <c r="K11" s="46" t="s">
        <v>38</v>
      </c>
      <c r="L11" s="26"/>
      <c r="M11" s="27"/>
    </row>
    <row r="12" spans="1:13" x14ac:dyDescent="0.25">
      <c r="E12" s="4"/>
    </row>
    <row r="13" spans="1:13" x14ac:dyDescent="0.25">
      <c r="E13" s="4"/>
      <c r="J13" s="33" t="s">
        <v>40</v>
      </c>
      <c r="K13" s="33" t="str">
        <f ca="1">INDEX(K7:K11,H6-1)&amp;CHAR(10)&amp;K14</f>
        <v>Аппроксимация полиномом 5-й степени
 y=0,0017x^5-0,0995x^4+2,2113x^3-22,4698x^2+99,0041x-111,3839</v>
      </c>
      <c r="L13" s="29"/>
      <c r="M13" s="30"/>
    </row>
    <row r="14" spans="1:13" x14ac:dyDescent="0.25">
      <c r="K14" t="str">
        <f ca="1">" y="&amp;TEXT(I31,"0,0000")&amp;"x^"&amp;H6&amp;
IF(I32&lt;0,"","+")&amp;TEXT(I32,"0,0000")&amp;IF((H6-1)=1,"x",IF((H6-1)=0,"","x^"&amp;H6-1))&amp;
IF(I33&lt;0,"","+")&amp;TEXT(I33,"0,0000")&amp;IF((H6-2)=1,"x",IF((H6-2)=0,"","x^"&amp;H6-2))&amp;
IF(ISNA(I34),"",IF(I34&lt;0,"","+")&amp;TEXT(I34,"0,0000")&amp;IF((H6-3)=1,"x",IF((H6-3)=0,"","x^"&amp;H6-3)))&amp;
IF(ISNA(I35),"",IF(I35&lt;0,"","+")&amp;TEXT(I35,"0,0000")&amp;IF((H6-4)=1,"x",IF((H6-4)=0,"","x^"&amp;H6-4)))&amp;
IF(ISNA(I36),"",IF(I36&lt;0,"","+")&amp;TEXT(I36,"0,0000")&amp;IF((H6-5)=1,"x",IF((H6-5)=0,"","x^"&amp;H6-5)))&amp;
IF(ISNA(I37),"",IF(I37&lt;0,"","+")&amp;TEXT(I37,"0,0000")&amp;IF((H6-6)=1,"x",IF((H6-6)=0,"","x^"&amp;H6-6)))</f>
        <v xml:space="preserve"> y=0,0017x^5-0,0995x^4+2,2113x^3-22,4698x^2+99,0041x-111,3839</v>
      </c>
    </row>
    <row r="15" spans="1:13" ht="111" customHeight="1" x14ac:dyDescent="0.25">
      <c r="G15" s="4"/>
    </row>
    <row r="16" spans="1:13" ht="18.75" x14ac:dyDescent="0.35">
      <c r="A16" s="1" t="s">
        <v>39</v>
      </c>
      <c r="G16" s="4"/>
    </row>
    <row r="18" spans="1:14" x14ac:dyDescent="0.25">
      <c r="A18" s="1" t="s">
        <v>2</v>
      </c>
    </row>
    <row r="19" spans="1:14" ht="30" x14ac:dyDescent="0.25">
      <c r="B19" s="19">
        <v>1</v>
      </c>
      <c r="C19" s="19">
        <v>2</v>
      </c>
      <c r="D19" s="19">
        <v>3</v>
      </c>
      <c r="E19" s="19">
        <v>4</v>
      </c>
      <c r="F19" s="19">
        <v>5</v>
      </c>
      <c r="G19" s="19">
        <v>6</v>
      </c>
      <c r="H19" s="19">
        <v>7</v>
      </c>
      <c r="I19" s="18" t="s">
        <v>25</v>
      </c>
      <c r="K19" s="38" t="s">
        <v>45</v>
      </c>
      <c r="L19" s="39" t="s">
        <v>18</v>
      </c>
      <c r="M19" s="47" t="s">
        <v>17</v>
      </c>
    </row>
    <row r="20" spans="1:14" ht="17.25" x14ac:dyDescent="0.25">
      <c r="A20" s="19">
        <v>1</v>
      </c>
      <c r="B20" s="34">
        <f ca="1">IF(AND(B$19&lt;=($H$6+1),$A20&lt;=($H$6+1)),OFFSET($M$20,$H$6*2-B$19+1-$A20+1,),"")</f>
        <v>40843452659050</v>
      </c>
      <c r="C20" s="34">
        <f t="shared" ref="C20:H26" ca="1" si="0">IF(AND(C$19&lt;=($H$6+1),$A20&lt;=($H$6+1)),OFFSET($M$20,$H$6*2-C$19+1-$A20+1,),"")</f>
        <v>2093435326520</v>
      </c>
      <c r="D20" s="34">
        <f t="shared" ca="1" si="0"/>
        <v>108363590026</v>
      </c>
      <c r="E20" s="34">
        <f t="shared" ca="1" si="0"/>
        <v>5678375240</v>
      </c>
      <c r="F20" s="34">
        <f t="shared" ca="1" si="0"/>
        <v>302221930</v>
      </c>
      <c r="G20" s="34">
        <f t="shared" ca="1" si="0"/>
        <v>16417400</v>
      </c>
      <c r="H20" s="34" t="str">
        <f t="shared" ca="1" si="0"/>
        <v/>
      </c>
      <c r="I20" s="16">
        <f ca="1">IF($A20&lt;=($H$6+1),SUMPRODUCT(POWER($B$41:$B$60,$H$6-(ROW()-ROW($I$20))),$C$41:$C$60),"")</f>
        <v>475106167</v>
      </c>
      <c r="K20" s="5" t="s">
        <v>9</v>
      </c>
      <c r="L20" s="12">
        <v>0</v>
      </c>
      <c r="M20" s="11">
        <f t="shared" ref="M20:M32" si="1">SUMPRODUCT(POWER($B$41:$B$60,L20))</f>
        <v>20</v>
      </c>
      <c r="N20" s="14"/>
    </row>
    <row r="21" spans="1:14" ht="17.25" x14ac:dyDescent="0.25">
      <c r="A21" s="19">
        <v>2</v>
      </c>
      <c r="B21" s="34">
        <f t="shared" ref="B21:B26" ca="1" si="2">IF(AND(B$19&lt;=($H$6+1),$A21&lt;=($H$6+1)),OFFSET($M$20,$H$6*2-B$19+1-$A21+1,),"")</f>
        <v>2093435326520</v>
      </c>
      <c r="C21" s="34">
        <f t="shared" ca="1" si="0"/>
        <v>108363590026</v>
      </c>
      <c r="D21" s="34">
        <f t="shared" ca="1" si="0"/>
        <v>5678375240</v>
      </c>
      <c r="E21" s="34">
        <f t="shared" ca="1" si="0"/>
        <v>302221930</v>
      </c>
      <c r="F21" s="34">
        <f t="shared" ca="1" si="0"/>
        <v>16417400</v>
      </c>
      <c r="G21" s="34">
        <f t="shared" ca="1" si="0"/>
        <v>917146</v>
      </c>
      <c r="H21" s="34" t="str">
        <f t="shared" ca="1" si="0"/>
        <v/>
      </c>
      <c r="I21" s="16">
        <f t="shared" ref="I21:I26" ca="1" si="3">IF($A21&lt;=($H$6+1),SUMPRODUCT(POWER($B$41:$B$60,$H$6-(ROW()-ROW($I$20))),$C$41:$C$60),"")</f>
        <v>25265645</v>
      </c>
      <c r="K21" s="5" t="s">
        <v>10</v>
      </c>
      <c r="L21" s="12">
        <v>1</v>
      </c>
      <c r="M21" s="11">
        <f t="shared" si="1"/>
        <v>230</v>
      </c>
      <c r="N21" s="14"/>
    </row>
    <row r="22" spans="1:14" ht="17.25" x14ac:dyDescent="0.25">
      <c r="A22" s="19">
        <v>3</v>
      </c>
      <c r="B22" s="34">
        <f t="shared" ca="1" si="2"/>
        <v>108363590026</v>
      </c>
      <c r="C22" s="34">
        <f t="shared" ca="1" si="0"/>
        <v>5678375240</v>
      </c>
      <c r="D22" s="34">
        <f t="shared" ca="1" si="0"/>
        <v>302221930</v>
      </c>
      <c r="E22" s="34">
        <f t="shared" ca="1" si="0"/>
        <v>16417400</v>
      </c>
      <c r="F22" s="34">
        <f t="shared" ca="1" si="0"/>
        <v>917146</v>
      </c>
      <c r="G22" s="34">
        <f t="shared" ca="1" si="0"/>
        <v>53360</v>
      </c>
      <c r="H22" s="34" t="str">
        <f t="shared" ca="1" si="0"/>
        <v/>
      </c>
      <c r="I22" s="16">
        <f t="shared" ca="1" si="3"/>
        <v>1394887</v>
      </c>
      <c r="K22" s="5" t="s">
        <v>11</v>
      </c>
      <c r="L22" s="12">
        <v>2</v>
      </c>
      <c r="M22" s="11">
        <f t="shared" si="1"/>
        <v>3310</v>
      </c>
      <c r="N22" s="14"/>
    </row>
    <row r="23" spans="1:14" ht="17.25" x14ac:dyDescent="0.25">
      <c r="A23" s="19">
        <v>4</v>
      </c>
      <c r="B23" s="34">
        <f t="shared" ca="1" si="2"/>
        <v>5678375240</v>
      </c>
      <c r="C23" s="34">
        <f t="shared" ca="1" si="0"/>
        <v>302221930</v>
      </c>
      <c r="D23" s="34">
        <f t="shared" ca="1" si="0"/>
        <v>16417400</v>
      </c>
      <c r="E23" s="34">
        <f t="shared" ca="1" si="0"/>
        <v>917146</v>
      </c>
      <c r="F23" s="34">
        <f t="shared" ca="1" si="0"/>
        <v>53360</v>
      </c>
      <c r="G23" s="34">
        <f t="shared" ca="1" si="0"/>
        <v>3310</v>
      </c>
      <c r="H23" s="34" t="str">
        <f t="shared" ca="1" si="0"/>
        <v/>
      </c>
      <c r="I23" s="16">
        <f t="shared" ca="1" si="3"/>
        <v>82421</v>
      </c>
      <c r="K23" s="5" t="s">
        <v>12</v>
      </c>
      <c r="L23" s="12">
        <v>3</v>
      </c>
      <c r="M23" s="11">
        <f t="shared" si="1"/>
        <v>53360</v>
      </c>
      <c r="N23" s="14"/>
    </row>
    <row r="24" spans="1:14" ht="17.25" x14ac:dyDescent="0.25">
      <c r="A24" s="19">
        <v>5</v>
      </c>
      <c r="B24" s="34">
        <f t="shared" ca="1" si="2"/>
        <v>302221930</v>
      </c>
      <c r="C24" s="34">
        <f t="shared" ca="1" si="0"/>
        <v>16417400</v>
      </c>
      <c r="D24" s="34">
        <f t="shared" ca="1" si="0"/>
        <v>917146</v>
      </c>
      <c r="E24" s="34">
        <f t="shared" ca="1" si="0"/>
        <v>53360</v>
      </c>
      <c r="F24" s="34">
        <f t="shared" ca="1" si="0"/>
        <v>3310</v>
      </c>
      <c r="G24" s="34">
        <f t="shared" ca="1" si="0"/>
        <v>230</v>
      </c>
      <c r="H24" s="34" t="str">
        <f t="shared" ca="1" si="0"/>
        <v/>
      </c>
      <c r="I24" s="16">
        <f t="shared" ca="1" si="3"/>
        <v>5587</v>
      </c>
      <c r="K24" s="5" t="s">
        <v>13</v>
      </c>
      <c r="L24" s="12">
        <v>4</v>
      </c>
      <c r="M24" s="11">
        <f t="shared" si="1"/>
        <v>917146</v>
      </c>
      <c r="N24" s="14"/>
    </row>
    <row r="25" spans="1:14" ht="17.25" x14ac:dyDescent="0.25">
      <c r="A25" s="19">
        <v>6</v>
      </c>
      <c r="B25" s="34">
        <f t="shared" ca="1" si="2"/>
        <v>16417400</v>
      </c>
      <c r="C25" s="34">
        <f t="shared" ca="1" si="0"/>
        <v>917146</v>
      </c>
      <c r="D25" s="34">
        <f t="shared" ca="1" si="0"/>
        <v>53360</v>
      </c>
      <c r="E25" s="34">
        <f t="shared" ca="1" si="0"/>
        <v>3310</v>
      </c>
      <c r="F25" s="34">
        <f t="shared" ca="1" si="0"/>
        <v>230</v>
      </c>
      <c r="G25" s="34">
        <f t="shared" ca="1" si="0"/>
        <v>20</v>
      </c>
      <c r="H25" s="34" t="str">
        <f t="shared" ca="1" si="0"/>
        <v/>
      </c>
      <c r="I25" s="16">
        <f t="shared" ca="1" si="3"/>
        <v>499</v>
      </c>
      <c r="K25" s="5" t="s">
        <v>14</v>
      </c>
      <c r="L25" s="12">
        <v>5</v>
      </c>
      <c r="M25" s="11">
        <f t="shared" si="1"/>
        <v>16417400</v>
      </c>
      <c r="N25" s="14"/>
    </row>
    <row r="26" spans="1:14" ht="17.25" x14ac:dyDescent="0.25">
      <c r="A26" s="19">
        <v>7</v>
      </c>
      <c r="B26" s="34" t="str">
        <f t="shared" ca="1" si="2"/>
        <v/>
      </c>
      <c r="C26" s="34" t="str">
        <f t="shared" ca="1" si="0"/>
        <v/>
      </c>
      <c r="D26" s="34" t="str">
        <f t="shared" ca="1" si="0"/>
        <v/>
      </c>
      <c r="E26" s="34" t="str">
        <f t="shared" ca="1" si="0"/>
        <v/>
      </c>
      <c r="F26" s="34" t="str">
        <f t="shared" ca="1" si="0"/>
        <v/>
      </c>
      <c r="G26" s="34" t="str">
        <f t="shared" ca="1" si="0"/>
        <v/>
      </c>
      <c r="H26" s="34" t="str">
        <f t="shared" ca="1" si="0"/>
        <v/>
      </c>
      <c r="I26" s="16" t="str">
        <f t="shared" si="3"/>
        <v/>
      </c>
      <c r="K26" s="5" t="s">
        <v>15</v>
      </c>
      <c r="L26" s="12">
        <v>6</v>
      </c>
      <c r="M26" s="11">
        <f t="shared" si="1"/>
        <v>302221930</v>
      </c>
      <c r="N26" s="14"/>
    </row>
    <row r="27" spans="1:14" ht="17.25" x14ac:dyDescent="0.25">
      <c r="K27" s="5" t="s">
        <v>19</v>
      </c>
      <c r="L27" s="12">
        <v>7</v>
      </c>
      <c r="M27" s="11">
        <f t="shared" si="1"/>
        <v>5678375240</v>
      </c>
    </row>
    <row r="28" spans="1:14" ht="17.25" x14ac:dyDescent="0.25">
      <c r="B28" s="3" t="s">
        <v>3</v>
      </c>
      <c r="C28" s="5"/>
      <c r="D28" s="5">
        <f ca="1">MDETERM(OFFSET($B$20,,,$H$6+1,$H$6+1))</f>
        <v>2.8236121767999403E+29</v>
      </c>
      <c r="K28" s="5" t="s">
        <v>20</v>
      </c>
      <c r="L28" s="12">
        <v>8</v>
      </c>
      <c r="M28" s="11">
        <f t="shared" si="1"/>
        <v>108363590026</v>
      </c>
    </row>
    <row r="29" spans="1:14" ht="17.25" x14ac:dyDescent="0.25">
      <c r="K29" s="5" t="s">
        <v>21</v>
      </c>
      <c r="L29" s="12">
        <v>9</v>
      </c>
      <c r="M29" s="11">
        <f t="shared" si="1"/>
        <v>2093435326520</v>
      </c>
    </row>
    <row r="30" spans="1:14" ht="17.25" x14ac:dyDescent="0.25">
      <c r="B30" s="42" t="s">
        <v>4</v>
      </c>
      <c r="C30" s="43"/>
      <c r="D30" s="43"/>
      <c r="E30" s="43"/>
      <c r="F30" s="43"/>
      <c r="G30" s="43"/>
      <c r="H30" s="44"/>
      <c r="I30" s="40" t="s">
        <v>16</v>
      </c>
      <c r="K30" s="5" t="s">
        <v>22</v>
      </c>
      <c r="L30" s="12">
        <v>10</v>
      </c>
      <c r="M30" s="11">
        <f t="shared" si="1"/>
        <v>40843452659050</v>
      </c>
    </row>
    <row r="31" spans="1:14" ht="17.25" x14ac:dyDescent="0.25">
      <c r="B31" s="41">
        <f t="array" aca="1" ref="B31:H37" ca="1">MINVERSE(OFFSET($B$20,,,$H$6+1,$H$6+1))</f>
        <v>3.9260555478182336E-9</v>
      </c>
      <c r="C31" s="41">
        <f ca="1"/>
        <v>-2.2574819399915549E-7</v>
      </c>
      <c r="D31" s="41">
        <f ca="1"/>
        <v>4.7636140646674202E-6</v>
      </c>
      <c r="E31" s="41">
        <f ca="1"/>
        <v>-4.4923890605609419E-5</v>
      </c>
      <c r="F31" s="41">
        <f ca="1"/>
        <v>1.8228096347753977E-4</v>
      </c>
      <c r="G31" s="41">
        <f ca="1"/>
        <v>-2.4122807015611981E-4</v>
      </c>
      <c r="H31" s="41" t="e">
        <f ca="1"/>
        <v>#N/A</v>
      </c>
      <c r="I31" s="13">
        <f t="array" aca="1" ref="I31:I37" ca="1">MMULT(OFFSET($B$31,,,$H$6+1,$H$6+1),OFFSET($I$20,,,$H$6+1))</f>
        <v>1.681753937134739E-3</v>
      </c>
      <c r="K31" s="5" t="s">
        <v>23</v>
      </c>
      <c r="L31" s="12">
        <v>11</v>
      </c>
      <c r="M31" s="11">
        <f t="shared" si="1"/>
        <v>803362417655720</v>
      </c>
    </row>
    <row r="32" spans="1:14" ht="17.25" x14ac:dyDescent="0.25">
      <c r="B32" s="17">
        <f ca="1"/>
        <v>-2.2574819399935608E-7</v>
      </c>
      <c r="C32" s="17">
        <f ca="1"/>
        <v>1.3073467545756207E-5</v>
      </c>
      <c r="D32" s="17">
        <f ca="1"/>
        <v>-2.7818334269567055E-4</v>
      </c>
      <c r="E32" s="17">
        <f ca="1"/>
        <v>2.6489961447970722E-3</v>
      </c>
      <c r="F32" s="17">
        <f ca="1"/>
        <v>-1.0865342667358649E-2</v>
      </c>
      <c r="G32" s="17">
        <f ca="1"/>
        <v>1.4531733745003906E-2</v>
      </c>
      <c r="H32" s="17" t="e">
        <f ca="1"/>
        <v>#N/A</v>
      </c>
      <c r="I32" s="13">
        <f ca="1"/>
        <v>-9.9520664301054218E-2</v>
      </c>
      <c r="K32" s="5" t="s">
        <v>24</v>
      </c>
      <c r="L32" s="12">
        <v>12</v>
      </c>
      <c r="M32" s="11">
        <f t="shared" si="1"/>
        <v>1.5909231318568906E+16</v>
      </c>
    </row>
    <row r="33" spans="1:10" x14ac:dyDescent="0.25">
      <c r="B33" s="17">
        <f ca="1"/>
        <v>4.76361406467745E-6</v>
      </c>
      <c r="C33" s="17">
        <f ca="1"/>
        <v>-2.7818334269600438E-4</v>
      </c>
      <c r="D33" s="17">
        <f ca="1"/>
        <v>5.9787924162806603E-3</v>
      </c>
      <c r="E33" s="17">
        <f ca="1"/>
        <v>-5.761596713636865E-2</v>
      </c>
      <c r="F33" s="17">
        <f ca="1"/>
        <v>0.23960409288707532</v>
      </c>
      <c r="G33" s="17">
        <f ca="1"/>
        <v>-0.32499355002746505</v>
      </c>
      <c r="H33" s="17" t="e">
        <f ca="1"/>
        <v>#N/A</v>
      </c>
      <c r="I33" s="13">
        <f ca="1"/>
        <v>2.2113131838301854</v>
      </c>
      <c r="J33" s="14"/>
    </row>
    <row r="34" spans="1:10" x14ac:dyDescent="0.25">
      <c r="B34" s="17">
        <f ca="1"/>
        <v>-4.4923890605780459E-5</v>
      </c>
      <c r="C34" s="17">
        <f ca="1"/>
        <v>2.6489961448046316E-3</v>
      </c>
      <c r="D34" s="17">
        <f ca="1"/>
        <v>-5.7615967136461929E-2</v>
      </c>
      <c r="E34" s="17">
        <f ca="1"/>
        <v>0.56348056568853278</v>
      </c>
      <c r="F34" s="17">
        <f ca="1"/>
        <v>-2.3856939028734341</v>
      </c>
      <c r="G34" s="17">
        <f ca="1"/>
        <v>3.2997097520904441</v>
      </c>
      <c r="H34" s="17" t="e">
        <f ca="1"/>
        <v>#N/A</v>
      </c>
      <c r="I34" s="13">
        <f ca="1"/>
        <v>-22.469786961386944</v>
      </c>
      <c r="J34" s="14"/>
    </row>
    <row r="35" spans="1:10" x14ac:dyDescent="0.25">
      <c r="B35" s="17">
        <f ca="1"/>
        <v>1.8228096347867046E-4</v>
      </c>
      <c r="C35" s="17">
        <f ca="1"/>
        <v>-1.0865342667414546E-2</v>
      </c>
      <c r="D35" s="17">
        <f ca="1"/>
        <v>0.23960409288798823</v>
      </c>
      <c r="E35" s="17">
        <f ca="1"/>
        <v>-2.3856939028784887</v>
      </c>
      <c r="F35" s="17">
        <f ca="1"/>
        <v>10.340196503764735</v>
      </c>
      <c r="G35" s="17">
        <f ca="1"/>
        <v>-14.717334880364872</v>
      </c>
      <c r="H35" s="17" t="e">
        <f ca="1"/>
        <v>#N/A</v>
      </c>
      <c r="I35" s="13">
        <f ca="1"/>
        <v>99.004145499952756</v>
      </c>
      <c r="J35" s="14"/>
    </row>
    <row r="36" spans="1:10" x14ac:dyDescent="0.25">
      <c r="B36" s="17">
        <f ca="1"/>
        <v>-2.4122807015836343E-4</v>
      </c>
      <c r="C36" s="17">
        <f ca="1"/>
        <v>1.45317337451211E-2</v>
      </c>
      <c r="D36" s="17">
        <f ca="1"/>
        <v>-0.32499355002959102</v>
      </c>
      <c r="E36" s="17">
        <f ca="1"/>
        <v>3.2997097521058421</v>
      </c>
      <c r="F36" s="17">
        <f ca="1"/>
        <v>-14.717334880400362</v>
      </c>
      <c r="G36" s="17">
        <f ca="1"/>
        <v>21.91099071079077</v>
      </c>
      <c r="H36" s="17" t="e">
        <f ca="1"/>
        <v>#N/A</v>
      </c>
      <c r="I36" s="13">
        <f ca="1"/>
        <v>-111.38390091969086</v>
      </c>
      <c r="J36" s="14"/>
    </row>
    <row r="37" spans="1:10" x14ac:dyDescent="0.25">
      <c r="B37" s="17" t="e">
        <f ca="1"/>
        <v>#N/A</v>
      </c>
      <c r="C37" s="17" t="e">
        <f ca="1"/>
        <v>#N/A</v>
      </c>
      <c r="D37" s="17" t="e">
        <f ca="1"/>
        <v>#N/A</v>
      </c>
      <c r="E37" s="17" t="e">
        <f ca="1"/>
        <v>#N/A</v>
      </c>
      <c r="F37" s="17" t="e">
        <f ca="1"/>
        <v>#N/A</v>
      </c>
      <c r="G37" s="17" t="e">
        <f ca="1"/>
        <v>#N/A</v>
      </c>
      <c r="H37" s="17" t="e">
        <f ca="1"/>
        <v>#N/A</v>
      </c>
      <c r="I37" s="13" t="e">
        <f ca="1"/>
        <v>#N/A</v>
      </c>
      <c r="J37" s="14"/>
    </row>
    <row r="38" spans="1:10" x14ac:dyDescent="0.25">
      <c r="J38" s="14"/>
    </row>
    <row r="39" spans="1:10" x14ac:dyDescent="0.25">
      <c r="B39" s="36" t="s">
        <v>43</v>
      </c>
      <c r="D39" s="48" t="s">
        <v>46</v>
      </c>
    </row>
    <row r="40" spans="1:10" x14ac:dyDescent="0.25">
      <c r="B40" s="8" t="s">
        <v>0</v>
      </c>
      <c r="C40" s="9" t="s">
        <v>1</v>
      </c>
      <c r="D40" s="35" t="s">
        <v>44</v>
      </c>
    </row>
    <row r="41" spans="1:10" x14ac:dyDescent="0.25">
      <c r="A41" s="37">
        <v>1</v>
      </c>
      <c r="B41" s="15">
        <v>2</v>
      </c>
      <c r="C41" s="15">
        <f ca="1">RANDBETWEEN(1,50)</f>
        <v>9</v>
      </c>
      <c r="D41" s="10">
        <f ca="1">SUMPRODUCT(OFFSET($I$31,,,$H$6+1),POWER(B41,$H$6-ROW(INDIRECT("A1:A"&amp;$H$6+1))+1))</f>
        <v>12.897233202479811</v>
      </c>
    </row>
    <row r="42" spans="1:10" x14ac:dyDescent="0.25">
      <c r="A42" s="37">
        <v>2</v>
      </c>
      <c r="B42" s="15">
        <f>B41+1</f>
        <v>3</v>
      </c>
      <c r="C42" s="15">
        <f t="shared" ref="C42:C60" ca="1" si="4">RANDBETWEEN(1,50)</f>
        <v>40</v>
      </c>
      <c r="D42" s="10">
        <f t="shared" ref="D42:D60" ca="1" si="5">SUMPRODUCT(OFFSET($I$31,,,$H$6+1),POWER(B42,$H$6-ROW(INDIRECT("A1:A"&amp;$H$6+1))+1))</f>
        <v>35.453401289438261</v>
      </c>
    </row>
    <row r="43" spans="1:10" x14ac:dyDescent="0.25">
      <c r="A43" s="37">
        <v>3</v>
      </c>
      <c r="B43" s="15">
        <f t="shared" ref="B43:B60" si="6">B42+1</f>
        <v>4</v>
      </c>
      <c r="C43" s="15">
        <f t="shared" ca="1" si="4"/>
        <v>42</v>
      </c>
      <c r="D43" s="10">
        <f t="shared" ca="1" si="5"/>
        <v>42.884959433617013</v>
      </c>
    </row>
    <row r="44" spans="1:10" x14ac:dyDescent="0.25">
      <c r="A44" s="37">
        <v>4</v>
      </c>
      <c r="B44" s="15">
        <f t="shared" si="6"/>
        <v>5</v>
      </c>
      <c r="C44" s="15">
        <f t="shared" ca="1" si="4"/>
        <v>48</v>
      </c>
      <c r="D44" s="10">
        <f t="shared" ca="1" si="5"/>
        <v>41.361366389559635</v>
      </c>
    </row>
    <row r="45" spans="1:10" x14ac:dyDescent="0.25">
      <c r="A45" s="37">
        <v>5</v>
      </c>
      <c r="B45" s="15">
        <f t="shared" si="6"/>
        <v>6</v>
      </c>
      <c r="C45" s="15">
        <f t="shared" ca="1" si="4"/>
        <v>44</v>
      </c>
      <c r="D45" s="10">
        <f t="shared" ca="1" si="5"/>
        <v>35.470826858409168</v>
      </c>
    </row>
    <row r="46" spans="1:10" x14ac:dyDescent="0.25">
      <c r="A46" s="37">
        <v>6</v>
      </c>
      <c r="B46" s="15">
        <f t="shared" si="6"/>
        <v>7</v>
      </c>
      <c r="C46" s="15">
        <f t="shared" ca="1" si="4"/>
        <v>7</v>
      </c>
      <c r="D46" s="10">
        <f t="shared" ca="1" si="5"/>
        <v>28.422101960364216</v>
      </c>
    </row>
    <row r="47" spans="1:10" x14ac:dyDescent="0.25">
      <c r="A47" s="37">
        <v>7</v>
      </c>
      <c r="B47" s="15">
        <f t="shared" si="6"/>
        <v>8</v>
      </c>
      <c r="C47" s="15">
        <f t="shared" ca="1" si="4"/>
        <v>21</v>
      </c>
      <c r="D47" s="10">
        <f t="shared" ca="1" si="5"/>
        <v>22.246319707134717</v>
      </c>
    </row>
    <row r="48" spans="1:10" x14ac:dyDescent="0.25">
      <c r="A48" s="37">
        <v>8</v>
      </c>
      <c r="B48" s="15">
        <f t="shared" si="6"/>
        <v>9</v>
      </c>
      <c r="C48" s="15">
        <f t="shared" ca="1" si="4"/>
        <v>15</v>
      </c>
      <c r="D48" s="10">
        <f t="shared" ca="1" si="5"/>
        <v>17.998785474399028</v>
      </c>
    </row>
    <row r="49" spans="1:9" x14ac:dyDescent="0.25">
      <c r="A49" s="37">
        <v>9</v>
      </c>
      <c r="B49" s="15">
        <f t="shared" si="6"/>
        <v>10</v>
      </c>
      <c r="C49" s="15">
        <f t="shared" ca="1" si="4"/>
        <v>18</v>
      </c>
      <c r="D49" s="10">
        <f t="shared" ca="1" si="5"/>
        <v>15.960792474259051</v>
      </c>
    </row>
    <row r="50" spans="1:9" x14ac:dyDescent="0.25">
      <c r="A50" s="37">
        <v>10</v>
      </c>
      <c r="B50" s="15">
        <f t="shared" si="6"/>
        <v>11</v>
      </c>
      <c r="C50" s="15">
        <f t="shared" ca="1" si="4"/>
        <v>27</v>
      </c>
      <c r="D50" s="10">
        <f t="shared" ca="1" si="5"/>
        <v>15.841432227698078</v>
      </c>
    </row>
    <row r="51" spans="1:9" x14ac:dyDescent="0.25">
      <c r="A51" s="37">
        <v>11</v>
      </c>
      <c r="B51" s="15">
        <f t="shared" si="6"/>
        <v>12</v>
      </c>
      <c r="C51" s="15">
        <f t="shared" ca="1" si="4"/>
        <v>18</v>
      </c>
      <c r="D51" s="10">
        <f t="shared" ca="1" si="5"/>
        <v>16.979405037033757</v>
      </c>
    </row>
    <row r="52" spans="1:9" x14ac:dyDescent="0.25">
      <c r="A52" s="37">
        <v>12</v>
      </c>
      <c r="B52" s="15">
        <f t="shared" si="6"/>
        <v>13</v>
      </c>
      <c r="C52" s="15">
        <f t="shared" ca="1" si="4"/>
        <v>19</v>
      </c>
      <c r="D52" s="10">
        <f t="shared" ca="1" si="5"/>
        <v>18.544830458377874</v>
      </c>
    </row>
    <row r="53" spans="1:9" x14ac:dyDescent="0.25">
      <c r="A53" s="37">
        <v>13</v>
      </c>
      <c r="B53" s="15">
        <f t="shared" si="6"/>
        <v>14</v>
      </c>
      <c r="C53" s="15">
        <f t="shared" ca="1" si="4"/>
        <v>31</v>
      </c>
      <c r="D53" s="10">
        <f t="shared" ca="1" si="5"/>
        <v>19.741057774090677</v>
      </c>
    </row>
    <row r="54" spans="1:9" x14ac:dyDescent="0.25">
      <c r="A54" s="37">
        <v>14</v>
      </c>
      <c r="B54" s="15">
        <f t="shared" si="6"/>
        <v>15</v>
      </c>
      <c r="C54" s="15">
        <f t="shared" ca="1" si="4"/>
        <v>14</v>
      </c>
      <c r="D54" s="10">
        <f t="shared" ca="1" si="5"/>
        <v>20.006476465237029</v>
      </c>
    </row>
    <row r="55" spans="1:9" x14ac:dyDescent="0.25">
      <c r="A55" s="37">
        <v>15</v>
      </c>
      <c r="B55" s="15">
        <f t="shared" si="6"/>
        <v>16</v>
      </c>
      <c r="C55" s="15">
        <f t="shared" ca="1" si="4"/>
        <v>4</v>
      </c>
      <c r="D55" s="10">
        <f t="shared" ca="1" si="5"/>
        <v>19.216326684041633</v>
      </c>
    </row>
    <row r="56" spans="1:9" x14ac:dyDescent="0.25">
      <c r="A56" s="37">
        <v>16</v>
      </c>
      <c r="B56" s="15">
        <f t="shared" si="6"/>
        <v>17</v>
      </c>
      <c r="C56" s="15">
        <f t="shared" ca="1" si="4"/>
        <v>7</v>
      </c>
      <c r="D56" s="10">
        <f t="shared" ca="1" si="5"/>
        <v>17.884509726352007</v>
      </c>
    </row>
    <row r="57" spans="1:9" x14ac:dyDescent="0.25">
      <c r="A57" s="37">
        <v>17</v>
      </c>
      <c r="B57" s="15">
        <f t="shared" si="6"/>
        <v>18</v>
      </c>
      <c r="C57" s="15">
        <f t="shared" ca="1" si="4"/>
        <v>36</v>
      </c>
      <c r="D57" s="10">
        <f t="shared" ca="1" si="5"/>
        <v>17.365398504078257</v>
      </c>
    </row>
    <row r="58" spans="1:9" x14ac:dyDescent="0.25">
      <c r="A58" s="37">
        <v>18</v>
      </c>
      <c r="B58" s="15">
        <f t="shared" si="6"/>
        <v>19</v>
      </c>
      <c r="C58" s="15">
        <f t="shared" ca="1" si="4"/>
        <v>15</v>
      </c>
      <c r="D58" s="10">
        <f t="shared" ca="1" si="5"/>
        <v>20.055648017670137</v>
      </c>
    </row>
    <row r="59" spans="1:9" x14ac:dyDescent="0.25">
      <c r="A59" s="37">
        <v>19</v>
      </c>
      <c r="B59" s="15">
        <f t="shared" si="6"/>
        <v>20</v>
      </c>
      <c r="C59" s="15">
        <f t="shared" ca="1" si="4"/>
        <v>39</v>
      </c>
      <c r="D59" s="10">
        <f t="shared" ca="1" si="5"/>
        <v>29.596005828558191</v>
      </c>
    </row>
    <row r="60" spans="1:9" x14ac:dyDescent="0.25">
      <c r="A60" s="37">
        <v>20</v>
      </c>
      <c r="B60" s="15">
        <f t="shared" si="6"/>
        <v>21</v>
      </c>
      <c r="C60" s="15">
        <f t="shared" ca="1" si="4"/>
        <v>45</v>
      </c>
      <c r="D60" s="10">
        <f t="shared" ca="1" si="5"/>
        <v>51.073122531620356</v>
      </c>
    </row>
    <row r="63" spans="1:9" x14ac:dyDescent="0.25">
      <c r="B63" s="49" t="s">
        <v>53</v>
      </c>
      <c r="C63" s="24"/>
      <c r="D63" s="24"/>
      <c r="E63" s="24"/>
      <c r="F63" s="24"/>
      <c r="G63" s="24"/>
      <c r="H63" s="24"/>
      <c r="I63" s="24"/>
    </row>
    <row r="65" spans="2:10" x14ac:dyDescent="0.25">
      <c r="B65" s="51">
        <v>1</v>
      </c>
      <c r="C65" s="51">
        <v>2</v>
      </c>
      <c r="D65" s="51">
        <v>3</v>
      </c>
      <c r="E65" s="51">
        <v>4</v>
      </c>
      <c r="F65" s="51">
        <v>5</v>
      </c>
      <c r="G65" s="51">
        <v>6</v>
      </c>
    </row>
    <row r="66" spans="2:10" x14ac:dyDescent="0.25">
      <c r="B66" s="50" t="s">
        <v>51</v>
      </c>
      <c r="C66" s="50" t="s">
        <v>47</v>
      </c>
      <c r="D66" s="50" t="s">
        <v>48</v>
      </c>
      <c r="E66" s="50" t="s">
        <v>49</v>
      </c>
      <c r="F66" s="50" t="s">
        <v>50</v>
      </c>
      <c r="G66" s="50" t="s">
        <v>52</v>
      </c>
      <c r="I66" s="3" t="s">
        <v>16</v>
      </c>
      <c r="J66" s="14"/>
    </row>
    <row r="67" spans="2:10" x14ac:dyDescent="0.25">
      <c r="B67">
        <f t="shared" ref="B67:G76" si="7">$B41^B$65</f>
        <v>2</v>
      </c>
      <c r="C67">
        <f t="shared" si="7"/>
        <v>4</v>
      </c>
      <c r="D67">
        <f t="shared" si="7"/>
        <v>8</v>
      </c>
      <c r="E67">
        <f t="shared" si="7"/>
        <v>16</v>
      </c>
      <c r="F67">
        <f t="shared" si="7"/>
        <v>32</v>
      </c>
      <c r="G67">
        <f t="shared" si="7"/>
        <v>64</v>
      </c>
      <c r="I67" s="52">
        <f t="array" aca="1" ref="I67:I73" ca="1">TRANSPOSE(LINEST(C41:C60,OFFSET(B67,,,COUNT(C41:C60),H6)))</f>
        <v>1.6817539372730296E-3</v>
      </c>
      <c r="J67" s="14"/>
    </row>
    <row r="68" spans="2:10" x14ac:dyDescent="0.25">
      <c r="B68">
        <f t="shared" si="7"/>
        <v>3</v>
      </c>
      <c r="C68">
        <f t="shared" si="7"/>
        <v>9</v>
      </c>
      <c r="D68">
        <f t="shared" si="7"/>
        <v>27</v>
      </c>
      <c r="E68">
        <f t="shared" si="7"/>
        <v>81</v>
      </c>
      <c r="F68">
        <f t="shared" si="7"/>
        <v>243</v>
      </c>
      <c r="G68">
        <f t="shared" si="7"/>
        <v>729</v>
      </c>
      <c r="I68" s="52">
        <f ca="1"/>
        <v>-9.9520664309004331E-2</v>
      </c>
      <c r="J68" s="14"/>
    </row>
    <row r="69" spans="2:10" x14ac:dyDescent="0.25">
      <c r="B69">
        <f t="shared" si="7"/>
        <v>4</v>
      </c>
      <c r="C69">
        <f t="shared" si="7"/>
        <v>16</v>
      </c>
      <c r="D69">
        <f t="shared" si="7"/>
        <v>64</v>
      </c>
      <c r="E69">
        <f t="shared" si="7"/>
        <v>256</v>
      </c>
      <c r="F69">
        <f t="shared" si="7"/>
        <v>1024</v>
      </c>
      <c r="G69">
        <f t="shared" si="7"/>
        <v>4096</v>
      </c>
      <c r="I69" s="52">
        <f ca="1"/>
        <v>2.2113131840006854</v>
      </c>
      <c r="J69" s="14"/>
    </row>
    <row r="70" spans="2:10" x14ac:dyDescent="0.25">
      <c r="B70">
        <f t="shared" si="7"/>
        <v>5</v>
      </c>
      <c r="C70">
        <f t="shared" si="7"/>
        <v>25</v>
      </c>
      <c r="D70">
        <f t="shared" si="7"/>
        <v>125</v>
      </c>
      <c r="E70">
        <f t="shared" si="7"/>
        <v>625</v>
      </c>
      <c r="F70">
        <f t="shared" si="7"/>
        <v>3125</v>
      </c>
      <c r="G70">
        <f t="shared" si="7"/>
        <v>15625</v>
      </c>
      <c r="I70" s="52">
        <f ca="1"/>
        <v>-22.469786963050453</v>
      </c>
      <c r="J70" s="14"/>
    </row>
    <row r="71" spans="2:10" x14ac:dyDescent="0.25">
      <c r="B71">
        <f t="shared" si="7"/>
        <v>6</v>
      </c>
      <c r="C71">
        <f t="shared" si="7"/>
        <v>36</v>
      </c>
      <c r="D71">
        <f t="shared" si="7"/>
        <v>216</v>
      </c>
      <c r="E71">
        <f t="shared" si="7"/>
        <v>1296</v>
      </c>
      <c r="F71">
        <f t="shared" si="7"/>
        <v>7776</v>
      </c>
      <c r="G71">
        <f t="shared" si="7"/>
        <v>46656</v>
      </c>
      <c r="I71" s="52">
        <f ca="1"/>
        <v>99.00414550676723</v>
      </c>
      <c r="J71" s="14"/>
    </row>
    <row r="72" spans="2:10" x14ac:dyDescent="0.25">
      <c r="B72">
        <f t="shared" si="7"/>
        <v>7</v>
      </c>
      <c r="C72">
        <f t="shared" si="7"/>
        <v>49</v>
      </c>
      <c r="D72">
        <f t="shared" si="7"/>
        <v>343</v>
      </c>
      <c r="E72">
        <f t="shared" si="7"/>
        <v>2401</v>
      </c>
      <c r="F72">
        <f t="shared" si="7"/>
        <v>16807</v>
      </c>
      <c r="G72">
        <f t="shared" si="7"/>
        <v>117649</v>
      </c>
      <c r="I72" s="52">
        <f ca="1"/>
        <v>-111.38390092880854</v>
      </c>
    </row>
    <row r="73" spans="2:10" x14ac:dyDescent="0.25">
      <c r="B73">
        <f t="shared" si="7"/>
        <v>8</v>
      </c>
      <c r="C73">
        <f t="shared" si="7"/>
        <v>64</v>
      </c>
      <c r="D73">
        <f t="shared" si="7"/>
        <v>512</v>
      </c>
      <c r="E73">
        <f t="shared" si="7"/>
        <v>4096</v>
      </c>
      <c r="F73">
        <f t="shared" si="7"/>
        <v>32768</v>
      </c>
      <c r="G73">
        <f t="shared" si="7"/>
        <v>262144</v>
      </c>
      <c r="I73" s="52" t="e">
        <f ca="1"/>
        <v>#N/A</v>
      </c>
    </row>
    <row r="74" spans="2:10" x14ac:dyDescent="0.25">
      <c r="B74">
        <f t="shared" si="7"/>
        <v>9</v>
      </c>
      <c r="C74">
        <f t="shared" si="7"/>
        <v>81</v>
      </c>
      <c r="D74">
        <f t="shared" si="7"/>
        <v>729</v>
      </c>
      <c r="E74">
        <f t="shared" si="7"/>
        <v>6561</v>
      </c>
      <c r="F74">
        <f t="shared" si="7"/>
        <v>59049</v>
      </c>
      <c r="G74">
        <f t="shared" si="7"/>
        <v>531441</v>
      </c>
    </row>
    <row r="75" spans="2:10" x14ac:dyDescent="0.25">
      <c r="B75">
        <f t="shared" si="7"/>
        <v>10</v>
      </c>
      <c r="C75">
        <f t="shared" si="7"/>
        <v>100</v>
      </c>
      <c r="D75">
        <f t="shared" si="7"/>
        <v>1000</v>
      </c>
      <c r="E75">
        <f t="shared" si="7"/>
        <v>10000</v>
      </c>
      <c r="F75">
        <f t="shared" si="7"/>
        <v>100000</v>
      </c>
      <c r="G75">
        <f t="shared" si="7"/>
        <v>1000000</v>
      </c>
    </row>
    <row r="76" spans="2:10" x14ac:dyDescent="0.25">
      <c r="B76">
        <f t="shared" si="7"/>
        <v>11</v>
      </c>
      <c r="C76">
        <f t="shared" si="7"/>
        <v>121</v>
      </c>
      <c r="D76">
        <f t="shared" si="7"/>
        <v>1331</v>
      </c>
      <c r="E76">
        <f t="shared" si="7"/>
        <v>14641</v>
      </c>
      <c r="F76">
        <f t="shared" si="7"/>
        <v>161051</v>
      </c>
      <c r="G76">
        <f t="shared" si="7"/>
        <v>1771561</v>
      </c>
    </row>
    <row r="77" spans="2:10" x14ac:dyDescent="0.25">
      <c r="B77">
        <f t="shared" ref="B77:G86" si="8">$B51^B$65</f>
        <v>12</v>
      </c>
      <c r="C77">
        <f t="shared" si="8"/>
        <v>144</v>
      </c>
      <c r="D77">
        <f t="shared" si="8"/>
        <v>1728</v>
      </c>
      <c r="E77">
        <f t="shared" si="8"/>
        <v>20736</v>
      </c>
      <c r="F77">
        <f t="shared" si="8"/>
        <v>248832</v>
      </c>
      <c r="G77">
        <f t="shared" si="8"/>
        <v>2985984</v>
      </c>
    </row>
    <row r="78" spans="2:10" x14ac:dyDescent="0.25">
      <c r="B78">
        <f t="shared" si="8"/>
        <v>13</v>
      </c>
      <c r="C78">
        <f t="shared" si="8"/>
        <v>169</v>
      </c>
      <c r="D78">
        <f t="shared" si="8"/>
        <v>2197</v>
      </c>
      <c r="E78">
        <f t="shared" si="8"/>
        <v>28561</v>
      </c>
      <c r="F78">
        <f t="shared" si="8"/>
        <v>371293</v>
      </c>
      <c r="G78">
        <f t="shared" si="8"/>
        <v>4826809</v>
      </c>
    </row>
    <row r="79" spans="2:10" x14ac:dyDescent="0.25">
      <c r="B79">
        <f t="shared" si="8"/>
        <v>14</v>
      </c>
      <c r="C79">
        <f t="shared" si="8"/>
        <v>196</v>
      </c>
      <c r="D79">
        <f t="shared" si="8"/>
        <v>2744</v>
      </c>
      <c r="E79">
        <f t="shared" si="8"/>
        <v>38416</v>
      </c>
      <c r="F79">
        <f t="shared" si="8"/>
        <v>537824</v>
      </c>
      <c r="G79">
        <f t="shared" si="8"/>
        <v>7529536</v>
      </c>
    </row>
    <row r="80" spans="2:10" x14ac:dyDescent="0.25">
      <c r="B80">
        <f t="shared" si="8"/>
        <v>15</v>
      </c>
      <c r="C80">
        <f t="shared" si="8"/>
        <v>225</v>
      </c>
      <c r="D80">
        <f t="shared" si="8"/>
        <v>3375</v>
      </c>
      <c r="E80">
        <f t="shared" si="8"/>
        <v>50625</v>
      </c>
      <c r="F80">
        <f t="shared" si="8"/>
        <v>759375</v>
      </c>
      <c r="G80">
        <f t="shared" si="8"/>
        <v>11390625</v>
      </c>
    </row>
    <row r="81" spans="2:7" x14ac:dyDescent="0.25">
      <c r="B81">
        <f t="shared" si="8"/>
        <v>16</v>
      </c>
      <c r="C81">
        <f t="shared" si="8"/>
        <v>256</v>
      </c>
      <c r="D81">
        <f t="shared" si="8"/>
        <v>4096</v>
      </c>
      <c r="E81">
        <f t="shared" si="8"/>
        <v>65536</v>
      </c>
      <c r="F81">
        <f t="shared" si="8"/>
        <v>1048576</v>
      </c>
      <c r="G81">
        <f t="shared" si="8"/>
        <v>16777216</v>
      </c>
    </row>
    <row r="82" spans="2:7" x14ac:dyDescent="0.25">
      <c r="B82">
        <f t="shared" si="8"/>
        <v>17</v>
      </c>
      <c r="C82">
        <f t="shared" si="8"/>
        <v>289</v>
      </c>
      <c r="D82">
        <f t="shared" si="8"/>
        <v>4913</v>
      </c>
      <c r="E82">
        <f t="shared" si="8"/>
        <v>83521</v>
      </c>
      <c r="F82">
        <f t="shared" si="8"/>
        <v>1419857</v>
      </c>
      <c r="G82">
        <f t="shared" si="8"/>
        <v>24137569</v>
      </c>
    </row>
    <row r="83" spans="2:7" x14ac:dyDescent="0.25">
      <c r="B83">
        <f t="shared" si="8"/>
        <v>18</v>
      </c>
      <c r="C83">
        <f t="shared" si="8"/>
        <v>324</v>
      </c>
      <c r="D83">
        <f t="shared" si="8"/>
        <v>5832</v>
      </c>
      <c r="E83">
        <f t="shared" si="8"/>
        <v>104976</v>
      </c>
      <c r="F83">
        <f t="shared" si="8"/>
        <v>1889568</v>
      </c>
      <c r="G83">
        <f t="shared" si="8"/>
        <v>34012224</v>
      </c>
    </row>
    <row r="84" spans="2:7" x14ac:dyDescent="0.25">
      <c r="B84">
        <f t="shared" si="8"/>
        <v>19</v>
      </c>
      <c r="C84">
        <f t="shared" si="8"/>
        <v>361</v>
      </c>
      <c r="D84">
        <f t="shared" si="8"/>
        <v>6859</v>
      </c>
      <c r="E84">
        <f t="shared" si="8"/>
        <v>130321</v>
      </c>
      <c r="F84">
        <f t="shared" si="8"/>
        <v>2476099</v>
      </c>
      <c r="G84">
        <f t="shared" si="8"/>
        <v>47045881</v>
      </c>
    </row>
    <row r="85" spans="2:7" x14ac:dyDescent="0.25">
      <c r="B85">
        <f t="shared" si="8"/>
        <v>20</v>
      </c>
      <c r="C85">
        <f t="shared" si="8"/>
        <v>400</v>
      </c>
      <c r="D85">
        <f t="shared" si="8"/>
        <v>8000</v>
      </c>
      <c r="E85">
        <f t="shared" si="8"/>
        <v>160000</v>
      </c>
      <c r="F85">
        <f t="shared" si="8"/>
        <v>3200000</v>
      </c>
      <c r="G85">
        <f t="shared" si="8"/>
        <v>64000000</v>
      </c>
    </row>
    <row r="86" spans="2:7" x14ac:dyDescent="0.25">
      <c r="B86">
        <f t="shared" si="8"/>
        <v>21</v>
      </c>
      <c r="C86">
        <f t="shared" si="8"/>
        <v>441</v>
      </c>
      <c r="D86">
        <f t="shared" si="8"/>
        <v>9261</v>
      </c>
      <c r="E86">
        <f t="shared" si="8"/>
        <v>194481</v>
      </c>
      <c r="F86">
        <f t="shared" si="8"/>
        <v>4084101</v>
      </c>
      <c r="G86">
        <f t="shared" si="8"/>
        <v>85766121</v>
      </c>
    </row>
  </sheetData>
  <conditionalFormatting sqref="B20:H26">
    <cfRule type="expression" dxfId="6" priority="9">
      <formula>AND((ROW(B20)-ROW($B$19))&lt;=$H$6+1,(COLUMN(B20)-COLUMN($A$20))&lt;=$H$6+1)</formula>
    </cfRule>
  </conditionalFormatting>
  <conditionalFormatting sqref="J7:M11">
    <cfRule type="expression" dxfId="5" priority="10">
      <formula>(ROW(J7)-ROW($J$6))=$H$6-1</formula>
    </cfRule>
  </conditionalFormatting>
  <conditionalFormatting sqref="B31:H37">
    <cfRule type="containsErrors" dxfId="4" priority="5">
      <formula>ISERROR(B31)</formula>
    </cfRule>
  </conditionalFormatting>
  <conditionalFormatting sqref="I31:I37">
    <cfRule type="containsErrors" dxfId="3" priority="4">
      <formula>ISERROR(I31)</formula>
    </cfRule>
  </conditionalFormatting>
  <conditionalFormatting sqref="I67:I72">
    <cfRule type="containsErrors" dxfId="2" priority="3">
      <formula>ISERROR(I67)</formula>
    </cfRule>
  </conditionalFormatting>
  <conditionalFormatting sqref="I73">
    <cfRule type="containsErrors" dxfId="1" priority="2">
      <formula>ISERROR(I73)</formula>
    </cfRule>
  </conditionalFormatting>
  <conditionalFormatting sqref="B66:G66">
    <cfRule type="expression" dxfId="0" priority="1">
      <formula>B$65&lt;=$H$6</formula>
    </cfRule>
  </conditionalFormatting>
  <hyperlinks>
    <hyperlink ref="A1:F1" r:id="rId1" display="Файл скачан с сайта excel2.ru &gt;&gt;&gt;"/>
    <hyperlink ref="A2" r:id="rId2"/>
  </hyperlinks>
  <pageMargins left="0.7" right="0.7" top="0.75" bottom="0.75" header="0.3" footer="0.3"/>
  <pageSetup paperSize="9" orientation="portrait" r:id="rId3"/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6" name="Spinner 3">
              <controlPr defaultSize="0" autoPict="0">
                <anchor moveWithCells="1" sizeWithCells="1">
                  <from>
                    <xdr:col>7</xdr:col>
                    <xdr:colOff>104775</xdr:colOff>
                    <xdr:row>6</xdr:row>
                    <xdr:rowOff>47625</xdr:rowOff>
                  </from>
                  <to>
                    <xdr:col>7</xdr:col>
                    <xdr:colOff>485775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8" tint="-0.499984740745262"/>
  </sheetPr>
  <dimension ref="A1:G5"/>
  <sheetViews>
    <sheetView showGridLines="0" workbookViewId="0">
      <selection sqref="A1:G1"/>
    </sheetView>
  </sheetViews>
  <sheetFormatPr defaultColWidth="0" defaultRowHeight="15.75" customHeight="1" zeroHeight="1" x14ac:dyDescent="0.25"/>
  <cols>
    <col min="1" max="1" width="93.42578125" style="2" customWidth="1"/>
    <col min="2" max="16384" width="9.140625" style="2" hidden="1"/>
  </cols>
  <sheetData>
    <row r="1" spans="1:7" ht="36.75" customHeight="1" x14ac:dyDescent="0.25">
      <c r="A1" s="53" t="s">
        <v>5</v>
      </c>
      <c r="B1" s="53"/>
      <c r="C1" s="53"/>
      <c r="D1" s="53"/>
      <c r="E1" s="53"/>
      <c r="F1" s="53"/>
      <c r="G1" s="53"/>
    </row>
    <row r="2" spans="1:7" ht="107.25" customHeight="1" x14ac:dyDescent="0.25">
      <c r="A2" s="7" t="s">
        <v>6</v>
      </c>
    </row>
    <row r="3" spans="1:7" ht="105" customHeight="1" x14ac:dyDescent="0.25">
      <c r="A3" s="7" t="s">
        <v>7</v>
      </c>
    </row>
    <row r="4" spans="1:7" ht="28.5" hidden="1" customHeight="1" x14ac:dyDescent="0.25"/>
    <row r="5" spans="1:7" ht="15.75" hidden="1" customHeight="1" x14ac:dyDescent="0.25"/>
  </sheetData>
  <sheetProtection sheet="1" objects="1" scenarios="1" selectLockedCells="1"/>
  <mergeCells count="1">
    <mergeCell ref="A1:G1"/>
  </mergeCells>
  <hyperlinks>
    <hyperlink ref="A1" r:id="rId1" display="Файл скачан с сайта excel2.ru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theme="8" tint="-0.499984740745262"/>
  </sheetPr>
  <dimension ref="A1:G5"/>
  <sheetViews>
    <sheetView showGridLines="0" workbookViewId="0">
      <selection sqref="A1:G1"/>
    </sheetView>
  </sheetViews>
  <sheetFormatPr defaultColWidth="0" defaultRowHeight="15.75" customHeight="1" zeroHeight="1" x14ac:dyDescent="0.25"/>
  <cols>
    <col min="1" max="1" width="93.42578125" style="2" customWidth="1"/>
    <col min="2" max="16384" width="9.140625" style="2" hidden="1"/>
  </cols>
  <sheetData>
    <row r="1" spans="1:7" ht="36.75" customHeight="1" x14ac:dyDescent="0.25">
      <c r="A1" s="53" t="s">
        <v>5</v>
      </c>
      <c r="B1" s="53"/>
      <c r="C1" s="53"/>
      <c r="D1" s="53"/>
      <c r="E1" s="53"/>
      <c r="F1" s="53"/>
      <c r="G1" s="53"/>
    </row>
    <row r="2" spans="1:7" ht="107.25" customHeight="1" x14ac:dyDescent="0.25">
      <c r="A2" s="7" t="s">
        <v>6</v>
      </c>
    </row>
    <row r="3" spans="1:7" ht="105" customHeight="1" x14ac:dyDescent="0.25">
      <c r="A3" s="7" t="s">
        <v>7</v>
      </c>
    </row>
    <row r="4" spans="1:7" ht="28.5" hidden="1" customHeight="1" x14ac:dyDescent="0.25"/>
    <row r="5" spans="1:7" ht="15.75" hidden="1" customHeight="1" x14ac:dyDescent="0.25"/>
  </sheetData>
  <sheetProtection sheet="1" objects="1" scenarios="1" selectLockedCells="1"/>
  <mergeCells count="1">
    <mergeCell ref="A1:G1"/>
  </mergeCells>
  <hyperlinks>
    <hyperlink ref="A1" r:id="rId1" display="Файл скачан с сайта excel2.ru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Полином</vt:lpstr>
      <vt:lpstr>EXCEL2.RU</vt:lpstr>
    </vt:vector>
  </TitlesOfParts>
  <Company>excel2.ru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</dc:creator>
  <cp:lastModifiedBy>Обычный</cp:lastModifiedBy>
  <dcterms:created xsi:type="dcterms:W3CDTF">2011-02-02T05:10:41Z</dcterms:created>
  <dcterms:modified xsi:type="dcterms:W3CDTF">2018-11-24T18:12:32Z</dcterms:modified>
</cp:coreProperties>
</file>