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OneDrive\Рабочий стол\"/>
    </mc:Choice>
  </mc:AlternateContent>
  <xr:revisionPtr revIDLastSave="0" documentId="13_ncr:1_{A3D23C6A-3532-4FA4-A6C4-DA92CF0BDF57}" xr6:coauthVersionLast="47" xr6:coauthVersionMax="47" xr10:uidLastSave="{00000000-0000-0000-0000-000000000000}"/>
  <bookViews>
    <workbookView xWindow="-120" yWindow="-120" windowWidth="38640" windowHeight="21120" xr2:uid="{524CADB0-1F73-40F6-8A3F-6D629187A7F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1" l="1"/>
  <c r="D28" i="1"/>
  <c r="I28" i="1" l="1"/>
  <c r="N4" i="1" s="1" a="1"/>
  <c r="N4" i="1" s="1"/>
  <c r="N12" i="1" s="1"/>
  <c r="N14" i="1" l="1"/>
  <c r="P14" i="1"/>
  <c r="P12" i="1"/>
  <c r="S16" i="1"/>
  <c r="O16" i="1"/>
  <c r="R13" i="1"/>
  <c r="P15" i="1"/>
  <c r="Q15" i="1"/>
  <c r="Q12" i="1"/>
  <c r="O13" i="1"/>
  <c r="O14" i="1"/>
  <c r="U14" i="1" s="1"/>
  <c r="R22" i="1" s="1"/>
  <c r="Q16" i="1"/>
  <c r="N13" i="1"/>
  <c r="N15" i="1"/>
  <c r="R12" i="1"/>
  <c r="P13" i="1"/>
  <c r="R14" i="1"/>
  <c r="S14" i="1"/>
  <c r="P16" i="1"/>
  <c r="S15" i="1"/>
  <c r="S12" i="1"/>
  <c r="O15" i="1"/>
  <c r="Q13" i="1"/>
  <c r="R16" i="1"/>
  <c r="N16" i="1"/>
  <c r="S13" i="1"/>
  <c r="Q14" i="1"/>
  <c r="O12" i="1"/>
  <c r="R15" i="1"/>
  <c r="U15" i="1" l="1"/>
  <c r="O23" i="1" s="1"/>
  <c r="U12" i="1"/>
  <c r="N20" i="1" s="1"/>
  <c r="U16" i="1"/>
  <c r="P24" i="1" s="1"/>
  <c r="U13" i="1"/>
  <c r="Q21" i="1" s="1"/>
  <c r="O21" i="1"/>
  <c r="R21" i="1"/>
  <c r="N21" i="1"/>
  <c r="N22" i="1"/>
  <c r="O24" i="1"/>
  <c r="P22" i="1"/>
  <c r="S22" i="1"/>
  <c r="S20" i="1"/>
  <c r="O22" i="1"/>
  <c r="Q22" i="1"/>
  <c r="Q24" i="1"/>
  <c r="R24" i="1" l="1"/>
  <c r="N24" i="1"/>
  <c r="S21" i="1"/>
  <c r="R20" i="1"/>
  <c r="P23" i="1"/>
  <c r="Q23" i="1"/>
  <c r="R23" i="1"/>
  <c r="S23" i="1"/>
  <c r="N23" i="1"/>
  <c r="U23" i="1" s="1"/>
  <c r="P21" i="1"/>
  <c r="U21" i="1" s="1"/>
  <c r="S24" i="1"/>
  <c r="U24" i="1" s="1"/>
  <c r="O20" i="1"/>
  <c r="P20" i="1"/>
  <c r="Q20" i="1"/>
  <c r="U22" i="1"/>
  <c r="U2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Artem Ivanovich</author>
  </authors>
  <commentList>
    <comment ref="I28" authorId="0" shapeId="0" xr:uid="{37B385AF-6D4E-4CE7-9F00-EEDB199530AB}">
      <text>
        <r>
          <rPr>
            <b/>
            <sz val="9"/>
            <color indexed="81"/>
            <rFont val="Tahoma"/>
            <family val="2"/>
          </rPr>
          <t>Artem Ivanovich: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<sst xmlns="http://schemas.openxmlformats.org/spreadsheetml/2006/main" count="85" uniqueCount="34">
  <si>
    <t>Date</t>
  </si>
  <si>
    <t>DR_est</t>
  </si>
  <si>
    <t>2024Q1</t>
  </si>
  <si>
    <t>2024Q2</t>
  </si>
  <si>
    <t>2024Q3</t>
  </si>
  <si>
    <t>2024Q4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</si>
  <si>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</si>
  <si>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</si>
  <si>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</si>
  <si>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</si>
  <si>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</si>
  <si>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</si>
  <si>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</si>
  <si>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</si>
  <si>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</si>
  <si>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</si>
  <si>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</si>
  <si>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</si>
  <si>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</si>
  <si>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</si>
  <si>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</si>
  <si>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</si>
  <si>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Исходная матрица миграций</t>
  </si>
  <si>
    <t>Альфа-матрица</t>
  </si>
  <si>
    <t>0d</t>
  </si>
  <si>
    <t>1-30d</t>
  </si>
  <si>
    <t>31-60d</t>
  </si>
  <si>
    <t>61-90d</t>
  </si>
  <si>
    <t>90d+</t>
  </si>
  <si>
    <t>Списано</t>
  </si>
  <si>
    <t xml:space="preserve"> Безулсовный DR</t>
  </si>
  <si>
    <t>Предсказываемая средняя DR</t>
  </si>
  <si>
    <t>Индекс риска</t>
  </si>
  <si>
    <t>Результативная матрица миграций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</si>
</sst>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AD0D-69BE-4D57-AFEA-FEB5481E708A}">
  <dimension ref="A1:U28"/>
  <sheetViews>
    <sheetView tabSelected="1" workbookViewId="0">
      <selection activeCell="P30" sqref="P30"/>
    </sheetView>
  </sheetViews>
  <sheetFormatPr defaultRowHeight="15" x14ac:dyDescent="0.25"/>
  <cols>
    <col min="5" max="5" width="9.140625" customWidth="1"/>
    <col min="8" max="8" width="10.140625" customWidth="1"/>
  </cols>
  <sheetData>
    <row r="1" spans="1:21" x14ac:dyDescent="0.25">
      <c r="A1" s="1" t="s">
        <v>0</v>
      </c>
      <c r="B1" t="s">
        <v>1</v>
      </c>
    </row>
    <row r="2" spans="1:21" x14ac:dyDescent="0.25">
      <c r="A2" t="s">
        <v>6</v>
      </c>
      <c r="B2">
        <v>2.4032999999999999E-2</v>
      </c>
      <c r="E2" s="3" t="s">
        <v>22</v>
      </c>
      <c r="F2" s="3"/>
      <c r="G2" s="3"/>
      <c r="H2" s="3"/>
      <c r="I2" s="3"/>
      <c r="N2" s="3" t="s">
        <v>33</v>
      </c>
      <c r="O2" s="3"/>
      <c r="P2" s="3"/>
      <c r="Q2" s="3"/>
      <c r="R2" s="3"/>
    </row>
    <row r="3" spans="1:21" x14ac:dyDescent="0.25">
      <c r="A3" t="s">
        <v>7</v>
      </c>
      <c r="B3">
        <v>2.7550999999999999E-2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</row>
    <row r="4" spans="1:21" x14ac:dyDescent="0.25">
      <c r="A4" t="s">
        <v>8</v>
      </c>
      <c r="B4">
        <v>2.7581000000000001E-2</v>
      </c>
      <c r="D4" t="s">
        <v>24</v>
      </c>
      <c r="E4">
        <v>0.85269799999999996</v>
      </c>
      <c r="F4">
        <v>1.3807E-2</v>
      </c>
      <c r="G4">
        <v>1.07E-4</v>
      </c>
      <c r="H4">
        <v>0</v>
      </c>
      <c r="I4">
        <v>0</v>
      </c>
      <c r="J4">
        <v>0</v>
      </c>
      <c r="M4" t="s">
        <v>24</v>
      </c>
      <c r="N4" cm="1">
        <f t="array" ref="N4:S8">E4:J8+(I28-1)*E18:J22</f>
        <v>0.85708627905812829</v>
      </c>
      <c r="O4">
        <v>5.0304418837434205E-3</v>
      </c>
      <c r="P4">
        <v>-8.6695581162565798E-3</v>
      </c>
      <c r="Q4">
        <v>-8.7765581162565793E-3</v>
      </c>
      <c r="R4">
        <v>-8.7765581162565793E-3</v>
      </c>
      <c r="S4">
        <v>0</v>
      </c>
    </row>
    <row r="5" spans="1:21" x14ac:dyDescent="0.25">
      <c r="A5" t="s">
        <v>9</v>
      </c>
      <c r="B5">
        <v>2.7331999999999999E-2</v>
      </c>
      <c r="D5" t="s">
        <v>25</v>
      </c>
      <c r="E5">
        <v>0.33668500000000001</v>
      </c>
      <c r="F5">
        <v>0.35221799999999998</v>
      </c>
      <c r="G5">
        <v>0.21716099999999999</v>
      </c>
      <c r="H5">
        <v>4.5329999999999997E-3</v>
      </c>
      <c r="I5">
        <v>0</v>
      </c>
      <c r="J5">
        <v>8.7900000000000001E-4</v>
      </c>
      <c r="M5" t="s">
        <v>25</v>
      </c>
      <c r="N5">
        <v>0.35423811623251317</v>
      </c>
      <c r="O5">
        <v>0.35660627905812825</v>
      </c>
      <c r="P5">
        <v>0.20838444188374342</v>
      </c>
      <c r="Q5">
        <v>-4.2435581162565796E-3</v>
      </c>
      <c r="R5">
        <v>-8.7765581162565793E-3</v>
      </c>
      <c r="S5">
        <v>8.7900000000000001E-4</v>
      </c>
    </row>
    <row r="6" spans="1:21" x14ac:dyDescent="0.25">
      <c r="A6" t="s">
        <v>10</v>
      </c>
      <c r="B6">
        <v>2.7397000000000001E-2</v>
      </c>
      <c r="D6" t="s">
        <v>26</v>
      </c>
      <c r="E6">
        <v>4.0523999999999998E-2</v>
      </c>
      <c r="F6">
        <v>0.117978</v>
      </c>
      <c r="G6">
        <v>5.9104999999999998E-2</v>
      </c>
      <c r="H6">
        <v>0.70231299999999997</v>
      </c>
      <c r="I6">
        <v>1.511E-2</v>
      </c>
      <c r="J6">
        <v>4.875E-3</v>
      </c>
      <c r="M6" t="s">
        <v>26</v>
      </c>
      <c r="N6">
        <v>5.807711623251316E-2</v>
      </c>
      <c r="O6">
        <v>0.13553111623251315</v>
      </c>
      <c r="P6">
        <v>6.3493279058128294E-2</v>
      </c>
      <c r="Q6">
        <v>0.69353644188374342</v>
      </c>
      <c r="R6">
        <v>6.3334418837434209E-3</v>
      </c>
      <c r="S6">
        <v>4.875E-3</v>
      </c>
    </row>
    <row r="7" spans="1:21" x14ac:dyDescent="0.25">
      <c r="A7" t="s">
        <v>11</v>
      </c>
      <c r="B7">
        <v>4.0411000000000002E-2</v>
      </c>
      <c r="D7" t="s">
        <v>27</v>
      </c>
      <c r="E7">
        <v>3.7929999999999999E-3</v>
      </c>
      <c r="F7">
        <v>2.3862000000000001E-2</v>
      </c>
      <c r="G7">
        <v>6.2620000000000002E-3</v>
      </c>
      <c r="H7">
        <v>4.1402000000000001E-2</v>
      </c>
      <c r="I7">
        <v>0.86171500000000001</v>
      </c>
      <c r="J7">
        <v>2.3841000000000001E-2</v>
      </c>
      <c r="M7" t="s">
        <v>27</v>
      </c>
      <c r="N7">
        <v>2.134611623251316E-2</v>
      </c>
      <c r="O7">
        <v>4.1415116232513163E-2</v>
      </c>
      <c r="P7">
        <v>2.3815116232513159E-2</v>
      </c>
      <c r="Q7">
        <v>4.579027905812829E-2</v>
      </c>
      <c r="R7">
        <v>0.85293844188374346</v>
      </c>
      <c r="S7">
        <v>2.3841000000000001E-2</v>
      </c>
    </row>
    <row r="8" spans="1:21" x14ac:dyDescent="0.25">
      <c r="A8" t="s">
        <v>12</v>
      </c>
      <c r="B8">
        <v>4.9872E-2</v>
      </c>
      <c r="D8" t="s">
        <v>28</v>
      </c>
      <c r="E8">
        <v>3.59E-4</v>
      </c>
      <c r="F8">
        <v>3.9800000000000002E-4</v>
      </c>
      <c r="G8">
        <v>2.4000000000000001E-4</v>
      </c>
      <c r="H8">
        <v>6.2699999999999995E-4</v>
      </c>
      <c r="I8">
        <v>0.78656099999999995</v>
      </c>
      <c r="J8">
        <v>0.18404699999999999</v>
      </c>
      <c r="M8" t="s">
        <v>28</v>
      </c>
      <c r="N8">
        <v>3.5465232465026315E-2</v>
      </c>
      <c r="O8">
        <v>3.550423246502632E-2</v>
      </c>
      <c r="P8">
        <v>3.5346232465026314E-2</v>
      </c>
      <c r="Q8">
        <v>3.573323246502632E-2</v>
      </c>
      <c r="R8">
        <v>0.79094927905812829</v>
      </c>
      <c r="S8">
        <v>0.18404699999999999</v>
      </c>
    </row>
    <row r="9" spans="1:21" x14ac:dyDescent="0.25">
      <c r="A9" t="s">
        <v>13</v>
      </c>
      <c r="B9">
        <v>6.9369E-2</v>
      </c>
    </row>
    <row r="10" spans="1:21" x14ac:dyDescent="0.25">
      <c r="A10" t="s">
        <v>14</v>
      </c>
      <c r="B10">
        <v>8.6231000000000002E-2</v>
      </c>
      <c r="N10" s="3" t="s">
        <v>33</v>
      </c>
      <c r="O10" s="3"/>
      <c r="P10" s="3"/>
      <c r="Q10" s="3"/>
      <c r="R10" s="3"/>
    </row>
    <row r="11" spans="1:21" x14ac:dyDescent="0.25">
      <c r="A11" t="s">
        <v>15</v>
      </c>
      <c r="B11">
        <v>8.7516999999999998E-2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  <c r="S11" t="s">
        <v>29</v>
      </c>
    </row>
    <row r="12" spans="1:21" x14ac:dyDescent="0.25">
      <c r="A12" t="s">
        <v>16</v>
      </c>
      <c r="B12">
        <v>7.9626000000000002E-2</v>
      </c>
      <c r="M12" t="s">
        <v>24</v>
      </c>
      <c r="N12">
        <f>MAX(0,N4)</f>
        <v>0.85708627905812829</v>
      </c>
      <c r="O12">
        <f t="shared" ref="O12:S12" si="0">MAX(0,O4)</f>
        <v>5.0304418837434205E-3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0</v>
      </c>
      <c r="U12">
        <f>SUM(N12:S12)</f>
        <v>0.86211672094187175</v>
      </c>
    </row>
    <row r="13" spans="1:21" x14ac:dyDescent="0.25">
      <c r="A13" t="s">
        <v>17</v>
      </c>
      <c r="B13">
        <v>6.4085000000000003E-2</v>
      </c>
      <c r="M13" t="s">
        <v>25</v>
      </c>
      <c r="N13">
        <f t="shared" ref="N13:S16" si="1">MAX(0,N5)</f>
        <v>0.35423811623251317</v>
      </c>
      <c r="O13">
        <f t="shared" si="1"/>
        <v>0.35660627905812825</v>
      </c>
      <c r="P13">
        <f t="shared" si="1"/>
        <v>0.20838444188374342</v>
      </c>
      <c r="Q13">
        <f t="shared" si="1"/>
        <v>0</v>
      </c>
      <c r="R13">
        <f t="shared" si="1"/>
        <v>0</v>
      </c>
      <c r="S13">
        <f t="shared" si="1"/>
        <v>8.7900000000000001E-4</v>
      </c>
      <c r="U13">
        <f t="shared" ref="U13:U15" si="2">SUM(N13:S13)</f>
        <v>0.92010783717438471</v>
      </c>
    </row>
    <row r="14" spans="1:21" x14ac:dyDescent="0.25">
      <c r="A14" t="s">
        <v>18</v>
      </c>
      <c r="B14">
        <v>5.5301000000000003E-2</v>
      </c>
      <c r="M14" t="s">
        <v>26</v>
      </c>
      <c r="N14">
        <f t="shared" si="1"/>
        <v>5.807711623251316E-2</v>
      </c>
      <c r="O14">
        <f t="shared" si="1"/>
        <v>0.13553111623251315</v>
      </c>
      <c r="P14">
        <f t="shared" si="1"/>
        <v>6.3493279058128294E-2</v>
      </c>
      <c r="Q14">
        <f t="shared" si="1"/>
        <v>0.69353644188374342</v>
      </c>
      <c r="R14">
        <f t="shared" si="1"/>
        <v>6.3334418837434209E-3</v>
      </c>
      <c r="S14">
        <f t="shared" si="1"/>
        <v>4.875E-3</v>
      </c>
      <c r="U14">
        <f t="shared" si="2"/>
        <v>0.96184639529064142</v>
      </c>
    </row>
    <row r="15" spans="1:21" x14ac:dyDescent="0.25">
      <c r="A15" t="s">
        <v>19</v>
      </c>
      <c r="B15">
        <v>5.3048999999999999E-2</v>
      </c>
      <c r="M15" t="s">
        <v>27</v>
      </c>
      <c r="N15">
        <f t="shared" si="1"/>
        <v>2.134611623251316E-2</v>
      </c>
      <c r="O15">
        <f t="shared" si="1"/>
        <v>4.1415116232513163E-2</v>
      </c>
      <c r="P15">
        <f t="shared" si="1"/>
        <v>2.3815116232513159E-2</v>
      </c>
      <c r="Q15">
        <f t="shared" si="1"/>
        <v>4.579027905812829E-2</v>
      </c>
      <c r="R15">
        <f t="shared" si="1"/>
        <v>0.85293844188374346</v>
      </c>
      <c r="S15">
        <f t="shared" si="1"/>
        <v>2.3841000000000001E-2</v>
      </c>
      <c r="U15">
        <f t="shared" si="2"/>
        <v>1.0091460696394112</v>
      </c>
    </row>
    <row r="16" spans="1:21" x14ac:dyDescent="0.25">
      <c r="A16" t="s">
        <v>20</v>
      </c>
      <c r="B16">
        <v>6.0678999999999997E-2</v>
      </c>
      <c r="E16" s="3" t="s">
        <v>23</v>
      </c>
      <c r="F16" s="3"/>
      <c r="G16" s="3"/>
      <c r="H16" s="3"/>
      <c r="M16" t="s">
        <v>28</v>
      </c>
      <c r="N16">
        <f t="shared" si="1"/>
        <v>3.5465232465026315E-2</v>
      </c>
      <c r="O16">
        <f t="shared" si="1"/>
        <v>3.550423246502632E-2</v>
      </c>
      <c r="P16">
        <f t="shared" si="1"/>
        <v>3.5346232465026314E-2</v>
      </c>
      <c r="Q16">
        <f t="shared" si="1"/>
        <v>3.573323246502632E-2</v>
      </c>
      <c r="R16">
        <f t="shared" si="1"/>
        <v>0.79094927905812829</v>
      </c>
      <c r="S16">
        <f t="shared" si="1"/>
        <v>0.18404699999999999</v>
      </c>
      <c r="U16">
        <f>SUM(N16:S16)</f>
        <v>1.1170452089182337</v>
      </c>
    </row>
    <row r="17" spans="1:21" x14ac:dyDescent="0.25">
      <c r="A17" t="s">
        <v>21</v>
      </c>
      <c r="B17">
        <v>5.1161999999999999E-2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</row>
    <row r="18" spans="1:21" x14ac:dyDescent="0.25">
      <c r="D18" t="s">
        <v>24</v>
      </c>
      <c r="E18">
        <v>-0.01</v>
      </c>
      <c r="F18">
        <v>0.02</v>
      </c>
      <c r="G18">
        <v>0.02</v>
      </c>
      <c r="H18">
        <v>0.02</v>
      </c>
      <c r="I18">
        <v>0.02</v>
      </c>
      <c r="J18">
        <v>0</v>
      </c>
      <c r="N18" s="3" t="s">
        <v>33</v>
      </c>
      <c r="O18" s="3"/>
      <c r="P18" s="3"/>
      <c r="Q18" s="3"/>
      <c r="R18" s="3"/>
    </row>
    <row r="19" spans="1:21" x14ac:dyDescent="0.25">
      <c r="A19" t="s">
        <v>2</v>
      </c>
      <c r="B19">
        <v>3.5534999999999997E-2</v>
      </c>
      <c r="D19" t="s">
        <v>25</v>
      </c>
      <c r="E19">
        <v>-0.04</v>
      </c>
      <c r="F19">
        <v>-0.01</v>
      </c>
      <c r="G19">
        <v>0.02</v>
      </c>
      <c r="H19">
        <v>0.02</v>
      </c>
      <c r="I19">
        <v>0.02</v>
      </c>
      <c r="J19">
        <v>0</v>
      </c>
      <c r="N19" t="s">
        <v>24</v>
      </c>
      <c r="O19" t="s">
        <v>25</v>
      </c>
      <c r="P19" t="s">
        <v>26</v>
      </c>
      <c r="Q19" t="s">
        <v>27</v>
      </c>
      <c r="R19" t="s">
        <v>28</v>
      </c>
      <c r="S19" t="s">
        <v>29</v>
      </c>
    </row>
    <row r="20" spans="1:21" x14ac:dyDescent="0.25">
      <c r="A20" t="s">
        <v>3</v>
      </c>
      <c r="B20">
        <v>2.7039000000000001E-2</v>
      </c>
      <c r="D20" t="s">
        <v>26</v>
      </c>
      <c r="E20">
        <v>-0.04</v>
      </c>
      <c r="F20">
        <v>-0.04</v>
      </c>
      <c r="G20">
        <v>-0.01</v>
      </c>
      <c r="H20">
        <v>0.02</v>
      </c>
      <c r="I20">
        <v>0.02</v>
      </c>
      <c r="J20">
        <v>0</v>
      </c>
      <c r="M20" t="s">
        <v>24</v>
      </c>
      <c r="N20">
        <f>N12/$U12</f>
        <v>0.99416501065163465</v>
      </c>
      <c r="O20">
        <f>O12/$U12</f>
        <v>5.8349893483652755E-3</v>
      </c>
      <c r="P20">
        <f>P12/$U12</f>
        <v>0</v>
      </c>
      <c r="Q20">
        <f>Q12/$U12</f>
        <v>0</v>
      </c>
      <c r="R20">
        <f>R12/$U12</f>
        <v>0</v>
      </c>
      <c r="S20">
        <f>S12/$U12</f>
        <v>0</v>
      </c>
      <c r="U20">
        <f>SUM(N20:S20)</f>
        <v>0.99999999999999989</v>
      </c>
    </row>
    <row r="21" spans="1:21" x14ac:dyDescent="0.25">
      <c r="A21" t="s">
        <v>4</v>
      </c>
      <c r="B21">
        <v>2.3515999999999999E-2</v>
      </c>
      <c r="D21" t="s">
        <v>27</v>
      </c>
      <c r="E21">
        <v>-0.04</v>
      </c>
      <c r="F21">
        <v>-0.04</v>
      </c>
      <c r="G21">
        <v>-0.04</v>
      </c>
      <c r="H21">
        <v>-0.01</v>
      </c>
      <c r="I21">
        <v>0.02</v>
      </c>
      <c r="J21">
        <v>0</v>
      </c>
      <c r="M21" t="s">
        <v>25</v>
      </c>
      <c r="N21">
        <f>N13/$U13</f>
        <v>0.38499630360759085</v>
      </c>
      <c r="O21">
        <f t="shared" ref="O21:S21" si="3">O13/$U13</f>
        <v>0.3875700919505829</v>
      </c>
      <c r="P21">
        <f>P13/$U13</f>
        <v>0.22647828163673064</v>
      </c>
      <c r="Q21">
        <f t="shared" si="3"/>
        <v>0</v>
      </c>
      <c r="R21">
        <f t="shared" si="3"/>
        <v>0</v>
      </c>
      <c r="S21">
        <f t="shared" si="3"/>
        <v>9.5532280509573171E-4</v>
      </c>
      <c r="U21">
        <f t="shared" ref="U21:U24" si="4">SUM(N21:S21)</f>
        <v>1.0000000000000002</v>
      </c>
    </row>
    <row r="22" spans="1:21" x14ac:dyDescent="0.25">
      <c r="A22" t="s">
        <v>5</v>
      </c>
      <c r="B22">
        <v>3.0521E-2</v>
      </c>
      <c r="D22" t="s">
        <v>28</v>
      </c>
      <c r="E22">
        <v>-0.08</v>
      </c>
      <c r="F22">
        <v>-0.08</v>
      </c>
      <c r="G22">
        <v>-0.08</v>
      </c>
      <c r="H22">
        <v>-0.08</v>
      </c>
      <c r="I22">
        <v>-0.01</v>
      </c>
      <c r="J22">
        <v>0</v>
      </c>
      <c r="M22" t="s">
        <v>26</v>
      </c>
      <c r="N22">
        <f>N14/$U14</f>
        <v>6.038086384361193E-2</v>
      </c>
      <c r="O22">
        <f>O14/$U14</f>
        <v>0.14090723518442846</v>
      </c>
      <c r="P22">
        <f>P14/$U14</f>
        <v>6.6011869846372417E-2</v>
      </c>
      <c r="Q22">
        <f>Q14/$U14</f>
        <v>0.72104698346785123</v>
      </c>
      <c r="R22">
        <f>R14/$U14</f>
        <v>6.5846708110078667E-3</v>
      </c>
      <c r="S22">
        <f>S14/$U14</f>
        <v>5.0683768467281306E-3</v>
      </c>
      <c r="U22">
        <f t="shared" si="4"/>
        <v>1.0000000000000002</v>
      </c>
    </row>
    <row r="23" spans="1:21" x14ac:dyDescent="0.25">
      <c r="M23" t="s">
        <v>27</v>
      </c>
      <c r="N23">
        <f>N15/$U15</f>
        <v>2.1152652598786386E-2</v>
      </c>
      <c r="O23">
        <f>O15/$U15</f>
        <v>4.1039763695766701E-2</v>
      </c>
      <c r="P23">
        <f>P15/$U15</f>
        <v>2.3599275614305065E-2</v>
      </c>
      <c r="Q23">
        <f>Q15/$U15</f>
        <v>4.5375273645459575E-2</v>
      </c>
      <c r="R23">
        <f>R15/$U15</f>
        <v>0.84520810965306148</v>
      </c>
      <c r="S23">
        <f>S15/$U15</f>
        <v>2.3624924792620839E-2</v>
      </c>
      <c r="U23">
        <f t="shared" si="4"/>
        <v>1</v>
      </c>
    </row>
    <row r="24" spans="1:21" x14ac:dyDescent="0.25">
      <c r="M24" t="s">
        <v>28</v>
      </c>
      <c r="N24">
        <f>N16/$U16</f>
        <v>3.1749146929667668E-2</v>
      </c>
      <c r="O24">
        <f>O16/$U16</f>
        <v>3.1784060467354984E-2</v>
      </c>
      <c r="P24">
        <f>P16/$U16</f>
        <v>3.1642615878775607E-2</v>
      </c>
      <c r="Q24">
        <f>Q16/$U16</f>
        <v>3.198906559890357E-2</v>
      </c>
      <c r="R24">
        <f>R16/$U16</f>
        <v>0.70807275546537418</v>
      </c>
      <c r="S24">
        <f>S16/$U16</f>
        <v>0.16476235565992386</v>
      </c>
      <c r="U24">
        <f>SUM(N24:S24)</f>
        <v>0.99999999999999978</v>
      </c>
    </row>
    <row r="27" spans="1:21" x14ac:dyDescent="0.25">
      <c r="D27" s="2" t="s">
        <v>30</v>
      </c>
      <c r="E27" s="2"/>
      <c r="F27" s="2" t="s">
        <v>31</v>
      </c>
      <c r="G27" s="2"/>
      <c r="H27" s="2"/>
      <c r="I27" s="2" t="s">
        <v>32</v>
      </c>
      <c r="J27" s="2"/>
    </row>
    <row r="28" spans="1:21" x14ac:dyDescent="0.25">
      <c r="D28" s="4">
        <f>AVERAGE(B2:B17)</f>
        <v>5.194975000000001E-2</v>
      </c>
      <c r="E28" s="4"/>
      <c r="F28" s="4">
        <f>AVERAGE(B19:B22)</f>
        <v>2.9152749999999998E-2</v>
      </c>
      <c r="G28" s="4"/>
      <c r="H28" s="4"/>
      <c r="I28" s="4">
        <f>F28/D28</f>
        <v>0.56117209418717107</v>
      </c>
      <c r="J28" s="4"/>
    </row>
  </sheetData>
  <mergeCells count="11">
    <mergeCell ref="N2:R2"/>
    <mergeCell ref="N10:R10"/>
    <mergeCell ref="N18:R18"/>
    <mergeCell ref="E2:I2"/>
    <mergeCell ref="E16:H16"/>
    <mergeCell ref="D27:E27"/>
    <mergeCell ref="D28:E28"/>
    <mergeCell ref="F27:H27"/>
    <mergeCell ref="F28:H28"/>
    <mergeCell ref="I27:J27"/>
    <mergeCell ref="I28:J28"/>
  </mergeCells>
  <phoneticPr fontId="2" type="noConversion"/>
  <conditionalFormatting sqref="E18:J2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J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S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2:S16 U12:U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0:S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20:U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Ivanovich</dc:creator>
  <cp:lastModifiedBy>Artem Ivanovich</cp:lastModifiedBy>
  <dcterms:created xsi:type="dcterms:W3CDTF">2025-03-31T09:41:34Z</dcterms:created>
  <dcterms:modified xsi:type="dcterms:W3CDTF">2025-03-31T10:45:38Z</dcterms:modified>
</cp:coreProperties>
</file>