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fabricio_ferreira_sptech_school/Documents/"/>
    </mc:Choice>
  </mc:AlternateContent>
  <xr:revisionPtr revIDLastSave="0" documentId="8_{607989F4-54B1-40AD-9008-3F3AC558A12C}" xr6:coauthVersionLast="47" xr6:coauthVersionMax="47" xr10:uidLastSave="{00000000-0000-0000-0000-000000000000}"/>
  <bookViews>
    <workbookView xWindow="-120" yWindow="-120" windowWidth="29040" windowHeight="15720" xr2:uid="{6A767852-0E7C-48FF-B159-3DC06DD3FC16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7" i="1" s="1"/>
  <c r="L4" i="1" l="1"/>
  <c r="J8" i="1"/>
  <c r="L5" i="1" l="1"/>
  <c r="L6" i="1" s="1"/>
  <c r="N4" i="1"/>
  <c r="N5" i="1" l="1"/>
  <c r="N6" i="1" s="1"/>
</calcChain>
</file>

<file path=xl/sharedStrings.xml><?xml version="1.0" encoding="utf-8"?>
<sst xmlns="http://schemas.openxmlformats.org/spreadsheetml/2006/main" count="109" uniqueCount="73">
  <si>
    <t>PROJECT BACKLOG</t>
  </si>
  <si>
    <t>Scrum: Burndown</t>
  </si>
  <si>
    <t>Nome dos Integrantes</t>
  </si>
  <si>
    <t>RA</t>
  </si>
  <si>
    <t>Requisito</t>
  </si>
  <si>
    <t>Descrição</t>
  </si>
  <si>
    <t>Classificação</t>
  </si>
  <si>
    <t>Prioridade</t>
  </si>
  <si>
    <t>Nível de Prioridade</t>
  </si>
  <si>
    <t>Escala Fibonacci</t>
  </si>
  <si>
    <t>Sprint</t>
  </si>
  <si>
    <t>Pontos</t>
  </si>
  <si>
    <t>Estimativa</t>
  </si>
  <si>
    <t>Realidade</t>
  </si>
  <si>
    <t>Bruno Yuji Takahashi</t>
  </si>
  <si>
    <t>04241032</t>
  </si>
  <si>
    <t>Modelagem do Banco de Dados</t>
  </si>
  <si>
    <t>Desenvolvimento da modelagem explicitando as regras de negócio</t>
  </si>
  <si>
    <t>Essencial</t>
  </si>
  <si>
    <t>M</t>
  </si>
  <si>
    <t>Sprint 2</t>
  </si>
  <si>
    <t xml:space="preserve"> </t>
  </si>
  <si>
    <t>Quantidade p/ diminuir</t>
  </si>
  <si>
    <t>Restante</t>
  </si>
  <si>
    <t>Quantidade reduzida</t>
  </si>
  <si>
    <t>Diego Crispim dos Santos Campos</t>
  </si>
  <si>
    <t>04241019</t>
  </si>
  <si>
    <t>Simulador Financeiro</t>
  </si>
  <si>
    <t>Simulador que visa mostrar ao cliente prejuízos sem a SafeSleep, procurando demonstrar a efetividade da solução proposta</t>
  </si>
  <si>
    <t>Importante</t>
  </si>
  <si>
    <t>Sprint 1</t>
  </si>
  <si>
    <t>Fabricio Prudente Ferreira</t>
  </si>
  <si>
    <t>04241070</t>
  </si>
  <si>
    <t>Tela inicial</t>
  </si>
  <si>
    <t>Tela com informações sobre a empresa e sobre o projeto, visando criar uma confiança do cliente com o projeto
(Com Design, funcionamento e integração)</t>
  </si>
  <si>
    <t>P</t>
  </si>
  <si>
    <t>Ivan Rangel Pestana Marcolin</t>
  </si>
  <si>
    <t>04241013</t>
  </si>
  <si>
    <t>Tela de Cadastro</t>
  </si>
  <si>
    <t>Cadastro do usuário com o nome do médico, senha de 8 digitos e caracteres especiais, que devem ser consistidos para prosseguir para tela inicial
(Com Design, funcionamento e integração)</t>
  </si>
  <si>
    <t>G</t>
  </si>
  <si>
    <t>Sprint 3</t>
  </si>
  <si>
    <t>Lucas Tetsuo Nagasse</t>
  </si>
  <si>
    <t>04241066</t>
  </si>
  <si>
    <t>Tela de Login</t>
  </si>
  <si>
    <t>Tela que compara as informações contidas no banco de dados dos perfis cadastrados com os dados informados pelo usuário
(Com Design, funcionamento e integração)</t>
  </si>
  <si>
    <t>Total de Prontos</t>
  </si>
  <si>
    <t>Matheus Yukio Makiyama</t>
  </si>
  <si>
    <t>04241061</t>
  </si>
  <si>
    <t>Tela de Dashboard</t>
  </si>
  <si>
    <t>Tela com as informações que serão inseridas (as temperaturas) adquiridas do sensor disposta em forma de gráfico para melhor entendimento da situação
(Com Design, funcionamento e integração)</t>
  </si>
  <si>
    <t>Média de Pontos por Sprint</t>
  </si>
  <si>
    <t>Renan Rocha Pacanaro Trinca</t>
  </si>
  <si>
    <t>04241004</t>
  </si>
  <si>
    <t>Banco de dados
(Scripting)</t>
  </si>
  <si>
    <t>Criação de um banco de dados com tabelas (tabela de registro de usuario, dados dos bebês e das incubadoras) feitas para armazenar os dados obtidos do sensor de temperatura anterior</t>
  </si>
  <si>
    <t>Integração com Banco de Dados</t>
  </si>
  <si>
    <t>Integração, por meio de API's, das telas de cadastro, login e dashboards com o banco de dados permitindo a funcionalidade correta</t>
  </si>
  <si>
    <t>GG</t>
  </si>
  <si>
    <t>Adquirir a temperatura da incubadora</t>
  </si>
  <si>
    <t>Instalação do sensor de temperatura LM35 no Arduino UNO e programação do código para obtenção dos dados</t>
  </si>
  <si>
    <t>Alarme</t>
  </si>
  <si>
    <t>Alerta visual com o objetivo de deixar o usuário ciente de situações de risco.
O alerta ficará disponível na tela juntamente com as dashboards para melhor compreensão</t>
  </si>
  <si>
    <t>PP</t>
  </si>
  <si>
    <t>Implementação do Banco de Dados em uma Máquina virtual</t>
  </si>
  <si>
    <t>Criação de um ambiente de armazenamento simulando um servidor (outra máquina) porém de forma local através da virtualização</t>
  </si>
  <si>
    <t>Desejável</t>
  </si>
  <si>
    <t>Diagrama de Solução</t>
  </si>
  <si>
    <t>Diagrama que dispõem de forma visual o processo pelo qual o projeto passou, permitindo evoluções e correções de problemas</t>
  </si>
  <si>
    <t>Exibição da Máquina Virtual</t>
  </si>
  <si>
    <t xml:space="preserve">Demonstração de um servidor local funcional juntamente com testagem das aplicações em outros sistemas operacionais </t>
  </si>
  <si>
    <t>Fase de testagem</t>
  </si>
  <si>
    <t>Aplicação do sistema em outras máquinas somada a correção de possíveis 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</si>
</sst>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u/>
      <sz val="16"/>
      <color theme="2"/>
      <name val="Arial"/>
      <family val="2"/>
    </font>
    <font>
      <b/>
      <sz val="16"/>
      <color theme="2"/>
      <name val="Arial"/>
      <family val="2"/>
    </font>
    <font>
      <b/>
      <u/>
      <sz val="16"/>
      <color theme="0"/>
      <name val="Arial"/>
      <family val="2"/>
    </font>
    <font>
      <b/>
      <sz val="14"/>
      <color theme="1"/>
      <name val="Arial"/>
      <family val="2"/>
    </font>
    <font>
      <b/>
      <sz val="18"/>
      <color rgb="FFFF0000"/>
      <name val="Arial"/>
      <family val="2"/>
    </font>
    <font>
      <b/>
      <sz val="16"/>
      <color theme="0"/>
      <name val="Arial"/>
      <family val="2"/>
    </font>
    <font>
      <b/>
      <sz val="16"/>
      <color theme="0" tint="-4.9989318521683403E-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/>
      <top/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249977111117893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9" fillId="8" borderId="0" xfId="0" applyFont="1" applyFill="1" applyAlignment="1">
      <alignment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1" fillId="9" borderId="32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u="sng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Gráfico</a:t>
            </a:r>
            <a:r>
              <a:rPr lang="pt-BR" sz="1800" b="1" u="sng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BurnDown</a:t>
            </a:r>
            <a:endParaRPr lang="pt-BR" sz="1800" b="1" u="sng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0162215870907114"/>
          <c:y val="2.3563382034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03149701027957E-2"/>
          <c:y val="8.2178032608727927E-2"/>
          <c:w val="0.83101226309606824"/>
          <c:h val="0.81866773019293027"/>
        </c:manualLayout>
      </c:layout>
      <c:lineChart>
        <c:grouping val="standard"/>
        <c:varyColors val="0"/>
        <c:ser>
          <c:idx val="1"/>
          <c:order val="0"/>
          <c:tx>
            <c:v>Realizado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>
              <a:glow>
                <a:schemeClr val="accent1">
                  <a:alpha val="43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>
                <a:glow>
                  <a:schemeClr val="accent1">
                    <a:alpha val="43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(Planilha1!$I$7,Planilha1!$I$4:$I$6)</c:f>
              <c:strCache>
                <c:ptCount val="4"/>
                <c:pt idx="0">
                  <c:v>Total de Prontos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(Planilha1!$J$7,Planilha1!$N$4:$N$6)</c:f>
              <c:numCache>
                <c:formatCode>General</c:formatCode>
                <c:ptCount val="4"/>
                <c:pt idx="0">
                  <c:v>126</c:v>
                </c:pt>
                <c:pt idx="1">
                  <c:v>110</c:v>
                </c:pt>
                <c:pt idx="2">
                  <c:v>42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E-4FD4-ACB4-AF2F0E371427}"/>
            </c:ext>
          </c:extLst>
        </c:ser>
        <c:ser>
          <c:idx val="0"/>
          <c:order val="1"/>
          <c:tx>
            <c:v>Planejado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effectLst>
                      <a:outerShdw blurRad="50800" dist="50800" dir="5400000" sx="1000" sy="1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(Planilha1!$I$7,Planilha1!$I$4:$I$6)</c:f>
              <c:strCache>
                <c:ptCount val="4"/>
                <c:pt idx="0">
                  <c:v>Total de Prontos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(Planilha1!$J$7,Planilha1!$L$4:$L$6)</c:f>
              <c:numCache>
                <c:formatCode>General</c:formatCode>
                <c:ptCount val="4"/>
                <c:pt idx="0">
                  <c:v>126</c:v>
                </c:pt>
                <c:pt idx="1">
                  <c:v>110</c:v>
                </c:pt>
                <c:pt idx="2">
                  <c:v>36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E-4FD4-ACB4-AF2F0E3714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333103"/>
        <c:axId val="469332623"/>
      </c:lineChart>
      <c:catAx>
        <c:axId val="4693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9332623"/>
        <c:crosses val="autoZero"/>
        <c:auto val="1"/>
        <c:lblAlgn val="ctr"/>
        <c:lblOffset val="100"/>
        <c:noMultiLvlLbl val="0"/>
      </c:catAx>
      <c:valAx>
        <c:axId val="469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Pontos (Escala Fibonacci)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93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499083</xdr:colOff>
      <xdr:row>8</xdr:row>
      <xdr:rowOff>498312</xdr:rowOff>
    </xdr:from>
    <xdr:to>
      <xdr:col>17</xdr:col>
      <xdr:colOff>1464189</xdr:colOff>
      <xdr:row>16</xdr:row>
      <xdr:rowOff>304799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D6AF49-22F8-0782-88A6-24673D0B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BFD53-8C90-4332-8B68-2F11BAE36F39}" name="Tabela1" displayName="Tabela1" ref="A2:G16" totalsRowShown="0" headerRowDxfId="8" dataDxfId="7" headerRowCellStyle="Normal" dataCellStyle="Normal">
  <autoFilter ref="A2:G16" xr:uid="{056BFD53-8C90-4332-8B68-2F11BAE36F39}"/>
  <tableColumns count="7">
    <tableColumn id="1" xr3:uid="{CA0F1531-D717-4C7A-8BD5-D5815D3A0D21}" name="Requisito" dataDxfId="6" dataCellStyle="Normal"/>
    <tableColumn id="2" xr3:uid="{B1CECBFD-E981-4981-8821-A53F4556E781}" name="Descrição" dataDxfId="5" dataCellStyle="Normal"/>
    <tableColumn id="3" xr3:uid="{1BFB21C0-C042-41D3-A7A0-693677093B9F}" name="Classificação" dataDxfId="4" dataCellStyle="Normal"/>
    <tableColumn id="4" xr3:uid="{0640CB54-077A-4FEB-A249-241F4F3B0770}" name="Prioridade" dataDxfId="3" dataCellStyle="Normal"/>
    <tableColumn id="5" xr3:uid="{AE9B8E64-4D8B-4CAE-8840-A17617921E0C}" name="Nível de Prioridade" dataDxfId="2" dataCellStyle="Normal"/>
    <tableColumn id="6" xr3:uid="{541975F0-BF34-4FB4-A274-10834F140FB6}" name="Escala Fibonacci" dataDxfId="1" dataCellStyle="Normal"/>
    <tableColumn id="7" xr3:uid="{97474FAA-A8C7-46D3-A24A-B1EA22B656DF}" name="Sprint" dataDxfId="0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FCD8-0F1D-4250-8221-026B8E3397EA}">
  <dimension ref="A1:AA46"/>
  <sheetViews>
    <sheetView tabSelected="1" topLeftCell="A2" zoomScale="55" zoomScaleNormal="55" workbookViewId="0">
      <selection activeCell="B3" sqref="B3"/>
    </sheetView>
  </sheetViews>
  <sheetFormatPr defaultRowHeight="15"/>
  <cols>
    <col min="1" max="1" width="28.5703125" customWidth="1"/>
    <col min="2" max="2" width="50" customWidth="1"/>
    <col min="3" max="4" width="22.85546875" customWidth="1"/>
    <col min="5" max="7" width="30.7109375" customWidth="1"/>
    <col min="9" max="10" width="20" customWidth="1"/>
    <col min="11" max="14" width="25.7109375" customWidth="1"/>
    <col min="17" max="17" width="31.42578125" customWidth="1"/>
    <col min="18" max="18" width="22.85546875" customWidth="1"/>
  </cols>
  <sheetData>
    <row r="1" spans="1:27" ht="44.25" customHeight="1">
      <c r="A1" s="54" t="s">
        <v>0</v>
      </c>
      <c r="B1" s="55"/>
      <c r="C1" s="55"/>
      <c r="D1" s="55"/>
      <c r="E1" s="55"/>
      <c r="F1" s="55"/>
      <c r="G1" s="55"/>
      <c r="I1" s="63" t="s">
        <v>1</v>
      </c>
      <c r="J1" s="64"/>
      <c r="K1" s="64"/>
      <c r="L1" s="64"/>
      <c r="M1" s="64"/>
      <c r="N1" s="65"/>
      <c r="P1" s="47" t="s">
        <v>2</v>
      </c>
      <c r="Q1" s="48"/>
      <c r="R1" s="30" t="s">
        <v>3</v>
      </c>
    </row>
    <row r="2" spans="1:27" ht="45" customHeight="1">
      <c r="A2" s="3" t="s">
        <v>4</v>
      </c>
      <c r="B2" s="2" t="s">
        <v>5</v>
      </c>
      <c r="C2" s="4" t="s">
        <v>6</v>
      </c>
      <c r="D2" s="4" t="s">
        <v>7</v>
      </c>
      <c r="E2" s="5" t="s">
        <v>8</v>
      </c>
      <c r="F2" s="6" t="s">
        <v>9</v>
      </c>
      <c r="G2" s="6" t="s">
        <v>10</v>
      </c>
      <c r="I2" s="56" t="s">
        <v>10</v>
      </c>
      <c r="J2" s="57" t="s">
        <v>11</v>
      </c>
      <c r="K2" s="59" t="s">
        <v>12</v>
      </c>
      <c r="L2" s="60"/>
      <c r="M2" s="61" t="s">
        <v>13</v>
      </c>
      <c r="N2" s="62"/>
      <c r="P2" s="45" t="s">
        <v>14</v>
      </c>
      <c r="Q2" s="46"/>
      <c r="R2" s="29" t="s">
        <v>15</v>
      </c>
    </row>
    <row r="3" spans="1:27" ht="105" customHeight="1">
      <c r="A3" s="10" t="s">
        <v>16</v>
      </c>
      <c r="B3" s="8" t="s">
        <v>17</v>
      </c>
      <c r="C3" s="17" t="s">
        <v>18</v>
      </c>
      <c r="D3" s="10">
        <v>1</v>
      </c>
      <c r="E3" s="10" t="s">
        <v>19</v>
      </c>
      <c r="F3" s="42">
        <v>8</v>
      </c>
      <c r="G3" s="10" t="s">
        <v>20</v>
      </c>
      <c r="H3" t="s">
        <v>21</v>
      </c>
      <c r="I3" s="56"/>
      <c r="J3" s="58"/>
      <c r="K3" s="37" t="s">
        <v>22</v>
      </c>
      <c r="L3" s="38" t="s">
        <v>23</v>
      </c>
      <c r="M3" s="39" t="s">
        <v>24</v>
      </c>
      <c r="N3" s="40" t="s">
        <v>23</v>
      </c>
      <c r="P3" s="45" t="s">
        <v>25</v>
      </c>
      <c r="Q3" s="46"/>
      <c r="R3" s="29" t="s">
        <v>26</v>
      </c>
    </row>
    <row r="4" spans="1:27" ht="105" customHeight="1">
      <c r="A4" s="12" t="s">
        <v>27</v>
      </c>
      <c r="B4" s="13" t="s">
        <v>28</v>
      </c>
      <c r="C4" s="14" t="s">
        <v>29</v>
      </c>
      <c r="D4" s="12">
        <v>2</v>
      </c>
      <c r="E4" s="12" t="s">
        <v>19</v>
      </c>
      <c r="F4" s="43">
        <v>8</v>
      </c>
      <c r="G4" s="12" t="s">
        <v>30</v>
      </c>
      <c r="I4" s="31" t="s">
        <v>30</v>
      </c>
      <c r="J4" s="32">
        <f>SUMIFS(F3:F16, G3:G16, "Sprint 1")</f>
        <v>16</v>
      </c>
      <c r="K4" s="25">
        <v>16</v>
      </c>
      <c r="L4" s="22">
        <f>J7-K4</f>
        <v>110</v>
      </c>
      <c r="M4" s="18">
        <v>16</v>
      </c>
      <c r="N4" s="23">
        <f>J7-M4</f>
        <v>110</v>
      </c>
      <c r="P4" s="45" t="s">
        <v>31</v>
      </c>
      <c r="Q4" s="46"/>
      <c r="R4" s="29" t="s">
        <v>32</v>
      </c>
    </row>
    <row r="5" spans="1:27" ht="105" customHeight="1">
      <c r="A5" s="10" t="s">
        <v>33</v>
      </c>
      <c r="B5" s="8" t="s">
        <v>34</v>
      </c>
      <c r="C5" s="10" t="s">
        <v>18</v>
      </c>
      <c r="D5" s="11">
        <v>1</v>
      </c>
      <c r="E5" s="10" t="s">
        <v>35</v>
      </c>
      <c r="F5" s="44">
        <v>5</v>
      </c>
      <c r="G5" s="10" t="s">
        <v>20</v>
      </c>
      <c r="I5" s="33" t="s">
        <v>20</v>
      </c>
      <c r="J5" s="34">
        <f>SUMIFS(F3:F16, G3:G16, "Sprint 2")</f>
        <v>81</v>
      </c>
      <c r="K5" s="26">
        <v>74</v>
      </c>
      <c r="L5" s="22">
        <f>L4-K5</f>
        <v>36</v>
      </c>
      <c r="M5" s="18">
        <v>68</v>
      </c>
      <c r="N5" s="23">
        <f>N4-M5</f>
        <v>42</v>
      </c>
      <c r="P5" s="45" t="s">
        <v>36</v>
      </c>
      <c r="Q5" s="46"/>
      <c r="R5" s="29" t="s">
        <v>37</v>
      </c>
    </row>
    <row r="6" spans="1:27" ht="105" customHeight="1">
      <c r="A6" s="7" t="s">
        <v>38</v>
      </c>
      <c r="B6" s="8" t="s">
        <v>39</v>
      </c>
      <c r="C6" s="9" t="s">
        <v>18</v>
      </c>
      <c r="D6" s="9">
        <v>1</v>
      </c>
      <c r="E6" s="7" t="s">
        <v>40</v>
      </c>
      <c r="F6" s="44">
        <v>13</v>
      </c>
      <c r="G6" s="10" t="s">
        <v>20</v>
      </c>
      <c r="I6" s="35" t="s">
        <v>41</v>
      </c>
      <c r="J6" s="36">
        <f>SUMIFS(F3:F16, G3:G16, "Sprint 3")</f>
        <v>29</v>
      </c>
      <c r="K6" s="27">
        <v>36</v>
      </c>
      <c r="L6" s="21">
        <f>L5-K6</f>
        <v>0</v>
      </c>
      <c r="M6" s="19">
        <v>0</v>
      </c>
      <c r="N6" s="24">
        <f>N5-M6</f>
        <v>42</v>
      </c>
      <c r="P6" s="45" t="s">
        <v>42</v>
      </c>
      <c r="Q6" s="46"/>
      <c r="R6" s="29" t="s">
        <v>43</v>
      </c>
    </row>
    <row r="7" spans="1:27" ht="117" customHeight="1">
      <c r="A7" s="10" t="s">
        <v>44</v>
      </c>
      <c r="B7" s="8" t="s">
        <v>45</v>
      </c>
      <c r="C7" s="17" t="s">
        <v>18</v>
      </c>
      <c r="D7" s="10">
        <v>1</v>
      </c>
      <c r="E7" s="10" t="s">
        <v>40</v>
      </c>
      <c r="F7" s="44">
        <v>13</v>
      </c>
      <c r="G7" s="10" t="s">
        <v>20</v>
      </c>
      <c r="I7" s="41" t="s">
        <v>46</v>
      </c>
      <c r="J7" s="49">
        <f>SUM(J4:J6)</f>
        <v>126</v>
      </c>
      <c r="K7" s="50"/>
      <c r="L7" s="50"/>
      <c r="M7" s="50"/>
      <c r="N7" s="51"/>
      <c r="P7" s="45" t="s">
        <v>47</v>
      </c>
      <c r="Q7" s="46"/>
      <c r="R7" s="29" t="s">
        <v>48</v>
      </c>
    </row>
    <row r="8" spans="1:27" ht="105" customHeight="1">
      <c r="A8" s="12" t="s">
        <v>49</v>
      </c>
      <c r="B8" s="13" t="s">
        <v>50</v>
      </c>
      <c r="C8" s="14" t="s">
        <v>29</v>
      </c>
      <c r="D8" s="12">
        <v>2</v>
      </c>
      <c r="E8" s="12" t="s">
        <v>40</v>
      </c>
      <c r="F8" s="43">
        <v>13</v>
      </c>
      <c r="G8" s="12" t="s">
        <v>20</v>
      </c>
      <c r="I8" s="20" t="s">
        <v>51</v>
      </c>
      <c r="J8" s="52">
        <f>QUOTIENT(J7,3)</f>
        <v>42</v>
      </c>
      <c r="K8" s="52"/>
      <c r="L8" s="52"/>
      <c r="M8" s="52"/>
      <c r="N8" s="53"/>
      <c r="P8" s="45" t="s">
        <v>52</v>
      </c>
      <c r="Q8" s="46"/>
      <c r="R8" s="29" t="s">
        <v>53</v>
      </c>
    </row>
    <row r="9" spans="1:27" ht="105" customHeight="1">
      <c r="A9" s="12" t="s">
        <v>54</v>
      </c>
      <c r="B9" s="13" t="s">
        <v>55</v>
      </c>
      <c r="C9" s="14" t="s">
        <v>18</v>
      </c>
      <c r="D9" s="15">
        <v>1</v>
      </c>
      <c r="E9" s="12" t="s">
        <v>40</v>
      </c>
      <c r="F9" s="43">
        <v>13</v>
      </c>
      <c r="G9" s="12" t="s">
        <v>20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05" customHeight="1">
      <c r="A10" s="10" t="s">
        <v>56</v>
      </c>
      <c r="B10" s="8" t="s">
        <v>57</v>
      </c>
      <c r="C10" s="17" t="s">
        <v>18</v>
      </c>
      <c r="D10" s="10">
        <v>1</v>
      </c>
      <c r="E10" s="10" t="s">
        <v>58</v>
      </c>
      <c r="F10" s="44">
        <v>21</v>
      </c>
      <c r="G10" s="10" t="s">
        <v>41</v>
      </c>
    </row>
    <row r="11" spans="1:27" ht="105" customHeight="1">
      <c r="A11" s="10" t="s">
        <v>59</v>
      </c>
      <c r="B11" s="8" t="s">
        <v>60</v>
      </c>
      <c r="C11" s="10" t="s">
        <v>18</v>
      </c>
      <c r="D11" s="10">
        <v>1</v>
      </c>
      <c r="E11" s="10" t="s">
        <v>35</v>
      </c>
      <c r="F11" s="44">
        <v>5</v>
      </c>
      <c r="G11" s="10" t="s">
        <v>30</v>
      </c>
    </row>
    <row r="12" spans="1:27" ht="105" customHeight="1">
      <c r="A12" s="12" t="s">
        <v>61</v>
      </c>
      <c r="B12" s="13" t="s">
        <v>62</v>
      </c>
      <c r="C12" s="12" t="s">
        <v>29</v>
      </c>
      <c r="D12" s="16">
        <v>2</v>
      </c>
      <c r="E12" s="12" t="s">
        <v>63</v>
      </c>
      <c r="F12" s="43">
        <v>3</v>
      </c>
      <c r="G12" s="12" t="s">
        <v>41</v>
      </c>
    </row>
    <row r="13" spans="1:27" ht="105" customHeight="1">
      <c r="A13" s="12" t="s">
        <v>64</v>
      </c>
      <c r="B13" s="13" t="s">
        <v>65</v>
      </c>
      <c r="C13" s="14" t="s">
        <v>66</v>
      </c>
      <c r="D13" s="7">
        <v>3</v>
      </c>
      <c r="E13" s="12" t="s">
        <v>19</v>
      </c>
      <c r="F13" s="43">
        <v>8</v>
      </c>
      <c r="G13" s="12" t="s">
        <v>20</v>
      </c>
    </row>
    <row r="14" spans="1:27" ht="105" customHeight="1">
      <c r="A14" s="12" t="s">
        <v>67</v>
      </c>
      <c r="B14" s="13" t="s">
        <v>68</v>
      </c>
      <c r="C14" s="12" t="s">
        <v>29</v>
      </c>
      <c r="D14" s="16">
        <v>2</v>
      </c>
      <c r="E14" s="12" t="s">
        <v>19</v>
      </c>
      <c r="F14" s="43">
        <v>8</v>
      </c>
      <c r="G14" s="12" t="s">
        <v>20</v>
      </c>
    </row>
    <row r="15" spans="1:27" ht="105" customHeight="1">
      <c r="A15" s="10" t="s">
        <v>69</v>
      </c>
      <c r="B15" s="8" t="s">
        <v>70</v>
      </c>
      <c r="C15" s="17" t="s">
        <v>29</v>
      </c>
      <c r="D15" s="10">
        <v>2</v>
      </c>
      <c r="E15" s="10" t="s">
        <v>63</v>
      </c>
      <c r="F15" s="42">
        <v>3</v>
      </c>
      <c r="G15" s="10" t="s">
        <v>30</v>
      </c>
    </row>
    <row r="16" spans="1:27" ht="105" customHeight="1">
      <c r="A16" s="10" t="s">
        <v>71</v>
      </c>
      <c r="B16" s="8" t="s">
        <v>72</v>
      </c>
      <c r="C16" s="17" t="s">
        <v>66</v>
      </c>
      <c r="D16" s="10">
        <v>3</v>
      </c>
      <c r="E16" s="10" t="s">
        <v>35</v>
      </c>
      <c r="F16" s="42">
        <v>5</v>
      </c>
      <c r="G16" s="10" t="s">
        <v>41</v>
      </c>
    </row>
    <row r="17" spans="1:6" ht="105" customHeight="1">
      <c r="A17" s="1"/>
      <c r="B17" s="1"/>
      <c r="C17" s="1"/>
      <c r="D17" s="1"/>
      <c r="E17" s="1"/>
      <c r="F17" s="1"/>
    </row>
    <row r="18" spans="1:6" ht="105" customHeight="1">
      <c r="A18" s="1"/>
      <c r="B18" s="1"/>
      <c r="C18" s="1"/>
      <c r="D18" s="1"/>
      <c r="E18" s="1"/>
      <c r="F18" s="1"/>
    </row>
    <row r="19" spans="1:6" ht="105" customHeight="1">
      <c r="A19" s="1"/>
      <c r="B19" s="1"/>
      <c r="C19" s="1"/>
      <c r="D19" s="1"/>
      <c r="E19" s="1"/>
      <c r="F19" s="1"/>
    </row>
    <row r="20" spans="1:6" ht="105" customHeight="1">
      <c r="A20" s="1"/>
      <c r="B20" s="1"/>
      <c r="C20" s="1"/>
      <c r="D20" s="1"/>
      <c r="E20" s="1"/>
      <c r="F20" s="1"/>
    </row>
    <row r="21" spans="1:6" ht="105" customHeight="1">
      <c r="A21" s="1"/>
      <c r="B21" s="1"/>
      <c r="C21" s="1"/>
      <c r="D21" s="1"/>
      <c r="E21" s="1"/>
      <c r="F21" s="1"/>
    </row>
    <row r="22" spans="1:6" ht="105" customHeight="1">
      <c r="A22" s="1"/>
      <c r="B22" s="1"/>
      <c r="C22" s="1"/>
      <c r="D22" s="1"/>
      <c r="E22" s="1"/>
      <c r="F22" s="1"/>
    </row>
    <row r="23" spans="1:6" ht="105" customHeight="1">
      <c r="A23" s="1"/>
      <c r="B23" s="1"/>
      <c r="C23" s="1"/>
      <c r="D23" s="1"/>
      <c r="E23" s="1"/>
      <c r="F23" s="1"/>
    </row>
    <row r="24" spans="1:6" ht="105" customHeight="1">
      <c r="A24" s="1"/>
      <c r="B24" s="1"/>
      <c r="C24" s="1"/>
      <c r="D24" s="1"/>
      <c r="E24" s="1"/>
      <c r="F24" s="1"/>
    </row>
    <row r="25" spans="1:6" ht="105" customHeight="1">
      <c r="A25" s="1"/>
      <c r="B25" s="1"/>
      <c r="C25" s="1"/>
      <c r="D25" s="1"/>
      <c r="E25" s="1"/>
      <c r="F25" s="1"/>
    </row>
    <row r="26" spans="1:6" ht="105" customHeight="1">
      <c r="A26" s="1"/>
      <c r="B26" s="1"/>
      <c r="C26" s="1"/>
      <c r="D26" s="1"/>
      <c r="E26" s="1"/>
      <c r="F26" s="1"/>
    </row>
    <row r="27" spans="1:6" ht="105" customHeight="1">
      <c r="A27" s="1"/>
      <c r="B27" s="1"/>
      <c r="C27" s="1"/>
      <c r="D27" s="1"/>
      <c r="E27" s="1"/>
      <c r="F27" s="1"/>
    </row>
    <row r="28" spans="1:6" ht="105" customHeight="1">
      <c r="A28" s="1"/>
      <c r="B28" s="1"/>
      <c r="C28" s="1"/>
      <c r="D28" s="1"/>
      <c r="E28" s="1"/>
      <c r="F28" s="1"/>
    </row>
    <row r="29" spans="1:6" ht="105" customHeight="1">
      <c r="A29" s="1"/>
      <c r="B29" s="1"/>
      <c r="C29" s="1"/>
      <c r="D29" s="1"/>
      <c r="E29" s="1"/>
      <c r="F29" s="1"/>
    </row>
    <row r="30" spans="1:6" ht="105" customHeight="1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</sheetData>
  <mergeCells count="16">
    <mergeCell ref="J7:N7"/>
    <mergeCell ref="J8:N8"/>
    <mergeCell ref="A1:G1"/>
    <mergeCell ref="I2:I3"/>
    <mergeCell ref="J2:J3"/>
    <mergeCell ref="K2:L2"/>
    <mergeCell ref="M2:N2"/>
    <mergeCell ref="I1:N1"/>
    <mergeCell ref="P5:Q5"/>
    <mergeCell ref="P7:Q7"/>
    <mergeCell ref="P8:Q8"/>
    <mergeCell ref="P6:Q6"/>
    <mergeCell ref="P1:Q1"/>
    <mergeCell ref="P2:Q2"/>
    <mergeCell ref="P3:Q3"/>
    <mergeCell ref="P4:Q4"/>
  </mergeCells>
  <dataValidations count="1">
    <dataValidation type="list" allowBlank="1" showInputMessage="1" showErrorMessage="1" sqref="G3:G16" xr:uid="{37480E56-EA93-432A-ABE3-38233953F318}">
      <formula1>$I$4:$I$6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844186-265b-4793-912a-671da4ac73b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269BF505ACD4B84A4678488096051" ma:contentTypeVersion="13" ma:contentTypeDescription="Create a new document." ma:contentTypeScope="" ma:versionID="f655fa647c6606e084716ad29b00db24">
  <xsd:schema xmlns:xsd="http://www.w3.org/2001/XMLSchema" xmlns:xs="http://www.w3.org/2001/XMLSchema" xmlns:p="http://schemas.microsoft.com/office/2006/metadata/properties" xmlns:ns3="32844186-265b-4793-912a-671da4ac73b2" xmlns:ns4="97232348-304c-4ff8-affc-b0d6bfd913f5" targetNamespace="http://schemas.microsoft.com/office/2006/metadata/properties" ma:root="true" ma:fieldsID="43fd82a98f63819bf2f7aba644d7bb9a" ns3:_="" ns4:_="">
    <xsd:import namespace="32844186-265b-4793-912a-671da4ac73b2"/>
    <xsd:import namespace="97232348-304c-4ff8-affc-b0d6bfd913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44186-265b-4793-912a-671da4ac7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32348-304c-4ff8-affc-b0d6bfd913f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855FBC-43DA-45D7-BC2C-012429D7A188}"/>
</file>

<file path=customXml/itemProps2.xml><?xml version="1.0" encoding="utf-8"?>
<ds:datastoreItem xmlns:ds="http://schemas.openxmlformats.org/officeDocument/2006/customXml" ds:itemID="{3723D44E-12E8-4DD0-A6E2-C8E98872AB14}"/>
</file>

<file path=customXml/itemProps3.xml><?xml version="1.0" encoding="utf-8"?>
<ds:datastoreItem xmlns:ds="http://schemas.openxmlformats.org/officeDocument/2006/customXml" ds:itemID="{7F4195D8-5F0A-4AC8-B1B5-4DE783C90F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FABRICIO PRUDENTE FERREIRA .</dc:creator>
  <cp:keywords/>
  <dc:description/>
  <cp:lastModifiedBy/>
  <cp:revision/>
  <dcterms:created xsi:type="dcterms:W3CDTF">2024-04-08T16:25:20Z</dcterms:created>
  <dcterms:modified xsi:type="dcterms:W3CDTF">2024-05-06T12:54:21Z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0x01010080A269BF505ACD4B84A4678488096051</vt:lpwstr>
  </property>
</Properties>
</file>