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adLiar\Documents\Организация производства и управление предпиятием\Lab_4\"/>
    </mc:Choice>
  </mc:AlternateContent>
  <xr:revisionPtr revIDLastSave="0" documentId="13_ncr:1_{FE6A7648-9055-4E00-9D15-55A04B1AAC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29" i="1"/>
  <c r="C31" i="1" s="1"/>
  <c r="C23" i="1"/>
  <c r="C25" i="1" s="1"/>
  <c r="C22" i="1"/>
  <c r="C24" i="1"/>
  <c r="C26" i="1" l="1"/>
  <c r="C27" i="1" s="1"/>
  <c r="C28" i="1" s="1"/>
  <c r="C32" i="1" s="1"/>
</calcChain>
</file>

<file path=xl/sharedStrings.xml><?xml version="1.0" encoding="utf-8"?>
<sst xmlns="http://schemas.openxmlformats.org/spreadsheetml/2006/main" count="26" uniqueCount="26">
  <si>
    <t>Вариант</t>
  </si>
  <si>
    <t>Количество рабочих дней в месяце, д</t>
  </si>
  <si>
    <t>Продолжительность рабочего дня, ч</t>
  </si>
  <si>
    <t>Трудоёмкость 1 консультации до внедрения ПО, ч/ч</t>
  </si>
  <si>
    <t>Трудоёмкость 1 консультации после внедрения ПО, ч/ч</t>
  </si>
  <si>
    <t>Дней в году, д</t>
  </si>
  <si>
    <t>Оклад за месяц, р.</t>
  </si>
  <si>
    <t>Дополнительная ЗП, %</t>
  </si>
  <si>
    <t>Премия, %</t>
  </si>
  <si>
    <t>18:00-22:00</t>
  </si>
  <si>
    <t>22:00-10:00</t>
  </si>
  <si>
    <t>Расчётная прибыль при обслуживании одного клиента, руб., с вероятностью:</t>
  </si>
  <si>
    <t>Выходных и праздников в году, д</t>
  </si>
  <si>
    <t>Среднее количество клиентов за час в промежуток времени:</t>
  </si>
  <si>
    <t>10:00-18:00</t>
  </si>
  <si>
    <t>ЗПпр0</t>
  </si>
  <si>
    <t>ЗПпр1</t>
  </si>
  <si>
    <r>
      <rPr>
        <sz val="12"/>
        <color theme="1"/>
        <rFont val="Calibri"/>
        <family val="2"/>
        <charset val="204"/>
      </rPr>
      <t>∆</t>
    </r>
    <r>
      <rPr>
        <sz val="12"/>
        <color theme="1"/>
        <rFont val="Calibri"/>
        <family val="2"/>
        <charset val="204"/>
        <scheme val="minor"/>
      </rPr>
      <t>ЗПпр</t>
    </r>
  </si>
  <si>
    <t>∆ЗП</t>
  </si>
  <si>
    <t>∆ЗПосн</t>
  </si>
  <si>
    <t>∆П</t>
  </si>
  <si>
    <r>
      <rPr>
        <sz val="12"/>
        <color theme="1"/>
        <rFont val="Calibri"/>
        <family val="2"/>
        <charset val="204"/>
      </rPr>
      <t>∆</t>
    </r>
    <r>
      <rPr>
        <sz val="10.55"/>
        <color theme="1"/>
        <rFont val="Calibri"/>
        <family val="2"/>
        <charset val="204"/>
      </rPr>
      <t>П0</t>
    </r>
  </si>
  <si>
    <t>Эг</t>
  </si>
  <si>
    <r>
      <t>∆</t>
    </r>
    <r>
      <rPr>
        <sz val="10.55"/>
        <color theme="1"/>
        <rFont val="Calibri"/>
        <family val="2"/>
        <charset val="204"/>
      </rPr>
      <t>П1</t>
    </r>
  </si>
  <si>
    <t>n1</t>
  </si>
  <si>
    <t>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</si>
</sst>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sz val="10.55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left"/>
    </xf>
    <xf numFmtId="165" fontId="1" fillId="2" borderId="1" xfId="0" applyNumberFormat="1" applyFont="1" applyFill="1" applyBorder="1"/>
    <xf numFmtId="165" fontId="1" fillId="0" borderId="1" xfId="0" applyNumberFormat="1" applyFont="1" applyBorder="1"/>
    <xf numFmtId="165" fontId="1" fillId="0" borderId="0" xfId="0" applyNumberFormat="1" applyFont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32"/>
  <sheetViews>
    <sheetView tabSelected="1" topLeftCell="A10" zoomScale="88" zoomScaleNormal="100" workbookViewId="0">
      <selection activeCell="C30" sqref="C30"/>
    </sheetView>
  </sheetViews>
  <sheetFormatPr defaultColWidth="9.109375" defaultRowHeight="15.6" x14ac:dyDescent="0.3"/>
  <cols>
    <col min="1" max="1" width="9.109375" style="1"/>
    <col min="2" max="2" width="78.88671875" style="1" bestFit="1" customWidth="1"/>
    <col min="3" max="257" width="9.109375" style="1"/>
    <col min="258" max="258" width="55.6640625" style="1" customWidth="1"/>
    <col min="259" max="513" width="9.109375" style="1"/>
    <col min="514" max="514" width="55.6640625" style="1" customWidth="1"/>
    <col min="515" max="769" width="9.109375" style="1"/>
    <col min="770" max="770" width="55.6640625" style="1" customWidth="1"/>
    <col min="771" max="1025" width="9.109375" style="1"/>
    <col min="1026" max="1026" width="55.6640625" style="1" customWidth="1"/>
    <col min="1027" max="1281" width="9.109375" style="1"/>
    <col min="1282" max="1282" width="55.6640625" style="1" customWidth="1"/>
    <col min="1283" max="1537" width="9.109375" style="1"/>
    <col min="1538" max="1538" width="55.6640625" style="1" customWidth="1"/>
    <col min="1539" max="1793" width="9.109375" style="1"/>
    <col min="1794" max="1794" width="55.6640625" style="1" customWidth="1"/>
    <col min="1795" max="2049" width="9.109375" style="1"/>
    <col min="2050" max="2050" width="55.6640625" style="1" customWidth="1"/>
    <col min="2051" max="2305" width="9.109375" style="1"/>
    <col min="2306" max="2306" width="55.6640625" style="1" customWidth="1"/>
    <col min="2307" max="2561" width="9.109375" style="1"/>
    <col min="2562" max="2562" width="55.6640625" style="1" customWidth="1"/>
    <col min="2563" max="2817" width="9.109375" style="1"/>
    <col min="2818" max="2818" width="55.6640625" style="1" customWidth="1"/>
    <col min="2819" max="3073" width="9.109375" style="1"/>
    <col min="3074" max="3074" width="55.6640625" style="1" customWidth="1"/>
    <col min="3075" max="3329" width="9.109375" style="1"/>
    <col min="3330" max="3330" width="55.6640625" style="1" customWidth="1"/>
    <col min="3331" max="3585" width="9.109375" style="1"/>
    <col min="3586" max="3586" width="55.6640625" style="1" customWidth="1"/>
    <col min="3587" max="3841" width="9.109375" style="1"/>
    <col min="3842" max="3842" width="55.6640625" style="1" customWidth="1"/>
    <col min="3843" max="4097" width="9.109375" style="1"/>
    <col min="4098" max="4098" width="55.6640625" style="1" customWidth="1"/>
    <col min="4099" max="4353" width="9.109375" style="1"/>
    <col min="4354" max="4354" width="55.6640625" style="1" customWidth="1"/>
    <col min="4355" max="4609" width="9.109375" style="1"/>
    <col min="4610" max="4610" width="55.6640625" style="1" customWidth="1"/>
    <col min="4611" max="4865" width="9.109375" style="1"/>
    <col min="4866" max="4866" width="55.6640625" style="1" customWidth="1"/>
    <col min="4867" max="5121" width="9.109375" style="1"/>
    <col min="5122" max="5122" width="55.6640625" style="1" customWidth="1"/>
    <col min="5123" max="5377" width="9.109375" style="1"/>
    <col min="5378" max="5378" width="55.6640625" style="1" customWidth="1"/>
    <col min="5379" max="5633" width="9.109375" style="1"/>
    <col min="5634" max="5634" width="55.6640625" style="1" customWidth="1"/>
    <col min="5635" max="5889" width="9.109375" style="1"/>
    <col min="5890" max="5890" width="55.6640625" style="1" customWidth="1"/>
    <col min="5891" max="6145" width="9.109375" style="1"/>
    <col min="6146" max="6146" width="55.6640625" style="1" customWidth="1"/>
    <col min="6147" max="6401" width="9.109375" style="1"/>
    <col min="6402" max="6402" width="55.6640625" style="1" customWidth="1"/>
    <col min="6403" max="6657" width="9.109375" style="1"/>
    <col min="6658" max="6658" width="55.6640625" style="1" customWidth="1"/>
    <col min="6659" max="6913" width="9.109375" style="1"/>
    <col min="6914" max="6914" width="55.6640625" style="1" customWidth="1"/>
    <col min="6915" max="7169" width="9.109375" style="1"/>
    <col min="7170" max="7170" width="55.6640625" style="1" customWidth="1"/>
    <col min="7171" max="7425" width="9.109375" style="1"/>
    <col min="7426" max="7426" width="55.6640625" style="1" customWidth="1"/>
    <col min="7427" max="7681" width="9.109375" style="1"/>
    <col min="7682" max="7682" width="55.6640625" style="1" customWidth="1"/>
    <col min="7683" max="7937" width="9.109375" style="1"/>
    <col min="7938" max="7938" width="55.6640625" style="1" customWidth="1"/>
    <col min="7939" max="8193" width="9.109375" style="1"/>
    <col min="8194" max="8194" width="55.6640625" style="1" customWidth="1"/>
    <col min="8195" max="8449" width="9.109375" style="1"/>
    <col min="8450" max="8450" width="55.6640625" style="1" customWidth="1"/>
    <col min="8451" max="8705" width="9.109375" style="1"/>
    <col min="8706" max="8706" width="55.6640625" style="1" customWidth="1"/>
    <col min="8707" max="8961" width="9.109375" style="1"/>
    <col min="8962" max="8962" width="55.6640625" style="1" customWidth="1"/>
    <col min="8963" max="9217" width="9.109375" style="1"/>
    <col min="9218" max="9218" width="55.6640625" style="1" customWidth="1"/>
    <col min="9219" max="9473" width="9.109375" style="1"/>
    <col min="9474" max="9474" width="55.6640625" style="1" customWidth="1"/>
    <col min="9475" max="9729" width="9.109375" style="1"/>
    <col min="9730" max="9730" width="55.6640625" style="1" customWidth="1"/>
    <col min="9731" max="9985" width="9.109375" style="1"/>
    <col min="9986" max="9986" width="55.6640625" style="1" customWidth="1"/>
    <col min="9987" max="10241" width="9.109375" style="1"/>
    <col min="10242" max="10242" width="55.6640625" style="1" customWidth="1"/>
    <col min="10243" max="10497" width="9.109375" style="1"/>
    <col min="10498" max="10498" width="55.6640625" style="1" customWidth="1"/>
    <col min="10499" max="10753" width="9.109375" style="1"/>
    <col min="10754" max="10754" width="55.6640625" style="1" customWidth="1"/>
    <col min="10755" max="11009" width="9.109375" style="1"/>
    <col min="11010" max="11010" width="55.6640625" style="1" customWidth="1"/>
    <col min="11011" max="11265" width="9.109375" style="1"/>
    <col min="11266" max="11266" width="55.6640625" style="1" customWidth="1"/>
    <col min="11267" max="11521" width="9.109375" style="1"/>
    <col min="11522" max="11522" width="55.6640625" style="1" customWidth="1"/>
    <col min="11523" max="11777" width="9.109375" style="1"/>
    <col min="11778" max="11778" width="55.6640625" style="1" customWidth="1"/>
    <col min="11779" max="12033" width="9.109375" style="1"/>
    <col min="12034" max="12034" width="55.6640625" style="1" customWidth="1"/>
    <col min="12035" max="12289" width="9.109375" style="1"/>
    <col min="12290" max="12290" width="55.6640625" style="1" customWidth="1"/>
    <col min="12291" max="12545" width="9.109375" style="1"/>
    <col min="12546" max="12546" width="55.6640625" style="1" customWidth="1"/>
    <col min="12547" max="12801" width="9.109375" style="1"/>
    <col min="12802" max="12802" width="55.6640625" style="1" customWidth="1"/>
    <col min="12803" max="13057" width="9.109375" style="1"/>
    <col min="13058" max="13058" width="55.6640625" style="1" customWidth="1"/>
    <col min="13059" max="13313" width="9.109375" style="1"/>
    <col min="13314" max="13314" width="55.6640625" style="1" customWidth="1"/>
    <col min="13315" max="13569" width="9.109375" style="1"/>
    <col min="13570" max="13570" width="55.6640625" style="1" customWidth="1"/>
    <col min="13571" max="13825" width="9.109375" style="1"/>
    <col min="13826" max="13826" width="55.6640625" style="1" customWidth="1"/>
    <col min="13827" max="14081" width="9.109375" style="1"/>
    <col min="14082" max="14082" width="55.6640625" style="1" customWidth="1"/>
    <col min="14083" max="14337" width="9.109375" style="1"/>
    <col min="14338" max="14338" width="55.6640625" style="1" customWidth="1"/>
    <col min="14339" max="14593" width="9.109375" style="1"/>
    <col min="14594" max="14594" width="55.6640625" style="1" customWidth="1"/>
    <col min="14595" max="14849" width="9.109375" style="1"/>
    <col min="14850" max="14850" width="55.6640625" style="1" customWidth="1"/>
    <col min="14851" max="15105" width="9.109375" style="1"/>
    <col min="15106" max="15106" width="55.6640625" style="1" customWidth="1"/>
    <col min="15107" max="15361" width="9.109375" style="1"/>
    <col min="15362" max="15362" width="55.6640625" style="1" customWidth="1"/>
    <col min="15363" max="15617" width="9.109375" style="1"/>
    <col min="15618" max="15618" width="55.6640625" style="1" customWidth="1"/>
    <col min="15619" max="15873" width="9.109375" style="1"/>
    <col min="15874" max="15874" width="55.6640625" style="1" customWidth="1"/>
    <col min="15875" max="16129" width="9.109375" style="1"/>
    <col min="16130" max="16130" width="55.6640625" style="1" customWidth="1"/>
    <col min="16131" max="16384" width="9.109375" style="1"/>
  </cols>
  <sheetData>
    <row r="3" spans="2:18" x14ac:dyDescent="0.3">
      <c r="B3" s="2" t="s">
        <v>0</v>
      </c>
      <c r="C3" s="3">
        <v>14</v>
      </c>
      <c r="D3" s="2"/>
      <c r="E3" s="3"/>
      <c r="F3" s="2"/>
      <c r="G3" s="3"/>
      <c r="H3" s="2"/>
      <c r="I3" s="3"/>
      <c r="J3" s="2"/>
      <c r="K3" s="3"/>
      <c r="L3" s="2"/>
      <c r="M3" s="3"/>
      <c r="N3" s="2"/>
      <c r="O3" s="3"/>
      <c r="P3" s="2"/>
      <c r="Q3" s="3"/>
      <c r="R3" s="2"/>
    </row>
    <row r="4" spans="2:18" x14ac:dyDescent="0.3">
      <c r="B4" s="2" t="s">
        <v>1</v>
      </c>
      <c r="C4" s="3">
        <v>21</v>
      </c>
      <c r="D4" s="2"/>
      <c r="E4" s="3"/>
      <c r="F4" s="2"/>
      <c r="G4" s="3"/>
      <c r="H4" s="2"/>
      <c r="I4" s="3"/>
      <c r="J4" s="2"/>
      <c r="K4" s="3"/>
      <c r="L4" s="2"/>
      <c r="M4" s="3"/>
      <c r="N4" s="2"/>
      <c r="O4" s="3"/>
      <c r="P4" s="2"/>
      <c r="Q4" s="3"/>
      <c r="R4" s="2"/>
    </row>
    <row r="5" spans="2:18" x14ac:dyDescent="0.3">
      <c r="B5" s="2" t="s">
        <v>2</v>
      </c>
      <c r="C5" s="3">
        <v>8</v>
      </c>
      <c r="D5" s="2"/>
      <c r="E5" s="3"/>
      <c r="F5" s="2"/>
      <c r="G5" s="3"/>
      <c r="H5" s="2"/>
      <c r="I5" s="3"/>
      <c r="J5" s="2"/>
      <c r="K5" s="3"/>
      <c r="L5" s="2"/>
      <c r="M5" s="3"/>
      <c r="N5" s="2"/>
      <c r="O5" s="3"/>
      <c r="P5" s="2"/>
      <c r="Q5" s="3"/>
      <c r="R5" s="2"/>
    </row>
    <row r="6" spans="2:18" x14ac:dyDescent="0.3">
      <c r="B6" s="2" t="s">
        <v>6</v>
      </c>
      <c r="C6" s="3">
        <v>480</v>
      </c>
      <c r="D6" s="2"/>
      <c r="E6" s="3"/>
      <c r="F6" s="2"/>
      <c r="G6" s="3"/>
      <c r="H6" s="2"/>
      <c r="I6" s="3"/>
      <c r="J6" s="2"/>
      <c r="K6" s="3"/>
      <c r="L6" s="2"/>
      <c r="M6" s="3"/>
      <c r="N6" s="2"/>
      <c r="O6" s="3"/>
      <c r="P6" s="2"/>
      <c r="Q6" s="3"/>
      <c r="R6" s="2"/>
    </row>
    <row r="7" spans="2:18" x14ac:dyDescent="0.3">
      <c r="B7" s="2" t="s">
        <v>7</v>
      </c>
      <c r="C7" s="3">
        <v>20</v>
      </c>
      <c r="D7" s="2"/>
      <c r="E7" s="3"/>
      <c r="F7" s="2"/>
      <c r="G7" s="3"/>
      <c r="H7" s="2"/>
      <c r="I7" s="3"/>
      <c r="J7" s="2"/>
      <c r="K7" s="3"/>
      <c r="L7" s="2"/>
      <c r="M7" s="3"/>
      <c r="N7" s="2"/>
      <c r="O7" s="3"/>
      <c r="P7" s="2"/>
      <c r="Q7" s="3"/>
      <c r="R7" s="2"/>
    </row>
    <row r="8" spans="2:18" x14ac:dyDescent="0.3">
      <c r="B8" s="2" t="s">
        <v>8</v>
      </c>
      <c r="C8" s="3">
        <v>25</v>
      </c>
      <c r="D8" s="2"/>
      <c r="E8" s="3"/>
      <c r="F8" s="2"/>
      <c r="G8" s="3"/>
      <c r="H8" s="2"/>
      <c r="I8" s="3"/>
      <c r="J8" s="2"/>
      <c r="K8" s="3"/>
      <c r="L8" s="2"/>
      <c r="M8" s="3"/>
      <c r="N8" s="2"/>
      <c r="O8" s="3"/>
      <c r="P8" s="2"/>
      <c r="Q8" s="3"/>
      <c r="R8" s="2"/>
    </row>
    <row r="9" spans="2:18" x14ac:dyDescent="0.3">
      <c r="B9" s="2" t="s">
        <v>3</v>
      </c>
      <c r="C9" s="4">
        <v>0.06</v>
      </c>
      <c r="D9" s="5"/>
      <c r="E9" s="4"/>
      <c r="F9" s="5"/>
      <c r="G9" s="4"/>
      <c r="H9" s="5"/>
      <c r="I9" s="4"/>
      <c r="J9" s="5"/>
      <c r="K9" s="4"/>
      <c r="L9" s="5"/>
      <c r="M9" s="4"/>
      <c r="N9" s="5"/>
      <c r="O9" s="4"/>
      <c r="P9" s="5"/>
      <c r="Q9" s="4"/>
      <c r="R9" s="5"/>
    </row>
    <row r="10" spans="2:18" x14ac:dyDescent="0.3">
      <c r="B10" s="2" t="s">
        <v>4</v>
      </c>
      <c r="C10" s="4">
        <v>0.02</v>
      </c>
      <c r="D10" s="5"/>
      <c r="E10" s="4"/>
      <c r="F10" s="5"/>
      <c r="G10" s="4"/>
      <c r="H10" s="5"/>
      <c r="I10" s="4"/>
      <c r="J10" s="5"/>
      <c r="K10" s="4"/>
      <c r="L10" s="5"/>
      <c r="M10" s="4"/>
      <c r="N10" s="5"/>
      <c r="O10" s="4"/>
      <c r="P10" s="5"/>
      <c r="Q10" s="4"/>
      <c r="R10" s="5"/>
    </row>
    <row r="11" spans="2:18" x14ac:dyDescent="0.3">
      <c r="B11" s="2" t="s">
        <v>5</v>
      </c>
      <c r="C11" s="3">
        <v>365</v>
      </c>
      <c r="D11" s="2"/>
      <c r="E11" s="3"/>
      <c r="F11" s="2"/>
      <c r="G11" s="3"/>
      <c r="H11" s="2"/>
      <c r="I11" s="3"/>
      <c r="J11" s="2"/>
      <c r="K11" s="3"/>
      <c r="L11" s="2"/>
      <c r="M11" s="3"/>
      <c r="N11" s="2"/>
      <c r="O11" s="3"/>
      <c r="P11" s="2"/>
      <c r="Q11" s="3"/>
      <c r="R11" s="2"/>
    </row>
    <row r="12" spans="2:18" x14ac:dyDescent="0.3">
      <c r="B12" s="2" t="s">
        <v>12</v>
      </c>
      <c r="C12" s="3">
        <v>114</v>
      </c>
      <c r="D12" s="2"/>
      <c r="E12" s="3"/>
      <c r="F12" s="2"/>
      <c r="G12" s="3"/>
      <c r="H12" s="2"/>
      <c r="I12" s="3"/>
      <c r="J12" s="2"/>
      <c r="K12" s="3"/>
      <c r="L12" s="2"/>
      <c r="M12" s="3"/>
      <c r="N12" s="2"/>
      <c r="O12" s="3"/>
      <c r="P12" s="2"/>
      <c r="Q12" s="3"/>
      <c r="R12" s="2"/>
    </row>
    <row r="13" spans="2:18" x14ac:dyDescent="0.3">
      <c r="B13" s="2" t="s">
        <v>13</v>
      </c>
      <c r="C13" s="3"/>
      <c r="D13" s="2"/>
      <c r="E13" s="3"/>
      <c r="F13" s="2"/>
      <c r="G13" s="3"/>
      <c r="H13" s="2"/>
      <c r="I13" s="3"/>
      <c r="J13" s="2"/>
      <c r="K13" s="3"/>
      <c r="L13" s="2"/>
      <c r="M13" s="3"/>
      <c r="N13" s="2"/>
      <c r="O13" s="3"/>
      <c r="P13" s="2"/>
      <c r="Q13" s="3"/>
      <c r="R13" s="2"/>
    </row>
    <row r="14" spans="2:18" x14ac:dyDescent="0.3">
      <c r="B14" s="2" t="s">
        <v>14</v>
      </c>
      <c r="C14" s="3">
        <v>12</v>
      </c>
      <c r="D14" s="2"/>
      <c r="E14" s="3"/>
      <c r="F14" s="2"/>
      <c r="G14" s="3"/>
      <c r="H14" s="2"/>
      <c r="I14" s="3"/>
      <c r="J14" s="2"/>
      <c r="K14" s="3"/>
      <c r="L14" s="2"/>
      <c r="M14" s="3"/>
      <c r="N14" s="2"/>
      <c r="O14" s="3"/>
      <c r="P14" s="2"/>
      <c r="Q14" s="3"/>
      <c r="R14" s="2"/>
    </row>
    <row r="15" spans="2:18" x14ac:dyDescent="0.3">
      <c r="B15" s="2" t="s">
        <v>9</v>
      </c>
      <c r="C15" s="3">
        <v>5</v>
      </c>
      <c r="D15" s="2"/>
      <c r="E15" s="3"/>
      <c r="F15" s="2"/>
      <c r="G15" s="3"/>
      <c r="H15" s="2"/>
      <c r="I15" s="3"/>
      <c r="J15" s="2"/>
      <c r="K15" s="3"/>
      <c r="L15" s="2"/>
      <c r="M15" s="3"/>
      <c r="N15" s="2"/>
      <c r="O15" s="3"/>
      <c r="P15" s="2"/>
      <c r="Q15" s="3"/>
      <c r="R15" s="2"/>
    </row>
    <row r="16" spans="2:18" x14ac:dyDescent="0.3">
      <c r="B16" s="2" t="s">
        <v>10</v>
      </c>
      <c r="C16" s="3">
        <v>1</v>
      </c>
      <c r="D16" s="2"/>
      <c r="E16" s="3"/>
      <c r="F16" s="2"/>
      <c r="G16" s="3"/>
      <c r="H16" s="2"/>
      <c r="I16" s="3"/>
      <c r="J16" s="2"/>
      <c r="K16" s="3"/>
      <c r="L16" s="2"/>
      <c r="M16" s="3"/>
      <c r="N16" s="2"/>
      <c r="O16" s="3"/>
      <c r="P16" s="2"/>
      <c r="Q16" s="3"/>
      <c r="R16" s="2"/>
    </row>
    <row r="17" spans="2:18" x14ac:dyDescent="0.3">
      <c r="B17" s="2" t="s">
        <v>11</v>
      </c>
      <c r="C17" s="3"/>
      <c r="D17" s="2"/>
      <c r="E17" s="3"/>
      <c r="F17" s="2"/>
      <c r="G17" s="3"/>
      <c r="H17" s="2"/>
      <c r="I17" s="3"/>
      <c r="J17" s="2"/>
      <c r="K17" s="3"/>
      <c r="L17" s="2"/>
      <c r="M17" s="3"/>
      <c r="N17" s="2"/>
      <c r="O17" s="3"/>
      <c r="P17" s="2"/>
      <c r="Q17" s="3"/>
      <c r="R17" s="2"/>
    </row>
    <row r="18" spans="2:18" x14ac:dyDescent="0.3">
      <c r="B18" s="6">
        <v>0.6</v>
      </c>
      <c r="C18" s="7">
        <v>0</v>
      </c>
      <c r="D18" s="8"/>
      <c r="E18" s="7"/>
      <c r="F18" s="8"/>
      <c r="G18" s="7"/>
      <c r="H18" s="8"/>
      <c r="I18" s="7"/>
      <c r="J18" s="8"/>
      <c r="K18" s="7"/>
      <c r="L18" s="8"/>
      <c r="M18" s="7"/>
      <c r="N18" s="8"/>
      <c r="O18" s="7"/>
      <c r="P18" s="8"/>
      <c r="Q18" s="7"/>
      <c r="R18" s="8"/>
    </row>
    <row r="19" spans="2:18" x14ac:dyDescent="0.3">
      <c r="B19" s="6">
        <v>0.2</v>
      </c>
      <c r="C19" s="7">
        <v>1</v>
      </c>
      <c r="D19" s="8"/>
      <c r="E19" s="7"/>
      <c r="F19" s="8"/>
      <c r="G19" s="7"/>
      <c r="H19" s="8"/>
      <c r="I19" s="7"/>
      <c r="J19" s="8"/>
      <c r="K19" s="7"/>
      <c r="L19" s="8"/>
      <c r="M19" s="7"/>
      <c r="N19" s="8"/>
      <c r="O19" s="7"/>
      <c r="P19" s="8"/>
      <c r="Q19" s="7"/>
      <c r="R19" s="8"/>
    </row>
    <row r="20" spans="2:18" x14ac:dyDescent="0.3">
      <c r="B20" s="6">
        <v>0.15</v>
      </c>
      <c r="C20" s="7">
        <v>1.8</v>
      </c>
      <c r="D20" s="8"/>
      <c r="E20" s="7"/>
      <c r="F20" s="8"/>
      <c r="G20" s="7"/>
      <c r="H20" s="8"/>
      <c r="I20" s="7"/>
      <c r="J20" s="8"/>
      <c r="K20" s="7"/>
      <c r="L20" s="8"/>
      <c r="M20" s="7"/>
      <c r="N20" s="8"/>
      <c r="O20" s="7"/>
      <c r="P20" s="8"/>
      <c r="Q20" s="7"/>
      <c r="R20" s="8"/>
    </row>
    <row r="21" spans="2:18" x14ac:dyDescent="0.3">
      <c r="B21" s="6">
        <v>0.05</v>
      </c>
      <c r="C21" s="7">
        <v>4.8</v>
      </c>
      <c r="D21" s="8"/>
      <c r="E21" s="7"/>
      <c r="F21" s="8"/>
      <c r="G21" s="7"/>
      <c r="H21" s="8"/>
      <c r="I21" s="7"/>
      <c r="J21" s="8"/>
      <c r="K21" s="7"/>
      <c r="L21" s="8"/>
      <c r="M21" s="7"/>
      <c r="N21" s="8"/>
      <c r="O21" s="7"/>
      <c r="P21" s="8"/>
      <c r="Q21" s="7"/>
      <c r="R21" s="8"/>
    </row>
    <row r="22" spans="2:18" x14ac:dyDescent="0.3">
      <c r="B22" s="2" t="s">
        <v>25</v>
      </c>
      <c r="C22" s="3">
        <f>C14*C4</f>
        <v>252</v>
      </c>
    </row>
    <row r="23" spans="2:18" x14ac:dyDescent="0.3">
      <c r="B23" s="2" t="s">
        <v>24</v>
      </c>
      <c r="C23" s="3">
        <f>(C14+C15+C16)*C4</f>
        <v>378</v>
      </c>
    </row>
    <row r="24" spans="2:18" x14ac:dyDescent="0.3">
      <c r="B24" s="2" t="s">
        <v>15</v>
      </c>
      <c r="C24" s="3">
        <f>(C6*C9*C22)/(C4*C5)</f>
        <v>43.199999999999996</v>
      </c>
    </row>
    <row r="25" spans="2:18" x14ac:dyDescent="0.3">
      <c r="B25" s="2" t="s">
        <v>16</v>
      </c>
      <c r="C25" s="3">
        <f>(C6*C10*C23)/(C4*C5)</f>
        <v>21.599999999999998</v>
      </c>
    </row>
    <row r="26" spans="2:18" x14ac:dyDescent="0.3">
      <c r="B26" s="2" t="s">
        <v>17</v>
      </c>
      <c r="C26" s="3">
        <f>C24-C25</f>
        <v>21.599999999999998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2:18" x14ac:dyDescent="0.3">
      <c r="B27" s="10" t="s">
        <v>19</v>
      </c>
      <c r="C27" s="3">
        <f>C26*(1+C8/100)</f>
        <v>26.999999999999996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2:18" x14ac:dyDescent="0.3">
      <c r="B28" s="10" t="s">
        <v>18</v>
      </c>
      <c r="C28" s="7">
        <f>12*C27*(1+C7/100)*(1+(34+0.6)/100)</f>
        <v>523.32479999999987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2:18" x14ac:dyDescent="0.3">
      <c r="B29" s="10" t="s">
        <v>23</v>
      </c>
      <c r="C29" s="7">
        <f>24*C11*((12+5+1)/24)*(B18*C18+B19*C19+B20*C20+B21*C21)</f>
        <v>4664.7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2:18" x14ac:dyDescent="0.3">
      <c r="B30" s="10" t="s">
        <v>21</v>
      </c>
      <c r="C30" s="7">
        <f>C5*C11*((12)/8)*(B18*C18+B19*C19+B20*C20+B21*C21)</f>
        <v>3109.7999999999997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2:18" x14ac:dyDescent="0.3">
      <c r="B31" s="10" t="s">
        <v>20</v>
      </c>
      <c r="C31" s="7">
        <f>C29-C30</f>
        <v>1554.9</v>
      </c>
    </row>
    <row r="32" spans="2:18" x14ac:dyDescent="0.3">
      <c r="B32" s="2" t="s">
        <v>22</v>
      </c>
      <c r="C32" s="7">
        <f>C28+C31</f>
        <v>2078.2248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Валера Шумский</dc:creator>
  <cp:lastModifiedBy>Валера Шумский</cp:lastModifiedBy>
  <dcterms:created xsi:type="dcterms:W3CDTF">2015-06-05T18:19:34Z</dcterms:created>
  <dcterms:modified xsi:type="dcterms:W3CDTF">2021-10-22T05:42:41Z</dcterms:modified>
</cp:coreProperties>
</file>