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LAB\Downloads\"/>
    </mc:Choice>
  </mc:AlternateContent>
  <bookViews>
    <workbookView xWindow="0" yWindow="0" windowWidth="28800" windowHeight="12300"/>
  </bookViews>
  <sheets>
    <sheet name="Data" sheetId="1" r:id="rId1"/>
    <sheet name="Backup" sheetId="5" r:id="rId2"/>
    <sheet name="Sheet3" sheetId="4" r:id="rId3"/>
  </sheets>
  <calcPr calcId="162913"/>
  <extLst>
    <ext uri="GoogleSheetsCustomDataVersion2">
      <go:sheetsCustomData xmlns:go="http://customooxmlschemas.google.com/" r:id="rId5" roundtripDataChecksum="p60GAnRgbAwUQH7gewBQVRyjzDy9i6kIVGdCQH0W7EM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<sst xmlns="http://schemas.openxmlformats.org/spreadsheetml/2006/main" count="305" uniqueCount="119">
  <si>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</si>
  <si>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</si>
  <si>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</si>
  <si>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</si>
  <si>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</si>
  <si>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</si>
  <si>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</si>
  <si>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</si>
  <si>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</si>
  <si>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</si>
  <si>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</si>
  <si>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</si>
  <si>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</si>
  <si>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</si>
  <si>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</si>
  <si>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</si>
  <si>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Bacon Scented Candle</t>
  </si>
  <si>
    <t>Web Shooter</t>
  </si>
  <si>
    <t>Potent Potion</t>
  </si>
  <si>
    <t>Bat Signal</t>
  </si>
  <si>
    <t>Glasses with X-ray Vision</t>
  </si>
  <si>
    <t>Lasso of Truth</t>
  </si>
  <si>
    <t>Iron Man Suit</t>
  </si>
  <si>
    <t>Captain America Shield</t>
  </si>
  <si>
    <t>Black Widow's Bite</t>
  </si>
  <si>
    <t>Gamma Radiation Serum</t>
  </si>
  <si>
    <t>Eye Patch</t>
  </si>
  <si>
    <t>Agent ID Card</t>
  </si>
  <si>
    <t>Vintage Pistol</t>
  </si>
  <si>
    <t>Arc Reactor</t>
  </si>
  <si>
    <t>Ant-Man Suit</t>
  </si>
  <si>
    <t>Wasp's Wings</t>
  </si>
  <si>
    <t>Comic Book</t>
  </si>
  <si>
    <t>Drawing Pad</t>
  </si>
  <si>
    <t>Notepads</t>
  </si>
  <si>
    <t>Pen Set</t>
  </si>
  <si>
    <t>Date</t>
  </si>
  <si>
    <t>Excellent</t>
  </si>
  <si>
    <t>Sales</t>
  </si>
  <si>
    <t>Fname</t>
  </si>
  <si>
    <t>John</t>
  </si>
  <si>
    <t>Smith</t>
  </si>
  <si>
    <t>Jane</t>
  </si>
  <si>
    <t>Doe</t>
  </si>
  <si>
    <t>Mike</t>
  </si>
  <si>
    <t>Tyson</t>
  </si>
  <si>
    <t>Anna</t>
  </si>
  <si>
    <t>Belle</t>
  </si>
  <si>
    <t>Chris</t>
  </si>
  <si>
    <t>Bacon</t>
  </si>
  <si>
    <t>Peter</t>
  </si>
  <si>
    <t>Parker</t>
  </si>
  <si>
    <t>Mary</t>
  </si>
  <si>
    <t>Bruce</t>
  </si>
  <si>
    <t>Wayne</t>
  </si>
  <si>
    <t>Clark</t>
  </si>
  <si>
    <t>Kent</t>
  </si>
  <si>
    <t>Diana</t>
  </si>
  <si>
    <t>Prince</t>
  </si>
  <si>
    <t>Tony</t>
  </si>
  <si>
    <t>Stark</t>
  </si>
  <si>
    <t>Steve</t>
  </si>
  <si>
    <t>Rogers</t>
  </si>
  <si>
    <t>Natasha</t>
  </si>
  <si>
    <t>Romanoff</t>
  </si>
  <si>
    <t>Banner</t>
  </si>
  <si>
    <t>Nick</t>
  </si>
  <si>
    <t>Fury</t>
  </si>
  <si>
    <t>Phil</t>
  </si>
  <si>
    <t>Coulson</t>
  </si>
  <si>
    <t>Peggy</t>
  </si>
  <si>
    <t>Carter</t>
  </si>
  <si>
    <t>Howard</t>
  </si>
  <si>
    <t>Hank</t>
  </si>
  <si>
    <t>Pym</t>
  </si>
  <si>
    <t>Janet</t>
  </si>
  <si>
    <t>Dyne</t>
  </si>
  <si>
    <t>Kurt</t>
  </si>
  <si>
    <t>Busiek</t>
  </si>
  <si>
    <t>George</t>
  </si>
  <si>
    <t>Perez</t>
  </si>
  <si>
    <t>Roger</t>
  </si>
  <si>
    <t>Stern</t>
  </si>
  <si>
    <t>Tom</t>
  </si>
  <si>
    <t>DeFalco</t>
  </si>
  <si>
    <t>Lname</t>
  </si>
  <si>
    <t>ClientID</t>
  </si>
  <si>
    <t>ProductID</t>
  </si>
  <si>
    <t>RegionID</t>
  </si>
  <si>
    <t>TransactionID</t>
  </si>
  <si>
    <t>T-101</t>
  </si>
  <si>
    <t>T-102</t>
  </si>
  <si>
    <t>T-103</t>
  </si>
  <si>
    <t>T-104</t>
  </si>
  <si>
    <t>T-105</t>
  </si>
  <si>
    <t>T-106</t>
  </si>
  <si>
    <t>T-107</t>
  </si>
  <si>
    <t>T-108</t>
  </si>
  <si>
    <t>T-109</t>
  </si>
  <si>
    <t>T-110</t>
  </si>
  <si>
    <t>T-111</t>
  </si>
  <si>
    <t>T-112</t>
  </si>
  <si>
    <t>T-113</t>
  </si>
  <si>
    <t>T-114</t>
  </si>
  <si>
    <t>T-115</t>
  </si>
  <si>
    <t>T-116</t>
  </si>
  <si>
    <t>T-117</t>
  </si>
  <si>
    <t>T-118</t>
  </si>
  <si>
    <t>T-119</t>
  </si>
  <si>
    <t>T-120</t>
  </si>
  <si>
    <t>T-121</t>
  </si>
  <si>
    <t>T-122</t>
  </si>
  <si>
    <t>T-123</t>
  </si>
  <si>
    <t>T-124</t>
  </si>
  <si>
    <t>RatingID</t>
  </si>
  <si>
    <t>R-101</t>
  </si>
  <si>
    <t>R-102</t>
  </si>
  <si>
    <t>R-103</t>
  </si>
  <si>
    <t>R-104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</si>
</sst>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[Red]\(&quot;$&quot;#,##0.00\)"/>
    <numFmt numFmtId="165" formatCode="m/d/yyyy;@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0" borderId="0" xfId="0" applyFont="1" applyAlignment="1">
      <alignment horizontal="left" vertical="top"/>
    </xf>
    <xf numFmtId="0" fontId="4" fillId="0" borderId="0" xfId="0" applyFont="1"/>
    <xf numFmtId="164" fontId="4" fillId="0" borderId="0" xfId="0" applyNumberFormat="1" applyFont="1"/>
    <xf numFmtId="0" fontId="6" fillId="0" borderId="0" xfId="0" applyFont="1" applyAlignment="1">
      <alignment horizontal="left" vertical="top"/>
    </xf>
    <xf numFmtId="0" fontId="7" fillId="0" borderId="0" xfId="0" applyFont="1"/>
    <xf numFmtId="0" fontId="5" fillId="0" borderId="0" xfId="0" applyFont="1" applyAlignment="1"/>
    <xf numFmtId="4" fontId="0" fillId="0" borderId="0" xfId="0" applyNumberFormat="1" applyFont="1" applyAlignment="1"/>
    <xf numFmtId="165" fontId="4" fillId="0" borderId="0" xfId="0" applyNumberFormat="1" applyFo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I30" sqref="I30"/>
    </sheetView>
  </sheetViews>
  <sheetFormatPr defaultColWidth="14.42578125" defaultRowHeight="15" x14ac:dyDescent="0.25"/>
  <cols>
    <col min="1" max="1" width="14.85546875" customWidth="1"/>
    <col min="2" max="2" width="10" customWidth="1"/>
    <col min="3" max="3" width="20.85546875" customWidth="1"/>
    <col min="4" max="5" width="15.85546875" customWidth="1"/>
    <col min="6" max="6" width="13" customWidth="1"/>
    <col min="7" max="9" width="13.28515625" customWidth="1"/>
    <col min="10" max="10" width="23.42578125" customWidth="1"/>
    <col min="11" max="11" width="8.7109375" customWidth="1"/>
    <col min="12" max="12" width="13.28515625" customWidth="1"/>
    <col min="13" max="13" width="14.5703125" customWidth="1"/>
    <col min="14" max="14" width="12.85546875" customWidth="1"/>
    <col min="15" max="30" width="8.7109375" customWidth="1"/>
  </cols>
  <sheetData>
    <row r="1" spans="1:14" x14ac:dyDescent="0.25">
      <c r="A1" s="1" t="s">
        <v>36</v>
      </c>
      <c r="B1" s="4" t="s">
        <v>86</v>
      </c>
      <c r="C1" s="4" t="s">
        <v>39</v>
      </c>
      <c r="D1" s="4" t="s">
        <v>85</v>
      </c>
      <c r="E1" s="4" t="s">
        <v>88</v>
      </c>
      <c r="F1" s="1" t="s">
        <v>0</v>
      </c>
      <c r="G1" s="1" t="s">
        <v>1</v>
      </c>
      <c r="H1" s="4" t="s">
        <v>114</v>
      </c>
      <c r="I1" s="4" t="s">
        <v>87</v>
      </c>
      <c r="J1" s="1" t="s">
        <v>2</v>
      </c>
      <c r="K1" s="1" t="s">
        <v>3</v>
      </c>
      <c r="L1" s="4" t="s">
        <v>4</v>
      </c>
      <c r="M1" s="6" t="s">
        <v>38</v>
      </c>
      <c r="N1" s="6" t="s">
        <v>89</v>
      </c>
    </row>
    <row r="2" spans="1:14" x14ac:dyDescent="0.25">
      <c r="A2" s="8">
        <v>44227</v>
      </c>
      <c r="B2" s="2">
        <v>1</v>
      </c>
      <c r="C2" s="2" t="s">
        <v>40</v>
      </c>
      <c r="D2" s="2" t="s">
        <v>41</v>
      </c>
      <c r="E2" s="2">
        <f>VLOOKUP(F2,Sheet3!$A$2:$B$5,2)</f>
        <v>102</v>
      </c>
      <c r="F2" s="2" t="s">
        <v>5</v>
      </c>
      <c r="G2" s="2" t="s">
        <v>6</v>
      </c>
      <c r="H2" s="2" t="str">
        <f>VLOOKUP(G2,Sheet3!$D$2:$E$5,2,FALSE)</f>
        <v>R-101</v>
      </c>
      <c r="I2" s="2">
        <v>101</v>
      </c>
      <c r="J2" s="2" t="s">
        <v>7</v>
      </c>
      <c r="K2" s="2">
        <v>10</v>
      </c>
      <c r="L2" s="3">
        <v>20</v>
      </c>
      <c r="M2" s="7">
        <f>IFERROR(L2*K2, "Missing")</f>
        <v>200</v>
      </c>
      <c r="N2" s="10" t="s">
        <v>90</v>
      </c>
    </row>
    <row r="3" spans="1:14" x14ac:dyDescent="0.25">
      <c r="A3" s="8">
        <v>44255</v>
      </c>
      <c r="B3" s="2">
        <v>2</v>
      </c>
      <c r="C3" s="2" t="s">
        <v>42</v>
      </c>
      <c r="D3" s="2" t="s">
        <v>43</v>
      </c>
      <c r="E3" s="2">
        <f>VLOOKUP(F3,Sheet3!$A$2:$B$5,2)</f>
        <v>101</v>
      </c>
      <c r="F3" s="2" t="s">
        <v>8</v>
      </c>
      <c r="G3" s="5" t="s">
        <v>37</v>
      </c>
      <c r="H3" s="2" t="str">
        <f>VLOOKUP(G3,Sheet3!$D$2:$E$5,2,FALSE)</f>
        <v>R-102</v>
      </c>
      <c r="I3" s="5">
        <v>102</v>
      </c>
      <c r="J3" s="2" t="s">
        <v>9</v>
      </c>
      <c r="K3" s="2">
        <v>15</v>
      </c>
      <c r="L3" s="3">
        <v>10</v>
      </c>
      <c r="M3" s="7">
        <f t="shared" ref="M3:M25" si="0">IFERROR(L3*K3, "Missing")</f>
        <v>150</v>
      </c>
      <c r="N3" s="10" t="s">
        <v>91</v>
      </c>
    </row>
    <row r="4" spans="1:14" x14ac:dyDescent="0.25">
      <c r="A4" s="8">
        <v>44286</v>
      </c>
      <c r="B4" s="2">
        <v>3</v>
      </c>
      <c r="C4" s="2" t="s">
        <v>44</v>
      </c>
      <c r="D4" s="2" t="s">
        <v>45</v>
      </c>
      <c r="E4" s="2">
        <f>VLOOKUP(F4,Sheet3!$A$2:$B$5,2)</f>
        <v>104</v>
      </c>
      <c r="F4" s="2" t="s">
        <v>10</v>
      </c>
      <c r="G4" s="2" t="s">
        <v>11</v>
      </c>
      <c r="H4" s="2" t="str">
        <f>VLOOKUP(G4,Sheet3!$D$2:$E$5,2,FALSE)</f>
        <v>R-103</v>
      </c>
      <c r="I4" s="2">
        <v>103</v>
      </c>
      <c r="J4" s="2" t="s">
        <v>12</v>
      </c>
      <c r="K4" s="2">
        <v>0</v>
      </c>
      <c r="L4" s="2">
        <v>0</v>
      </c>
      <c r="M4" s="7">
        <f t="shared" si="0"/>
        <v>0</v>
      </c>
      <c r="N4" s="10" t="s">
        <v>92</v>
      </c>
    </row>
    <row r="5" spans="1:14" x14ac:dyDescent="0.25">
      <c r="A5" s="8">
        <v>44316</v>
      </c>
      <c r="B5" s="2">
        <v>4</v>
      </c>
      <c r="C5" s="2" t="s">
        <v>46</v>
      </c>
      <c r="D5" s="2" t="s">
        <v>47</v>
      </c>
      <c r="E5" s="2">
        <f>VLOOKUP(F5,Sheet3!$A$2:$B$5,2)</f>
        <v>103</v>
      </c>
      <c r="F5" s="2" t="s">
        <v>13</v>
      </c>
      <c r="G5" s="2" t="s">
        <v>14</v>
      </c>
      <c r="H5" s="2" t="str">
        <f>VLOOKUP(G5,Sheet3!$D$2:$E$5,2,FALSE)</f>
        <v>R-104</v>
      </c>
      <c r="I5" s="5">
        <v>104</v>
      </c>
      <c r="J5" s="2" t="s">
        <v>15</v>
      </c>
      <c r="K5" s="2">
        <v>25</v>
      </c>
      <c r="L5" s="3">
        <v>10</v>
      </c>
      <c r="M5" s="7">
        <f t="shared" si="0"/>
        <v>250</v>
      </c>
      <c r="N5" s="10" t="s">
        <v>93</v>
      </c>
    </row>
    <row r="6" spans="1:14" x14ac:dyDescent="0.25">
      <c r="A6" s="8">
        <v>44347</v>
      </c>
      <c r="B6" s="2">
        <v>5</v>
      </c>
      <c r="C6" s="5" t="s">
        <v>48</v>
      </c>
      <c r="D6" s="2" t="s">
        <v>49</v>
      </c>
      <c r="E6" s="2">
        <f>VLOOKUP(F6,Sheet3!$A$2:$B$5,2)</f>
        <v>101</v>
      </c>
      <c r="F6" s="2" t="s">
        <v>8</v>
      </c>
      <c r="G6" s="2" t="s">
        <v>6</v>
      </c>
      <c r="H6" s="2" t="str">
        <f>VLOOKUP(G6,Sheet3!$D$2:$E$5,2,FALSE)</f>
        <v>R-101</v>
      </c>
      <c r="I6" s="2">
        <v>105</v>
      </c>
      <c r="J6" s="2" t="s">
        <v>16</v>
      </c>
      <c r="K6" s="2">
        <v>30</v>
      </c>
      <c r="L6" s="3">
        <v>16.670000000000002</v>
      </c>
      <c r="M6" s="7">
        <f t="shared" si="0"/>
        <v>500.1</v>
      </c>
      <c r="N6" s="10" t="s">
        <v>94</v>
      </c>
    </row>
    <row r="7" spans="1:14" x14ac:dyDescent="0.25">
      <c r="A7" s="8">
        <v>44377</v>
      </c>
      <c r="B7" s="2">
        <v>6</v>
      </c>
      <c r="C7" s="2" t="s">
        <v>50</v>
      </c>
      <c r="D7" s="2" t="s">
        <v>51</v>
      </c>
      <c r="E7" s="2">
        <f>VLOOKUP(F7,Sheet3!$A$2:$B$5,2)</f>
        <v>101</v>
      </c>
      <c r="F7" s="5" t="s">
        <v>8</v>
      </c>
      <c r="G7" s="5" t="s">
        <v>37</v>
      </c>
      <c r="H7" s="2" t="str">
        <f>VLOOKUP(G7,Sheet3!$D$2:$E$5,2,FALSE)</f>
        <v>R-102</v>
      </c>
      <c r="I7" s="5">
        <v>106</v>
      </c>
      <c r="J7" s="2" t="s">
        <v>17</v>
      </c>
      <c r="K7" s="2">
        <v>0</v>
      </c>
      <c r="L7" s="2">
        <v>0</v>
      </c>
      <c r="M7" s="7">
        <f t="shared" si="0"/>
        <v>0</v>
      </c>
      <c r="N7" s="10" t="s">
        <v>95</v>
      </c>
    </row>
    <row r="8" spans="1:14" x14ac:dyDescent="0.25">
      <c r="A8" s="8">
        <v>44408</v>
      </c>
      <c r="B8" s="2">
        <v>7</v>
      </c>
      <c r="C8" s="2" t="s">
        <v>52</v>
      </c>
      <c r="D8" s="2" t="s">
        <v>42</v>
      </c>
      <c r="E8" s="2">
        <f>VLOOKUP(F8,Sheet3!$A$2:$B$5,2)</f>
        <v>104</v>
      </c>
      <c r="F8" s="2" t="s">
        <v>10</v>
      </c>
      <c r="G8" s="2" t="s">
        <v>11</v>
      </c>
      <c r="H8" s="2" t="str">
        <f>VLOOKUP(G8,Sheet3!$D$2:$E$5,2,FALSE)</f>
        <v>R-103</v>
      </c>
      <c r="I8" s="2">
        <v>107</v>
      </c>
      <c r="J8" s="2" t="s">
        <v>18</v>
      </c>
      <c r="K8" s="2">
        <v>35</v>
      </c>
      <c r="L8" s="3">
        <v>10</v>
      </c>
      <c r="M8" s="7">
        <f t="shared" si="0"/>
        <v>350</v>
      </c>
      <c r="N8" s="10" t="s">
        <v>96</v>
      </c>
    </row>
    <row r="9" spans="1:14" x14ac:dyDescent="0.25">
      <c r="A9" s="8">
        <v>44439</v>
      </c>
      <c r="B9" s="2">
        <v>8</v>
      </c>
      <c r="C9" s="2" t="s">
        <v>53</v>
      </c>
      <c r="D9" s="2" t="s">
        <v>54</v>
      </c>
      <c r="E9" s="2">
        <f>VLOOKUP(F9,Sheet3!$A$2:$B$5,2)</f>
        <v>103</v>
      </c>
      <c r="F9" s="2" t="s">
        <v>13</v>
      </c>
      <c r="G9" s="2" t="s">
        <v>14</v>
      </c>
      <c r="H9" s="2" t="str">
        <f>VLOOKUP(G9,Sheet3!$D$2:$E$5,2,FALSE)</f>
        <v>R-104</v>
      </c>
      <c r="I9" s="5">
        <v>108</v>
      </c>
      <c r="J9" s="2" t="s">
        <v>19</v>
      </c>
      <c r="K9" s="2">
        <v>40</v>
      </c>
      <c r="L9" s="3">
        <v>15</v>
      </c>
      <c r="M9" s="7">
        <f t="shared" si="0"/>
        <v>600</v>
      </c>
      <c r="N9" s="10" t="s">
        <v>97</v>
      </c>
    </row>
    <row r="10" spans="1:14" x14ac:dyDescent="0.25">
      <c r="A10" s="8">
        <v>44469</v>
      </c>
      <c r="B10" s="2">
        <v>9</v>
      </c>
      <c r="C10" s="2" t="s">
        <v>55</v>
      </c>
      <c r="D10" s="2" t="s">
        <v>56</v>
      </c>
      <c r="E10" s="2">
        <f>VLOOKUP(F10,Sheet3!$A$2:$B$5,2)</f>
        <v>101</v>
      </c>
      <c r="F10" s="2" t="s">
        <v>8</v>
      </c>
      <c r="G10" s="2" t="s">
        <v>6</v>
      </c>
      <c r="H10" s="2" t="str">
        <f>VLOOKUP(G10,Sheet3!$D$2:$E$5,2,FALSE)</f>
        <v>R-101</v>
      </c>
      <c r="I10" s="2">
        <v>109</v>
      </c>
      <c r="J10" s="2" t="s">
        <v>20</v>
      </c>
      <c r="K10" s="2">
        <v>45</v>
      </c>
      <c r="L10" s="3">
        <v>12.22</v>
      </c>
      <c r="M10" s="7">
        <f t="shared" si="0"/>
        <v>549.9</v>
      </c>
      <c r="N10" s="10" t="s">
        <v>98</v>
      </c>
    </row>
    <row r="11" spans="1:14" x14ac:dyDescent="0.25">
      <c r="A11" s="8">
        <v>44500</v>
      </c>
      <c r="B11" s="2">
        <v>10</v>
      </c>
      <c r="C11" s="2" t="s">
        <v>57</v>
      </c>
      <c r="D11" s="2" t="s">
        <v>58</v>
      </c>
      <c r="E11" s="2">
        <f>VLOOKUP(F11,Sheet3!$A$2:$B$5,2)</f>
        <v>102</v>
      </c>
      <c r="F11" s="2" t="s">
        <v>5</v>
      </c>
      <c r="G11" s="5" t="s">
        <v>37</v>
      </c>
      <c r="H11" s="2" t="str">
        <f>VLOOKUP(G11,Sheet3!$D$2:$E$5,2,FALSE)</f>
        <v>R-102</v>
      </c>
      <c r="I11" s="5">
        <v>110</v>
      </c>
      <c r="J11" s="2" t="s">
        <v>21</v>
      </c>
      <c r="K11" s="2">
        <v>50</v>
      </c>
      <c r="L11" s="3">
        <v>14</v>
      </c>
      <c r="M11" s="7">
        <f t="shared" si="0"/>
        <v>700</v>
      </c>
      <c r="N11" s="10" t="s">
        <v>99</v>
      </c>
    </row>
    <row r="12" spans="1:14" x14ac:dyDescent="0.25">
      <c r="A12" s="8">
        <v>44530</v>
      </c>
      <c r="B12" s="2">
        <v>11</v>
      </c>
      <c r="C12" s="2" t="s">
        <v>59</v>
      </c>
      <c r="D12" s="2" t="s">
        <v>60</v>
      </c>
      <c r="E12" s="2">
        <f>VLOOKUP(F12,Sheet3!$A$2:$B$5,2)</f>
        <v>104</v>
      </c>
      <c r="F12" s="2" t="s">
        <v>10</v>
      </c>
      <c r="G12" s="2" t="s">
        <v>11</v>
      </c>
      <c r="H12" s="2" t="str">
        <f>VLOOKUP(G12,Sheet3!$D$2:$E$5,2,FALSE)</f>
        <v>R-103</v>
      </c>
      <c r="I12" s="2">
        <v>111</v>
      </c>
      <c r="J12" s="2" t="s">
        <v>22</v>
      </c>
      <c r="K12" s="2">
        <v>5</v>
      </c>
      <c r="L12" s="3">
        <v>160</v>
      </c>
      <c r="M12" s="7">
        <f t="shared" si="0"/>
        <v>800</v>
      </c>
      <c r="N12" s="10" t="s">
        <v>100</v>
      </c>
    </row>
    <row r="13" spans="1:14" x14ac:dyDescent="0.25">
      <c r="A13" s="8">
        <v>44561</v>
      </c>
      <c r="B13" s="2">
        <v>12</v>
      </c>
      <c r="C13" s="2" t="s">
        <v>61</v>
      </c>
      <c r="D13" s="2" t="s">
        <v>62</v>
      </c>
      <c r="E13" s="2">
        <f>VLOOKUP(F13,Sheet3!$A$2:$B$5,2)</f>
        <v>103</v>
      </c>
      <c r="F13" s="2" t="s">
        <v>13</v>
      </c>
      <c r="G13" s="2" t="s">
        <v>14</v>
      </c>
      <c r="H13" s="2" t="str">
        <f>VLOOKUP(G13,Sheet3!$D$2:$E$5,2,FALSE)</f>
        <v>R-104</v>
      </c>
      <c r="I13" s="5">
        <v>112</v>
      </c>
      <c r="J13" s="2" t="s">
        <v>23</v>
      </c>
      <c r="K13" s="2">
        <v>20</v>
      </c>
      <c r="L13" s="3">
        <v>45</v>
      </c>
      <c r="M13" s="7">
        <f t="shared" si="0"/>
        <v>900</v>
      </c>
      <c r="N13" s="10" t="s">
        <v>101</v>
      </c>
    </row>
    <row r="14" spans="1:14" x14ac:dyDescent="0.25">
      <c r="A14" s="8">
        <v>44592</v>
      </c>
      <c r="B14" s="2">
        <v>13</v>
      </c>
      <c r="C14" s="2" t="s">
        <v>63</v>
      </c>
      <c r="D14" s="2" t="s">
        <v>64</v>
      </c>
      <c r="E14" s="2">
        <f>VLOOKUP(F14,Sheet3!$A$2:$B$5,2)</f>
        <v>101</v>
      </c>
      <c r="F14" s="2" t="s">
        <v>8</v>
      </c>
      <c r="G14" s="2" t="s">
        <v>6</v>
      </c>
      <c r="H14" s="2" t="str">
        <f>VLOOKUP(G14,Sheet3!$D$2:$E$5,2,FALSE)</f>
        <v>R-101</v>
      </c>
      <c r="I14" s="2">
        <v>113</v>
      </c>
      <c r="J14" s="2" t="s">
        <v>24</v>
      </c>
      <c r="K14" s="2">
        <v>0</v>
      </c>
      <c r="L14" s="2">
        <v>0</v>
      </c>
      <c r="M14" s="7">
        <f t="shared" si="0"/>
        <v>0</v>
      </c>
      <c r="N14" s="10" t="s">
        <v>102</v>
      </c>
    </row>
    <row r="15" spans="1:14" x14ac:dyDescent="0.25">
      <c r="A15" s="8">
        <v>44620</v>
      </c>
      <c r="B15" s="2">
        <v>14</v>
      </c>
      <c r="C15" s="2" t="s">
        <v>53</v>
      </c>
      <c r="D15" s="2" t="s">
        <v>65</v>
      </c>
      <c r="E15" s="2">
        <f>VLOOKUP(F15,Sheet3!$A$2:$B$5,2)</f>
        <v>101</v>
      </c>
      <c r="F15" s="5" t="s">
        <v>8</v>
      </c>
      <c r="G15" s="5" t="s">
        <v>37</v>
      </c>
      <c r="H15" s="2" t="str">
        <f>VLOOKUP(G15,Sheet3!$D$2:$E$5,2,FALSE)</f>
        <v>R-102</v>
      </c>
      <c r="I15" s="5">
        <v>114</v>
      </c>
      <c r="J15" s="2" t="s">
        <v>25</v>
      </c>
      <c r="K15" s="2">
        <v>30</v>
      </c>
      <c r="L15" s="3">
        <v>36.67</v>
      </c>
      <c r="M15" s="7">
        <f t="shared" si="0"/>
        <v>1100.1000000000001</v>
      </c>
      <c r="N15" s="10" t="s">
        <v>103</v>
      </c>
    </row>
    <row r="16" spans="1:14" x14ac:dyDescent="0.25">
      <c r="A16" s="8">
        <v>44651</v>
      </c>
      <c r="B16" s="2">
        <v>15</v>
      </c>
      <c r="C16" s="2" t="s">
        <v>66</v>
      </c>
      <c r="D16" s="2" t="s">
        <v>67</v>
      </c>
      <c r="E16" s="2">
        <f>VLOOKUP(F16,Sheet3!$A$2:$B$5,2)</f>
        <v>104</v>
      </c>
      <c r="F16" s="2" t="s">
        <v>10</v>
      </c>
      <c r="G16" s="2" t="s">
        <v>11</v>
      </c>
      <c r="H16" s="2" t="str">
        <f>VLOOKUP(G16,Sheet3!$D$2:$E$5,2,FALSE)</f>
        <v>R-103</v>
      </c>
      <c r="I16" s="2">
        <v>115</v>
      </c>
      <c r="J16" s="2" t="s">
        <v>26</v>
      </c>
      <c r="K16" s="2">
        <v>35</v>
      </c>
      <c r="L16" s="3">
        <v>34.29</v>
      </c>
      <c r="M16" s="7">
        <f t="shared" si="0"/>
        <v>1200.1499999999999</v>
      </c>
      <c r="N16" s="10" t="s">
        <v>104</v>
      </c>
    </row>
    <row r="17" spans="1:14" x14ac:dyDescent="0.25">
      <c r="A17" s="8">
        <v>44681</v>
      </c>
      <c r="B17" s="2">
        <v>16</v>
      </c>
      <c r="C17" s="2" t="s">
        <v>68</v>
      </c>
      <c r="D17" s="2" t="s">
        <v>69</v>
      </c>
      <c r="E17" s="2">
        <f>VLOOKUP(F17,Sheet3!$A$2:$B$5,2)</f>
        <v>104</v>
      </c>
      <c r="F17" s="5" t="s">
        <v>10</v>
      </c>
      <c r="G17" s="2" t="s">
        <v>14</v>
      </c>
      <c r="H17" s="2" t="str">
        <f>VLOOKUP(G17,Sheet3!$D$2:$E$5,2,FALSE)</f>
        <v>R-104</v>
      </c>
      <c r="I17" s="5">
        <v>116</v>
      </c>
      <c r="J17" s="2" t="s">
        <v>27</v>
      </c>
      <c r="K17" s="2">
        <v>0</v>
      </c>
      <c r="L17" s="2">
        <v>0</v>
      </c>
      <c r="M17" s="7">
        <f t="shared" si="0"/>
        <v>0</v>
      </c>
      <c r="N17" s="10" t="s">
        <v>105</v>
      </c>
    </row>
    <row r="18" spans="1:14" x14ac:dyDescent="0.25">
      <c r="A18" s="8">
        <v>44712</v>
      </c>
      <c r="B18" s="2">
        <v>17</v>
      </c>
      <c r="C18" s="2" t="s">
        <v>70</v>
      </c>
      <c r="D18" s="2" t="s">
        <v>71</v>
      </c>
      <c r="E18" s="2">
        <f>VLOOKUP(F18,Sheet3!$A$2:$B$5,2)</f>
        <v>101</v>
      </c>
      <c r="F18" s="2" t="s">
        <v>8</v>
      </c>
      <c r="G18" s="2" t="s">
        <v>6</v>
      </c>
      <c r="H18" s="2" t="str">
        <f>VLOOKUP(G18,Sheet3!$D$2:$E$5,2,FALSE)</f>
        <v>R-101</v>
      </c>
      <c r="I18" s="2">
        <v>117</v>
      </c>
      <c r="J18" s="2" t="s">
        <v>28</v>
      </c>
      <c r="K18" s="2">
        <v>40</v>
      </c>
      <c r="L18" s="3">
        <v>35</v>
      </c>
      <c r="M18" s="7">
        <f t="shared" si="0"/>
        <v>1400</v>
      </c>
      <c r="N18" s="10" t="s">
        <v>106</v>
      </c>
    </row>
    <row r="19" spans="1:14" x14ac:dyDescent="0.25">
      <c r="A19" s="8">
        <v>44742</v>
      </c>
      <c r="B19" s="2">
        <v>18</v>
      </c>
      <c r="C19" s="2" t="s">
        <v>72</v>
      </c>
      <c r="D19" s="2" t="s">
        <v>60</v>
      </c>
      <c r="E19" s="2">
        <f>VLOOKUP(F19,Sheet3!$A$2:$B$5,2)</f>
        <v>102</v>
      </c>
      <c r="F19" s="2" t="s">
        <v>5</v>
      </c>
      <c r="G19" s="5" t="s">
        <v>37</v>
      </c>
      <c r="H19" s="2" t="str">
        <f>VLOOKUP(G19,Sheet3!$D$2:$E$5,2,FALSE)</f>
        <v>R-102</v>
      </c>
      <c r="I19" s="5">
        <v>118</v>
      </c>
      <c r="J19" s="2" t="s">
        <v>29</v>
      </c>
      <c r="K19" s="2">
        <v>45</v>
      </c>
      <c r="L19" s="3">
        <v>33.33</v>
      </c>
      <c r="M19" s="7">
        <f t="shared" si="0"/>
        <v>1499.85</v>
      </c>
      <c r="N19" s="10" t="s">
        <v>107</v>
      </c>
    </row>
    <row r="20" spans="1:14" x14ac:dyDescent="0.25">
      <c r="A20" s="8">
        <v>44773</v>
      </c>
      <c r="B20" s="2">
        <v>19</v>
      </c>
      <c r="C20" s="2" t="s">
        <v>73</v>
      </c>
      <c r="D20" s="2" t="s">
        <v>74</v>
      </c>
      <c r="E20" s="2">
        <f>VLOOKUP(F20,Sheet3!$A$2:$B$5,2)</f>
        <v>104</v>
      </c>
      <c r="F20" s="2" t="s">
        <v>10</v>
      </c>
      <c r="G20" s="2" t="s">
        <v>11</v>
      </c>
      <c r="H20" s="2" t="str">
        <f>VLOOKUP(G20,Sheet3!$D$2:$E$5,2,FALSE)</f>
        <v>R-103</v>
      </c>
      <c r="I20" s="2">
        <v>119</v>
      </c>
      <c r="J20" s="2" t="s">
        <v>30</v>
      </c>
      <c r="K20" s="2">
        <v>50</v>
      </c>
      <c r="L20" s="3">
        <v>32</v>
      </c>
      <c r="M20" s="7">
        <f t="shared" si="0"/>
        <v>1600</v>
      </c>
      <c r="N20" s="10" t="s">
        <v>108</v>
      </c>
    </row>
    <row r="21" spans="1:14" x14ac:dyDescent="0.25">
      <c r="A21" s="8">
        <v>44804</v>
      </c>
      <c r="B21" s="2">
        <v>20</v>
      </c>
      <c r="C21" s="5" t="s">
        <v>75</v>
      </c>
      <c r="D21" s="2" t="s">
        <v>76</v>
      </c>
      <c r="E21" s="2">
        <f>VLOOKUP(F21,Sheet3!$A$2:$B$5,2)</f>
        <v>103</v>
      </c>
      <c r="F21" s="2" t="s">
        <v>13</v>
      </c>
      <c r="G21" s="2" t="s">
        <v>14</v>
      </c>
      <c r="H21" s="2" t="str">
        <f>VLOOKUP(G21,Sheet3!$D$2:$E$5,2,FALSE)</f>
        <v>R-104</v>
      </c>
      <c r="I21" s="5">
        <v>120</v>
      </c>
      <c r="J21" s="2" t="s">
        <v>31</v>
      </c>
      <c r="K21" s="2">
        <v>55</v>
      </c>
      <c r="L21" s="3">
        <v>30.91</v>
      </c>
      <c r="M21" s="7">
        <f t="shared" si="0"/>
        <v>1700.05</v>
      </c>
      <c r="N21" s="10" t="s">
        <v>109</v>
      </c>
    </row>
    <row r="22" spans="1:14" x14ac:dyDescent="0.25">
      <c r="A22" s="8">
        <v>44834</v>
      </c>
      <c r="B22" s="2">
        <v>21</v>
      </c>
      <c r="C22" s="2" t="s">
        <v>77</v>
      </c>
      <c r="D22" s="2" t="s">
        <v>78</v>
      </c>
      <c r="E22" s="2">
        <f>VLOOKUP(F22,Sheet3!$A$2:$B$5,2)</f>
        <v>101</v>
      </c>
      <c r="F22" s="2" t="s">
        <v>8</v>
      </c>
      <c r="G22" s="2" t="s">
        <v>6</v>
      </c>
      <c r="H22" s="2" t="str">
        <f>VLOOKUP(G22,Sheet3!$D$2:$E$5,2,FALSE)</f>
        <v>R-101</v>
      </c>
      <c r="I22" s="2">
        <v>121</v>
      </c>
      <c r="J22" s="2" t="s">
        <v>32</v>
      </c>
      <c r="K22" s="2">
        <v>60</v>
      </c>
      <c r="L22" s="3">
        <v>30</v>
      </c>
      <c r="M22" s="7">
        <f t="shared" si="0"/>
        <v>1800</v>
      </c>
      <c r="N22" s="10" t="s">
        <v>110</v>
      </c>
    </row>
    <row r="23" spans="1:14" x14ac:dyDescent="0.25">
      <c r="A23" s="8">
        <v>44865</v>
      </c>
      <c r="B23" s="2">
        <v>22</v>
      </c>
      <c r="C23" s="2" t="s">
        <v>79</v>
      </c>
      <c r="D23" s="2" t="s">
        <v>80</v>
      </c>
      <c r="E23" s="2">
        <f>VLOOKUP(F23,Sheet3!$A$2:$B$5,2)</f>
        <v>102</v>
      </c>
      <c r="F23" s="2" t="s">
        <v>5</v>
      </c>
      <c r="G23" s="5" t="s">
        <v>37</v>
      </c>
      <c r="H23" s="2" t="str">
        <f>VLOOKUP(G23,Sheet3!$D$2:$E$5,2,FALSE)</f>
        <v>R-102</v>
      </c>
      <c r="I23" s="5">
        <v>122</v>
      </c>
      <c r="J23" s="2" t="s">
        <v>33</v>
      </c>
      <c r="K23" s="2">
        <v>0</v>
      </c>
      <c r="L23" s="2">
        <v>0</v>
      </c>
      <c r="M23" s="7">
        <f t="shared" si="0"/>
        <v>0</v>
      </c>
      <c r="N23" s="10" t="s">
        <v>111</v>
      </c>
    </row>
    <row r="24" spans="1:14" x14ac:dyDescent="0.25">
      <c r="A24" s="8">
        <v>44895</v>
      </c>
      <c r="B24" s="2">
        <v>23</v>
      </c>
      <c r="C24" s="2" t="s">
        <v>81</v>
      </c>
      <c r="D24" s="2" t="s">
        <v>82</v>
      </c>
      <c r="E24" s="2">
        <f>VLOOKUP(F24,Sheet3!$A$2:$B$5,2)</f>
        <v>104</v>
      </c>
      <c r="F24" s="2" t="s">
        <v>10</v>
      </c>
      <c r="G24" s="2" t="s">
        <v>11</v>
      </c>
      <c r="H24" s="2" t="str">
        <f>VLOOKUP(G24,Sheet3!$D$2:$E$5,2,FALSE)</f>
        <v>R-103</v>
      </c>
      <c r="I24" s="2">
        <v>123</v>
      </c>
      <c r="J24" s="2" t="s">
        <v>34</v>
      </c>
      <c r="K24" s="2">
        <v>65</v>
      </c>
      <c r="L24" s="3">
        <v>30.77</v>
      </c>
      <c r="M24" s="7">
        <f t="shared" si="0"/>
        <v>2000.05</v>
      </c>
      <c r="N24" s="10" t="s">
        <v>112</v>
      </c>
    </row>
    <row r="25" spans="1:14" x14ac:dyDescent="0.25">
      <c r="A25" s="8">
        <v>44926</v>
      </c>
      <c r="B25" s="2">
        <v>24</v>
      </c>
      <c r="C25" s="2" t="s">
        <v>83</v>
      </c>
      <c r="D25" s="2" t="s">
        <v>84</v>
      </c>
      <c r="E25" s="2">
        <f>VLOOKUP(F25,Sheet3!$A$2:$B$5,2)</f>
        <v>103</v>
      </c>
      <c r="F25" s="2" t="s">
        <v>13</v>
      </c>
      <c r="G25" s="2" t="s">
        <v>14</v>
      </c>
      <c r="H25" s="2" t="str">
        <f>VLOOKUP(G25,Sheet3!$D$2:$E$5,2,FALSE)</f>
        <v>R-104</v>
      </c>
      <c r="I25" s="5">
        <v>124</v>
      </c>
      <c r="J25" s="2" t="s">
        <v>35</v>
      </c>
      <c r="K25" s="2">
        <v>70</v>
      </c>
      <c r="L25" s="3">
        <v>30</v>
      </c>
      <c r="M25" s="7">
        <f t="shared" si="0"/>
        <v>2100</v>
      </c>
      <c r="N25" s="10" t="s">
        <v>113</v>
      </c>
    </row>
  </sheetData>
  <dataValidations count="1">
    <dataValidation type="list" allowBlank="1" showInputMessage="1" showErrorMessage="1" sqref="P19 F1:F25">
      <formula1>"North, South, East, West, Asgard"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" sqref="E1"/>
    </sheetView>
  </sheetViews>
  <sheetFormatPr defaultColWidth="14.42578125" defaultRowHeight="15" x14ac:dyDescent="0.25"/>
  <cols>
    <col min="1" max="1" width="14.85546875" customWidth="1"/>
    <col min="2" max="2" width="10" customWidth="1"/>
    <col min="3" max="3" width="20.85546875" customWidth="1"/>
    <col min="4" max="4" width="15.85546875" customWidth="1"/>
    <col min="5" max="5" width="13" customWidth="1"/>
    <col min="6" max="7" width="13.28515625" customWidth="1"/>
    <col min="8" max="8" width="23.42578125" customWidth="1"/>
    <col min="9" max="9" width="8.7109375" customWidth="1"/>
    <col min="10" max="10" width="13.28515625" customWidth="1"/>
    <col min="11" max="11" width="14.5703125" customWidth="1"/>
    <col min="12" max="28" width="8.7109375" customWidth="1"/>
  </cols>
  <sheetData>
    <row r="1" spans="1:11" x14ac:dyDescent="0.25">
      <c r="A1" s="1" t="s">
        <v>36</v>
      </c>
      <c r="B1" s="4" t="s">
        <v>86</v>
      </c>
      <c r="C1" s="4" t="s">
        <v>39</v>
      </c>
      <c r="D1" s="4" t="s">
        <v>85</v>
      </c>
      <c r="E1" s="1" t="s">
        <v>0</v>
      </c>
      <c r="F1" s="1" t="s">
        <v>1</v>
      </c>
      <c r="G1" s="4" t="s">
        <v>87</v>
      </c>
      <c r="H1" s="1" t="s">
        <v>2</v>
      </c>
      <c r="I1" s="1" t="s">
        <v>3</v>
      </c>
      <c r="J1" s="4" t="s">
        <v>4</v>
      </c>
      <c r="K1" s="6" t="s">
        <v>38</v>
      </c>
    </row>
    <row r="2" spans="1:11" x14ac:dyDescent="0.25">
      <c r="A2" s="8">
        <v>44227</v>
      </c>
      <c r="B2" s="2">
        <v>1</v>
      </c>
      <c r="C2" s="2" t="s">
        <v>40</v>
      </c>
      <c r="D2" s="2" t="s">
        <v>41</v>
      </c>
      <c r="E2" s="2" t="s">
        <v>5</v>
      </c>
      <c r="F2" s="2" t="s">
        <v>6</v>
      </c>
      <c r="G2" s="2">
        <v>101</v>
      </c>
      <c r="H2" s="2" t="s">
        <v>7</v>
      </c>
      <c r="I2" s="2">
        <v>10</v>
      </c>
      <c r="J2" s="3">
        <v>20</v>
      </c>
      <c r="K2" s="7">
        <f>IFERROR(J2*I2, "Missing")</f>
        <v>200</v>
      </c>
    </row>
    <row r="3" spans="1:11" x14ac:dyDescent="0.25">
      <c r="A3" s="8">
        <v>44255</v>
      </c>
      <c r="B3" s="2">
        <v>2</v>
      </c>
      <c r="C3" s="2" t="s">
        <v>42</v>
      </c>
      <c r="D3" s="2" t="s">
        <v>43</v>
      </c>
      <c r="E3" s="2" t="s">
        <v>8</v>
      </c>
      <c r="F3" s="5" t="s">
        <v>37</v>
      </c>
      <c r="G3" s="5">
        <v>102</v>
      </c>
      <c r="H3" s="2" t="s">
        <v>9</v>
      </c>
      <c r="I3" s="2">
        <v>15</v>
      </c>
      <c r="J3" s="3">
        <v>10</v>
      </c>
      <c r="K3" s="7">
        <f t="shared" ref="K3:K25" si="0">IFERROR(J3*I3, "Missing")</f>
        <v>150</v>
      </c>
    </row>
    <row r="4" spans="1:11" x14ac:dyDescent="0.25">
      <c r="A4" s="8">
        <v>44286</v>
      </c>
      <c r="B4" s="2">
        <v>3</v>
      </c>
      <c r="C4" s="2" t="s">
        <v>44</v>
      </c>
      <c r="D4" s="2" t="s">
        <v>45</v>
      </c>
      <c r="E4" s="2" t="s">
        <v>10</v>
      </c>
      <c r="F4" s="2" t="s">
        <v>11</v>
      </c>
      <c r="G4" s="2">
        <v>103</v>
      </c>
      <c r="H4" s="2" t="s">
        <v>12</v>
      </c>
      <c r="I4" s="2">
        <v>0</v>
      </c>
      <c r="J4" s="2">
        <v>0</v>
      </c>
      <c r="K4" s="7">
        <f t="shared" si="0"/>
        <v>0</v>
      </c>
    </row>
    <row r="5" spans="1:11" x14ac:dyDescent="0.25">
      <c r="A5" s="8">
        <v>44316</v>
      </c>
      <c r="B5" s="2">
        <v>4</v>
      </c>
      <c r="C5" s="2" t="s">
        <v>46</v>
      </c>
      <c r="D5" s="2" t="s">
        <v>47</v>
      </c>
      <c r="E5" s="2" t="s">
        <v>13</v>
      </c>
      <c r="F5" s="2" t="s">
        <v>14</v>
      </c>
      <c r="G5" s="5">
        <v>104</v>
      </c>
      <c r="H5" s="2" t="s">
        <v>15</v>
      </c>
      <c r="I5" s="2">
        <v>25</v>
      </c>
      <c r="J5" s="3">
        <v>10</v>
      </c>
      <c r="K5" s="7">
        <f t="shared" si="0"/>
        <v>250</v>
      </c>
    </row>
    <row r="6" spans="1:11" x14ac:dyDescent="0.25">
      <c r="A6" s="8">
        <v>44347</v>
      </c>
      <c r="B6" s="2">
        <v>5</v>
      </c>
      <c r="C6" s="5" t="s">
        <v>48</v>
      </c>
      <c r="D6" s="2" t="s">
        <v>49</v>
      </c>
      <c r="E6" s="2" t="s">
        <v>8</v>
      </c>
      <c r="F6" s="2" t="s">
        <v>6</v>
      </c>
      <c r="G6" s="2">
        <v>105</v>
      </c>
      <c r="H6" s="2" t="s">
        <v>16</v>
      </c>
      <c r="I6" s="2">
        <v>30</v>
      </c>
      <c r="J6" s="3">
        <v>16.670000000000002</v>
      </c>
      <c r="K6" s="7">
        <f t="shared" si="0"/>
        <v>500.1</v>
      </c>
    </row>
    <row r="7" spans="1:11" x14ac:dyDescent="0.25">
      <c r="A7" s="8">
        <v>44377</v>
      </c>
      <c r="B7" s="2">
        <v>6</v>
      </c>
      <c r="C7" s="2" t="s">
        <v>50</v>
      </c>
      <c r="D7" s="2" t="s">
        <v>51</v>
      </c>
      <c r="E7" s="5" t="s">
        <v>8</v>
      </c>
      <c r="F7" s="5" t="s">
        <v>37</v>
      </c>
      <c r="G7" s="5">
        <v>106</v>
      </c>
      <c r="H7" s="2" t="s">
        <v>17</v>
      </c>
      <c r="I7" s="2">
        <v>0</v>
      </c>
      <c r="J7" s="2">
        <v>0</v>
      </c>
      <c r="K7" s="7">
        <f t="shared" si="0"/>
        <v>0</v>
      </c>
    </row>
    <row r="8" spans="1:11" x14ac:dyDescent="0.25">
      <c r="A8" s="8">
        <v>44408</v>
      </c>
      <c r="B8" s="2">
        <v>7</v>
      </c>
      <c r="C8" s="2" t="s">
        <v>52</v>
      </c>
      <c r="D8" s="2" t="s">
        <v>42</v>
      </c>
      <c r="E8" s="2" t="s">
        <v>10</v>
      </c>
      <c r="F8" s="2" t="s">
        <v>11</v>
      </c>
      <c r="G8" s="2">
        <v>107</v>
      </c>
      <c r="H8" s="2" t="s">
        <v>18</v>
      </c>
      <c r="I8" s="2">
        <v>35</v>
      </c>
      <c r="J8" s="3">
        <v>10</v>
      </c>
      <c r="K8" s="7">
        <f t="shared" si="0"/>
        <v>350</v>
      </c>
    </row>
    <row r="9" spans="1:11" x14ac:dyDescent="0.25">
      <c r="A9" s="8">
        <v>44439</v>
      </c>
      <c r="B9" s="2">
        <v>8</v>
      </c>
      <c r="C9" s="2" t="s">
        <v>53</v>
      </c>
      <c r="D9" s="2" t="s">
        <v>54</v>
      </c>
      <c r="E9" s="2" t="s">
        <v>13</v>
      </c>
      <c r="F9" s="2" t="s">
        <v>14</v>
      </c>
      <c r="G9" s="5">
        <v>108</v>
      </c>
      <c r="H9" s="2" t="s">
        <v>19</v>
      </c>
      <c r="I9" s="2">
        <v>40</v>
      </c>
      <c r="J9" s="3">
        <v>15</v>
      </c>
      <c r="K9" s="7">
        <f t="shared" si="0"/>
        <v>600</v>
      </c>
    </row>
    <row r="10" spans="1:11" x14ac:dyDescent="0.25">
      <c r="A10" s="8">
        <v>44469</v>
      </c>
      <c r="B10" s="2">
        <v>9</v>
      </c>
      <c r="C10" s="2" t="s">
        <v>55</v>
      </c>
      <c r="D10" s="2" t="s">
        <v>56</v>
      </c>
      <c r="E10" s="2" t="s">
        <v>8</v>
      </c>
      <c r="F10" s="2" t="s">
        <v>6</v>
      </c>
      <c r="G10" s="2">
        <v>109</v>
      </c>
      <c r="H10" s="2" t="s">
        <v>20</v>
      </c>
      <c r="I10" s="2">
        <v>45</v>
      </c>
      <c r="J10" s="3">
        <v>12.22</v>
      </c>
      <c r="K10" s="7">
        <f t="shared" si="0"/>
        <v>549.9</v>
      </c>
    </row>
    <row r="11" spans="1:11" x14ac:dyDescent="0.25">
      <c r="A11" s="8">
        <v>44500</v>
      </c>
      <c r="B11" s="2">
        <v>10</v>
      </c>
      <c r="C11" s="2" t="s">
        <v>57</v>
      </c>
      <c r="D11" s="2" t="s">
        <v>58</v>
      </c>
      <c r="E11" s="2" t="s">
        <v>5</v>
      </c>
      <c r="F11" s="5" t="s">
        <v>37</v>
      </c>
      <c r="G11" s="5">
        <v>110</v>
      </c>
      <c r="H11" s="2" t="s">
        <v>21</v>
      </c>
      <c r="I11" s="2">
        <v>50</v>
      </c>
      <c r="J11" s="3">
        <v>14</v>
      </c>
      <c r="K11" s="7">
        <f t="shared" si="0"/>
        <v>700</v>
      </c>
    </row>
    <row r="12" spans="1:11" x14ac:dyDescent="0.25">
      <c r="A12" s="8">
        <v>44530</v>
      </c>
      <c r="B12" s="2">
        <v>11</v>
      </c>
      <c r="C12" s="2" t="s">
        <v>59</v>
      </c>
      <c r="D12" s="2" t="s">
        <v>60</v>
      </c>
      <c r="E12" s="2" t="s">
        <v>10</v>
      </c>
      <c r="F12" s="2" t="s">
        <v>11</v>
      </c>
      <c r="G12" s="2">
        <v>111</v>
      </c>
      <c r="H12" s="2" t="s">
        <v>22</v>
      </c>
      <c r="I12" s="2">
        <v>5</v>
      </c>
      <c r="J12" s="3">
        <v>160</v>
      </c>
      <c r="K12" s="7">
        <f t="shared" si="0"/>
        <v>800</v>
      </c>
    </row>
    <row r="13" spans="1:11" x14ac:dyDescent="0.25">
      <c r="A13" s="8">
        <v>44561</v>
      </c>
      <c r="B13" s="2">
        <v>12</v>
      </c>
      <c r="C13" s="2" t="s">
        <v>61</v>
      </c>
      <c r="D13" s="2" t="s">
        <v>62</v>
      </c>
      <c r="E13" s="2" t="s">
        <v>13</v>
      </c>
      <c r="F13" s="2" t="s">
        <v>14</v>
      </c>
      <c r="G13" s="5">
        <v>112</v>
      </c>
      <c r="H13" s="2" t="s">
        <v>23</v>
      </c>
      <c r="I13" s="2">
        <v>20</v>
      </c>
      <c r="J13" s="3">
        <v>45</v>
      </c>
      <c r="K13" s="7">
        <f t="shared" si="0"/>
        <v>900</v>
      </c>
    </row>
    <row r="14" spans="1:11" x14ac:dyDescent="0.25">
      <c r="A14" s="8">
        <v>44592</v>
      </c>
      <c r="B14" s="2">
        <v>13</v>
      </c>
      <c r="C14" s="2" t="s">
        <v>63</v>
      </c>
      <c r="D14" s="2" t="s">
        <v>64</v>
      </c>
      <c r="E14" s="2" t="s">
        <v>8</v>
      </c>
      <c r="F14" s="2" t="s">
        <v>6</v>
      </c>
      <c r="G14" s="2">
        <v>113</v>
      </c>
      <c r="H14" s="2" t="s">
        <v>24</v>
      </c>
      <c r="I14" s="2">
        <v>0</v>
      </c>
      <c r="J14" s="2">
        <v>0</v>
      </c>
      <c r="K14" s="7">
        <f t="shared" si="0"/>
        <v>0</v>
      </c>
    </row>
    <row r="15" spans="1:11" x14ac:dyDescent="0.25">
      <c r="A15" s="8">
        <v>44620</v>
      </c>
      <c r="B15" s="2">
        <v>14</v>
      </c>
      <c r="C15" s="2" t="s">
        <v>53</v>
      </c>
      <c r="D15" s="2" t="s">
        <v>65</v>
      </c>
      <c r="E15" s="5" t="s">
        <v>8</v>
      </c>
      <c r="F15" s="5" t="s">
        <v>37</v>
      </c>
      <c r="G15" s="5">
        <v>114</v>
      </c>
      <c r="H15" s="2" t="s">
        <v>25</v>
      </c>
      <c r="I15" s="2">
        <v>30</v>
      </c>
      <c r="J15" s="3">
        <v>36.67</v>
      </c>
      <c r="K15" s="7">
        <f t="shared" si="0"/>
        <v>1100.1000000000001</v>
      </c>
    </row>
    <row r="16" spans="1:11" x14ac:dyDescent="0.25">
      <c r="A16" s="8">
        <v>44651</v>
      </c>
      <c r="B16" s="2">
        <v>15</v>
      </c>
      <c r="C16" s="2" t="s">
        <v>66</v>
      </c>
      <c r="D16" s="2" t="s">
        <v>67</v>
      </c>
      <c r="E16" s="2" t="s">
        <v>10</v>
      </c>
      <c r="F16" s="2" t="s">
        <v>11</v>
      </c>
      <c r="G16" s="2">
        <v>115</v>
      </c>
      <c r="H16" s="2" t="s">
        <v>26</v>
      </c>
      <c r="I16" s="2">
        <v>35</v>
      </c>
      <c r="J16" s="3">
        <v>34.29</v>
      </c>
      <c r="K16" s="7">
        <f t="shared" si="0"/>
        <v>1200.1499999999999</v>
      </c>
    </row>
    <row r="17" spans="1:11" x14ac:dyDescent="0.25">
      <c r="A17" s="8">
        <v>44681</v>
      </c>
      <c r="B17" s="2">
        <v>16</v>
      </c>
      <c r="C17" s="2" t="s">
        <v>68</v>
      </c>
      <c r="D17" s="2" t="s">
        <v>69</v>
      </c>
      <c r="E17" s="5" t="s">
        <v>10</v>
      </c>
      <c r="F17" s="2" t="s">
        <v>14</v>
      </c>
      <c r="G17" s="5">
        <v>116</v>
      </c>
      <c r="H17" s="2" t="s">
        <v>27</v>
      </c>
      <c r="I17" s="2">
        <v>0</v>
      </c>
      <c r="J17" s="2">
        <v>0</v>
      </c>
      <c r="K17" s="7">
        <f t="shared" si="0"/>
        <v>0</v>
      </c>
    </row>
    <row r="18" spans="1:11" x14ac:dyDescent="0.25">
      <c r="A18" s="8">
        <v>44712</v>
      </c>
      <c r="B18" s="2">
        <v>17</v>
      </c>
      <c r="C18" s="2" t="s">
        <v>70</v>
      </c>
      <c r="D18" s="2" t="s">
        <v>71</v>
      </c>
      <c r="E18" s="2" t="s">
        <v>8</v>
      </c>
      <c r="F18" s="2" t="s">
        <v>6</v>
      </c>
      <c r="G18" s="2">
        <v>117</v>
      </c>
      <c r="H18" s="2" t="s">
        <v>28</v>
      </c>
      <c r="I18" s="2">
        <v>40</v>
      </c>
      <c r="J18" s="3">
        <v>35</v>
      </c>
      <c r="K18" s="7">
        <f t="shared" si="0"/>
        <v>1400</v>
      </c>
    </row>
    <row r="19" spans="1:11" x14ac:dyDescent="0.25">
      <c r="A19" s="8">
        <v>44742</v>
      </c>
      <c r="B19" s="2">
        <v>18</v>
      </c>
      <c r="C19" s="2" t="s">
        <v>72</v>
      </c>
      <c r="D19" s="2" t="s">
        <v>60</v>
      </c>
      <c r="E19" s="2" t="s">
        <v>5</v>
      </c>
      <c r="F19" s="5" t="s">
        <v>37</v>
      </c>
      <c r="G19" s="5">
        <v>118</v>
      </c>
      <c r="H19" s="2" t="s">
        <v>29</v>
      </c>
      <c r="I19" s="2">
        <v>45</v>
      </c>
      <c r="J19" s="3">
        <v>33.33</v>
      </c>
      <c r="K19" s="7">
        <f t="shared" si="0"/>
        <v>1499.85</v>
      </c>
    </row>
    <row r="20" spans="1:11" x14ac:dyDescent="0.25">
      <c r="A20" s="8">
        <v>44773</v>
      </c>
      <c r="B20" s="2">
        <v>19</v>
      </c>
      <c r="C20" s="2" t="s">
        <v>73</v>
      </c>
      <c r="D20" s="2" t="s">
        <v>74</v>
      </c>
      <c r="E20" s="2" t="s">
        <v>10</v>
      </c>
      <c r="F20" s="2" t="s">
        <v>11</v>
      </c>
      <c r="G20" s="2">
        <v>119</v>
      </c>
      <c r="H20" s="2" t="s">
        <v>30</v>
      </c>
      <c r="I20" s="2">
        <v>50</v>
      </c>
      <c r="J20" s="3">
        <v>32</v>
      </c>
      <c r="K20" s="7">
        <f t="shared" si="0"/>
        <v>1600</v>
      </c>
    </row>
    <row r="21" spans="1:11" x14ac:dyDescent="0.25">
      <c r="A21" s="8">
        <v>44804</v>
      </c>
      <c r="B21" s="2">
        <v>20</v>
      </c>
      <c r="C21" s="5" t="s">
        <v>75</v>
      </c>
      <c r="D21" s="2" t="s">
        <v>76</v>
      </c>
      <c r="E21" s="2" t="s">
        <v>13</v>
      </c>
      <c r="F21" s="2" t="s">
        <v>14</v>
      </c>
      <c r="G21" s="5">
        <v>120</v>
      </c>
      <c r="H21" s="2" t="s">
        <v>31</v>
      </c>
      <c r="I21" s="2">
        <v>55</v>
      </c>
      <c r="J21" s="3">
        <v>30.91</v>
      </c>
      <c r="K21" s="7">
        <f t="shared" si="0"/>
        <v>1700.05</v>
      </c>
    </row>
    <row r="22" spans="1:11" x14ac:dyDescent="0.25">
      <c r="A22" s="8">
        <v>44834</v>
      </c>
      <c r="B22" s="2">
        <v>21</v>
      </c>
      <c r="C22" s="2" t="s">
        <v>77</v>
      </c>
      <c r="D22" s="2" t="s">
        <v>78</v>
      </c>
      <c r="E22" s="2" t="s">
        <v>8</v>
      </c>
      <c r="F22" s="2" t="s">
        <v>6</v>
      </c>
      <c r="G22" s="2">
        <v>121</v>
      </c>
      <c r="H22" s="2" t="s">
        <v>32</v>
      </c>
      <c r="I22" s="2">
        <v>60</v>
      </c>
      <c r="J22" s="3">
        <v>30</v>
      </c>
      <c r="K22" s="7">
        <f t="shared" si="0"/>
        <v>1800</v>
      </c>
    </row>
    <row r="23" spans="1:11" x14ac:dyDescent="0.25">
      <c r="A23" s="8">
        <v>44865</v>
      </c>
      <c r="B23" s="2">
        <v>22</v>
      </c>
      <c r="C23" s="2" t="s">
        <v>79</v>
      </c>
      <c r="D23" s="2" t="s">
        <v>80</v>
      </c>
      <c r="E23" s="2" t="s">
        <v>5</v>
      </c>
      <c r="F23" s="5" t="s">
        <v>37</v>
      </c>
      <c r="G23" s="5">
        <v>122</v>
      </c>
      <c r="H23" s="2" t="s">
        <v>33</v>
      </c>
      <c r="I23" s="2">
        <v>0</v>
      </c>
      <c r="J23" s="2">
        <v>0</v>
      </c>
      <c r="K23" s="7">
        <f t="shared" si="0"/>
        <v>0</v>
      </c>
    </row>
    <row r="24" spans="1:11" x14ac:dyDescent="0.25">
      <c r="A24" s="8">
        <v>44895</v>
      </c>
      <c r="B24" s="2">
        <v>23</v>
      </c>
      <c r="C24" s="2" t="s">
        <v>81</v>
      </c>
      <c r="D24" s="2" t="s">
        <v>82</v>
      </c>
      <c r="E24" s="2" t="s">
        <v>10</v>
      </c>
      <c r="F24" s="2" t="s">
        <v>11</v>
      </c>
      <c r="G24" s="2">
        <v>123</v>
      </c>
      <c r="H24" s="2" t="s">
        <v>34</v>
      </c>
      <c r="I24" s="2">
        <v>65</v>
      </c>
      <c r="J24" s="3">
        <v>30.77</v>
      </c>
      <c r="K24" s="7">
        <f t="shared" si="0"/>
        <v>2000.05</v>
      </c>
    </row>
    <row r="25" spans="1:11" x14ac:dyDescent="0.25">
      <c r="A25" s="8">
        <v>44926</v>
      </c>
      <c r="B25" s="2">
        <v>24</v>
      </c>
      <c r="C25" s="2" t="s">
        <v>83</v>
      </c>
      <c r="D25" s="2" t="s">
        <v>84</v>
      </c>
      <c r="E25" s="2" t="s">
        <v>13</v>
      </c>
      <c r="F25" s="2" t="s">
        <v>14</v>
      </c>
      <c r="G25" s="5">
        <v>124</v>
      </c>
      <c r="H25" s="2" t="s">
        <v>35</v>
      </c>
      <c r="I25" s="2">
        <v>70</v>
      </c>
      <c r="J25" s="3">
        <v>30</v>
      </c>
      <c r="K25" s="7">
        <f t="shared" si="0"/>
        <v>2100</v>
      </c>
    </row>
  </sheetData>
  <dataValidations count="1">
    <dataValidation type="list" allowBlank="1" showInputMessage="1" showErrorMessage="1" sqref="N19 E1:E25">
      <formula1>"North, South, East, West, Asgard"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1" t="s">
        <v>0</v>
      </c>
      <c r="B1" s="9" t="s">
        <v>88</v>
      </c>
      <c r="D1" s="1" t="s">
        <v>1</v>
      </c>
      <c r="E1" s="6" t="s">
        <v>114</v>
      </c>
    </row>
    <row r="2" spans="1:5" x14ac:dyDescent="0.25">
      <c r="A2" s="2" t="s">
        <v>8</v>
      </c>
      <c r="B2">
        <v>101</v>
      </c>
      <c r="D2" s="2" t="s">
        <v>6</v>
      </c>
      <c r="E2" s="10" t="s">
        <v>115</v>
      </c>
    </row>
    <row r="3" spans="1:5" x14ac:dyDescent="0.25">
      <c r="A3" s="2" t="s">
        <v>5</v>
      </c>
      <c r="B3">
        <v>102</v>
      </c>
      <c r="D3" s="5" t="s">
        <v>37</v>
      </c>
      <c r="E3" s="10" t="s">
        <v>116</v>
      </c>
    </row>
    <row r="4" spans="1:5" x14ac:dyDescent="0.25">
      <c r="A4" s="2" t="s">
        <v>13</v>
      </c>
      <c r="B4">
        <v>103</v>
      </c>
      <c r="D4" s="2" t="s">
        <v>11</v>
      </c>
      <c r="E4" s="10" t="s">
        <v>117</v>
      </c>
    </row>
    <row r="5" spans="1:5" x14ac:dyDescent="0.25">
      <c r="A5" s="2" t="s">
        <v>10</v>
      </c>
      <c r="B5">
        <v>104</v>
      </c>
      <c r="D5" s="2" t="s">
        <v>14</v>
      </c>
      <c r="E5" s="10" t="s">
        <v>118</v>
      </c>
    </row>
  </sheetData>
  <sortState ref="A2:B5">
    <sortCondition ref="A2"/>
  </sortState>
  <dataValidations count="1">
    <dataValidation type="list" allowBlank="1" showInputMessage="1" showErrorMessage="1" sqref="A1:A5">
      <formula1>"North, South, East, West, Asgard"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Backup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COMLAB</cp:lastModifiedBy>
  <dcterms:created xsi:type="dcterms:W3CDTF">2019-12-23T04:48:23Z</dcterms:created>
  <dcterms:modified xsi:type="dcterms:W3CDTF">2025-03-01T01:36:01Z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