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179FBA38-78B8-445E-A04A-77D1E13D1456}" xr6:coauthVersionLast="45" xr6:coauthVersionMax="45" xr10:uidLastSave="{00000000-0000-0000-0000-000000000000}"/>
  <bookViews>
    <workbookView xWindow="-120" yWindow="-120" windowWidth="29040" windowHeight="15840" xr2:uid="{00000000-000D-0000-FFFF-FFFF00000000}"/>
  </bookViews>
  <sheets>
    <sheet name="Beautif.ai" sheetId="11" r:id="rId1"/>
    <sheet name="BankClient" sheetId="15" r:id="rId2"/>
    <sheet name="Renoon" sheetId="16" r:id="rId3"/>
  </sheets>
  <definedNames>
    <definedName name="Display_Week">Beautif.ai!$E$4</definedName>
    <definedName name="_xlnm.Print_Titles" localSheetId="0">Beautif.ai!$4:$6</definedName>
    <definedName name="Project_Start">Beautif.ai!$E$3</definedName>
    <definedName name="task_end" localSheetId="1">Beautif.ai!$F1</definedName>
    <definedName name="task_end" localSheetId="0">Beautif.ai!$F1</definedName>
    <definedName name="task_end" localSheetId="2">Beautif.ai!$F1</definedName>
    <definedName name="task_progress" localSheetId="1">Beautif.ai!$D1</definedName>
    <definedName name="task_progress" localSheetId="0">Beautif.ai!$D1</definedName>
    <definedName name="task_progress" localSheetId="2">Beautif.ai!$D1</definedName>
    <definedName name="task_start" localSheetId="1">Beautif.ai!$E1</definedName>
    <definedName name="task_start" localSheetId="0">Beautif.ai!$E1</definedName>
    <definedName name="task_start" localSheetId="2">Beautif.ai!$E1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 i="16" l="1"/>
  <c r="H31" i="16"/>
  <c r="C30" i="16"/>
  <c r="C29" i="16"/>
  <c r="C28" i="16"/>
  <c r="C27" i="16"/>
  <c r="C26" i="16"/>
  <c r="C25" i="16"/>
  <c r="H24" i="16"/>
  <c r="H23" i="16"/>
  <c r="H22" i="16"/>
  <c r="H21" i="16"/>
  <c r="H20" i="16"/>
  <c r="H19" i="16"/>
  <c r="H18" i="16"/>
  <c r="H17" i="16"/>
  <c r="H16" i="16"/>
  <c r="H15" i="16"/>
  <c r="H14" i="16"/>
  <c r="H13" i="16"/>
  <c r="H12" i="16"/>
  <c r="H11" i="16"/>
  <c r="H10" i="16"/>
  <c r="H9" i="16"/>
  <c r="E9" i="16"/>
  <c r="F9" i="16" s="1"/>
  <c r="E10" i="16" s="1"/>
  <c r="H8" i="16"/>
  <c r="H7" i="16"/>
  <c r="I6" i="16"/>
  <c r="I5" i="16"/>
  <c r="J5" i="16" s="1"/>
  <c r="E3" i="16"/>
  <c r="E3" i="11"/>
  <c r="E13" i="16" l="1"/>
  <c r="E11" i="16"/>
  <c r="F11" i="16" s="1"/>
  <c r="F10" i="16"/>
  <c r="E12" i="16"/>
  <c r="F12" i="16" s="1"/>
  <c r="J6" i="16"/>
  <c r="K5" i="16"/>
  <c r="I4" i="16"/>
  <c r="H32" i="15"/>
  <c r="H31" i="15"/>
  <c r="C30" i="15"/>
  <c r="C29" i="15"/>
  <c r="C28" i="15"/>
  <c r="C27" i="15"/>
  <c r="C26" i="15"/>
  <c r="C25" i="15"/>
  <c r="H20" i="15"/>
  <c r="H14" i="15"/>
  <c r="H8" i="15"/>
  <c r="H7" i="15"/>
  <c r="E3" i="15"/>
  <c r="K6" i="16" l="1"/>
  <c r="L5" i="16"/>
  <c r="F13" i="16"/>
  <c r="E15" i="16"/>
  <c r="F15" i="16" s="1"/>
  <c r="E16" i="16" s="1"/>
  <c r="I5" i="15"/>
  <c r="E9" i="15"/>
  <c r="F9" i="15" s="1"/>
  <c r="E10" i="15" s="1"/>
  <c r="H7" i="11"/>
  <c r="M5" i="16" l="1"/>
  <c r="L6" i="16"/>
  <c r="E17" i="16"/>
  <c r="F16" i="16"/>
  <c r="E12" i="15"/>
  <c r="F12" i="15" s="1"/>
  <c r="F10" i="15"/>
  <c r="E13" i="15"/>
  <c r="E11" i="15"/>
  <c r="F11" i="15" s="1"/>
  <c r="I6" i="15"/>
  <c r="J5" i="15"/>
  <c r="I4" i="15"/>
  <c r="E9" i="11"/>
  <c r="E18" i="16" l="1"/>
  <c r="F17" i="16"/>
  <c r="M6" i="16"/>
  <c r="N5" i="16"/>
  <c r="J6" i="15"/>
  <c r="K5" i="15"/>
  <c r="F13" i="15"/>
  <c r="E15" i="15"/>
  <c r="F15" i="15" s="1"/>
  <c r="E16" i="15" s="1"/>
  <c r="F9" i="11"/>
  <c r="E10" i="11" s="1"/>
  <c r="I5" i="11"/>
  <c r="H31" i="11"/>
  <c r="C30" i="11"/>
  <c r="C29" i="11"/>
  <c r="C28" i="11"/>
  <c r="C27" i="11"/>
  <c r="C25" i="11"/>
  <c r="H20" i="11"/>
  <c r="H14" i="11"/>
  <c r="H8" i="11"/>
  <c r="E19" i="16" l="1"/>
  <c r="F19" i="16" s="1"/>
  <c r="E21" i="16" s="1"/>
  <c r="F21" i="16" s="1"/>
  <c r="E22" i="16" s="1"/>
  <c r="F22" i="16" s="1"/>
  <c r="E23" i="16" s="1"/>
  <c r="F23" i="16" s="1"/>
  <c r="E24" i="16" s="1"/>
  <c r="F24" i="16" s="1"/>
  <c r="F18" i="16"/>
  <c r="N6" i="16"/>
  <c r="O5" i="16"/>
  <c r="H9" i="15"/>
  <c r="F16" i="15"/>
  <c r="E17" i="15"/>
  <c r="L5" i="15"/>
  <c r="K6" i="15"/>
  <c r="E12" i="11"/>
  <c r="E13" i="11"/>
  <c r="F10" i="11"/>
  <c r="E11" i="11"/>
  <c r="H9" i="11"/>
  <c r="I6" i="11"/>
  <c r="P5" i="16" l="1"/>
  <c r="O6" i="16"/>
  <c r="H10" i="15"/>
  <c r="L6" i="15"/>
  <c r="M5" i="15"/>
  <c r="E18" i="15"/>
  <c r="F17" i="15"/>
  <c r="F11" i="11"/>
  <c r="F12" i="11"/>
  <c r="C26" i="11"/>
  <c r="H10" i="11"/>
  <c r="J5" i="11"/>
  <c r="K5" i="11" s="1"/>
  <c r="L5" i="11" s="1"/>
  <c r="M5" i="11" s="1"/>
  <c r="N5" i="11" s="1"/>
  <c r="O5" i="11" s="1"/>
  <c r="P5" i="11" s="1"/>
  <c r="I4" i="11"/>
  <c r="P6" i="16" l="1"/>
  <c r="Q5" i="16"/>
  <c r="P4" i="16"/>
  <c r="H12" i="15"/>
  <c r="F18" i="15"/>
  <c r="E19" i="15"/>
  <c r="F19" i="15" s="1"/>
  <c r="E21" i="15" s="1"/>
  <c r="F21" i="15" s="1"/>
  <c r="E22" i="15" s="1"/>
  <c r="F22" i="15" s="1"/>
  <c r="E23" i="15" s="1"/>
  <c r="F23" i="15" s="1"/>
  <c r="E24" i="15" s="1"/>
  <c r="F24" i="15" s="1"/>
  <c r="H11" i="15"/>
  <c r="M6" i="15"/>
  <c r="N5" i="15"/>
  <c r="E15" i="11"/>
  <c r="F13" i="11"/>
  <c r="H13" i="15" s="1"/>
  <c r="H11" i="11"/>
  <c r="H12" i="11"/>
  <c r="P4" i="11"/>
  <c r="Q5" i="11"/>
  <c r="R5" i="11" s="1"/>
  <c r="S5" i="11" s="1"/>
  <c r="T5" i="11" s="1"/>
  <c r="U5" i="11" s="1"/>
  <c r="V5" i="11" s="1"/>
  <c r="W5" i="11" s="1"/>
  <c r="J6" i="11"/>
  <c r="Q6" i="16" l="1"/>
  <c r="R5" i="16"/>
  <c r="N6" i="15"/>
  <c r="O5" i="15"/>
  <c r="F15" i="11"/>
  <c r="E16" i="11" s="1"/>
  <c r="F16" i="11" s="1"/>
  <c r="H13" i="11"/>
  <c r="W4" i="11"/>
  <c r="X5" i="11"/>
  <c r="Y5" i="11" s="1"/>
  <c r="Z5" i="11" s="1"/>
  <c r="AA5" i="11" s="1"/>
  <c r="AB5" i="11" s="1"/>
  <c r="AC5" i="11" s="1"/>
  <c r="AD5" i="11" s="1"/>
  <c r="K6" i="11"/>
  <c r="R6" i="16" l="1"/>
  <c r="S5" i="16"/>
  <c r="E17" i="11"/>
  <c r="F17" i="11" s="1"/>
  <c r="H17" i="11" s="1"/>
  <c r="H15" i="11"/>
  <c r="H15" i="15"/>
  <c r="H16" i="15"/>
  <c r="O6" i="15"/>
  <c r="P5" i="15"/>
  <c r="H16" i="11"/>
  <c r="AE5" i="11"/>
  <c r="AF5" i="11" s="1"/>
  <c r="AG5" i="11" s="1"/>
  <c r="AH5" i="11" s="1"/>
  <c r="AI5" i="11" s="1"/>
  <c r="AJ5" i="11" s="1"/>
  <c r="AD4" i="11"/>
  <c r="L6" i="11"/>
  <c r="S6" i="16" l="1"/>
  <c r="T5" i="16"/>
  <c r="E18" i="11"/>
  <c r="F18" i="11" s="1"/>
  <c r="H18" i="11" s="1"/>
  <c r="H17" i="15"/>
  <c r="P6" i="15"/>
  <c r="Q5" i="15"/>
  <c r="P4" i="15"/>
  <c r="AK5" i="11"/>
  <c r="AL5" i="11" s="1"/>
  <c r="AM5" i="11" s="1"/>
  <c r="AN5" i="11" s="1"/>
  <c r="AO5" i="11" s="1"/>
  <c r="AP5" i="11" s="1"/>
  <c r="AQ5" i="11" s="1"/>
  <c r="M6" i="11"/>
  <c r="T6" i="16" l="1"/>
  <c r="U5" i="16"/>
  <c r="E19" i="11"/>
  <c r="F19" i="11" s="1"/>
  <c r="E21" i="11" s="1"/>
  <c r="R5" i="15"/>
  <c r="Q6" i="15"/>
  <c r="H18" i="15"/>
  <c r="AR5" i="11"/>
  <c r="AS5" i="11" s="1"/>
  <c r="AK4" i="11"/>
  <c r="N6" i="11"/>
  <c r="U6" i="16" l="1"/>
  <c r="V5" i="16"/>
  <c r="R6" i="15"/>
  <c r="S5" i="15"/>
  <c r="H19" i="15"/>
  <c r="H19" i="11"/>
  <c r="F21" i="11"/>
  <c r="E22" i="11" s="1"/>
  <c r="AT5" i="11"/>
  <c r="AS6" i="11"/>
  <c r="AR4" i="11"/>
  <c r="O6" i="11"/>
  <c r="V6" i="16" l="1"/>
  <c r="W5" i="16"/>
  <c r="S6" i="15"/>
  <c r="T5" i="15"/>
  <c r="H21" i="15"/>
  <c r="H21" i="11"/>
  <c r="F22" i="11"/>
  <c r="E23" i="11" s="1"/>
  <c r="AU5" i="11"/>
  <c r="AT6" i="11"/>
  <c r="W4" i="16" l="1"/>
  <c r="W6" i="16"/>
  <c r="X5" i="16"/>
  <c r="T6" i="15"/>
  <c r="U5" i="15"/>
  <c r="H22" i="15"/>
  <c r="H22" i="11"/>
  <c r="F23" i="11"/>
  <c r="AV5" i="11"/>
  <c r="AU6" i="11"/>
  <c r="P6" i="11"/>
  <c r="Q6" i="11"/>
  <c r="X6" i="16" l="1"/>
  <c r="Y5" i="16"/>
  <c r="U6" i="15"/>
  <c r="V5" i="15"/>
  <c r="H23" i="15"/>
  <c r="E24" i="11"/>
  <c r="H23" i="11"/>
  <c r="AW5" i="11"/>
  <c r="AV6" i="11"/>
  <c r="R6" i="11"/>
  <c r="Y6" i="16" l="1"/>
  <c r="Z5" i="16"/>
  <c r="V6" i="15"/>
  <c r="W5" i="15"/>
  <c r="F24" i="11"/>
  <c r="AX5" i="11"/>
  <c r="AY5" i="11" s="1"/>
  <c r="AW6" i="11"/>
  <c r="S6" i="11"/>
  <c r="Z6" i="16" l="1"/>
  <c r="AA5" i="16"/>
  <c r="X5" i="15"/>
  <c r="W4" i="15"/>
  <c r="W6" i="15"/>
  <c r="H24" i="15"/>
  <c r="H24" i="11"/>
  <c r="AY6" i="11"/>
  <c r="AZ5" i="11"/>
  <c r="AY4" i="11"/>
  <c r="AX6" i="11"/>
  <c r="T6" i="11"/>
  <c r="AB5" i="16" l="1"/>
  <c r="AA6" i="16"/>
  <c r="X6" i="15"/>
  <c r="Y5" i="15"/>
  <c r="BA5" i="11"/>
  <c r="AZ6" i="11"/>
  <c r="U6" i="11"/>
  <c r="AB6" i="16" l="1"/>
  <c r="AC5" i="16"/>
  <c r="Z5" i="15"/>
  <c r="Y6" i="15"/>
  <c r="BA6" i="11"/>
  <c r="BB5" i="11"/>
  <c r="V6" i="11"/>
  <c r="AC6" i="16" l="1"/>
  <c r="AD5" i="16"/>
  <c r="Z6" i="15"/>
  <c r="AA5" i="15"/>
  <c r="BB6" i="11"/>
  <c r="BC5" i="11"/>
  <c r="W6" i="11"/>
  <c r="AD4" i="16" l="1"/>
  <c r="AE5" i="16"/>
  <c r="AD6" i="16"/>
  <c r="AA6" i="15"/>
  <c r="AB5" i="15"/>
  <c r="BC6" i="11"/>
  <c r="BD5" i="11"/>
  <c r="X6" i="11"/>
  <c r="AE6" i="16" l="1"/>
  <c r="AF5" i="16"/>
  <c r="AB6" i="15"/>
  <c r="AC5" i="15"/>
  <c r="BE5" i="11"/>
  <c r="BD6" i="11"/>
  <c r="Y6" i="11"/>
  <c r="AF6" i="16" l="1"/>
  <c r="AG5" i="16"/>
  <c r="AD5" i="15"/>
  <c r="AC6" i="15"/>
  <c r="BE6" i="11"/>
  <c r="BF5" i="11"/>
  <c r="Z6" i="11"/>
  <c r="AG6" i="16" l="1"/>
  <c r="AH5" i="16"/>
  <c r="AD4" i="15"/>
  <c r="AD6" i="15"/>
  <c r="AE5" i="15"/>
  <c r="BF6" i="11"/>
  <c r="BG5" i="11"/>
  <c r="BF4" i="11"/>
  <c r="AA6" i="11"/>
  <c r="AH6" i="16" l="1"/>
  <c r="AI5" i="16"/>
  <c r="AE6" i="15"/>
  <c r="AF5" i="15"/>
  <c r="BG6" i="11"/>
  <c r="BH5" i="11"/>
  <c r="AB6" i="11"/>
  <c r="AI6" i="16" l="1"/>
  <c r="AJ5" i="16"/>
  <c r="AF6" i="15"/>
  <c r="AG5" i="15"/>
  <c r="BI5" i="11"/>
  <c r="BH6" i="11"/>
  <c r="AC6" i="11"/>
  <c r="AJ6" i="16" l="1"/>
  <c r="AK5" i="16"/>
  <c r="AG6" i="15"/>
  <c r="AH5" i="15"/>
  <c r="BJ5" i="11"/>
  <c r="BI6" i="11"/>
  <c r="AD6" i="11"/>
  <c r="AK6" i="16" l="1"/>
  <c r="AK4" i="16"/>
  <c r="AL5" i="16"/>
  <c r="AH6" i="15"/>
  <c r="AI5" i="15"/>
  <c r="BK5" i="11"/>
  <c r="BJ6" i="11"/>
  <c r="AE6" i="11"/>
  <c r="AL6" i="16" l="1"/>
  <c r="AM5" i="16"/>
  <c r="AJ5" i="15"/>
  <c r="AI6" i="15"/>
  <c r="BL5" i="11"/>
  <c r="BK6" i="11"/>
  <c r="AF6" i="11"/>
  <c r="AN5" i="16" l="1"/>
  <c r="AM6" i="16"/>
  <c r="AJ6" i="15"/>
  <c r="AK5" i="15"/>
  <c r="BL6" i="11"/>
  <c r="AG6" i="11"/>
  <c r="AN6" i="16" l="1"/>
  <c r="AO5" i="16"/>
  <c r="AK4" i="15"/>
  <c r="AK6" i="15"/>
  <c r="AL5" i="15"/>
  <c r="AH6" i="11"/>
  <c r="AO6" i="16" l="1"/>
  <c r="AP5" i="16"/>
  <c r="AL6" i="15"/>
  <c r="AM5" i="15"/>
  <c r="AI6" i="11"/>
  <c r="AP6" i="16" l="1"/>
  <c r="AQ5" i="16"/>
  <c r="AM6" i="15"/>
  <c r="AN5" i="15"/>
  <c r="AJ6" i="11"/>
  <c r="AQ6" i="16" l="1"/>
  <c r="AR5" i="16"/>
  <c r="AN6" i="15"/>
  <c r="AO5" i="15"/>
  <c r="AK6" i="11"/>
  <c r="AR6" i="16" l="1"/>
  <c r="AS5" i="16"/>
  <c r="AR4" i="16"/>
  <c r="AP5" i="15"/>
  <c r="AO6" i="15"/>
  <c r="AL6" i="11"/>
  <c r="AS6" i="16" l="1"/>
  <c r="AT5" i="16"/>
  <c r="AP6" i="15"/>
  <c r="AQ5" i="15"/>
  <c r="AM6" i="11"/>
  <c r="AT6" i="16" l="1"/>
  <c r="AU5" i="16"/>
  <c r="AQ6" i="15"/>
  <c r="AR5" i="15"/>
  <c r="AN6" i="11"/>
  <c r="AU6" i="16" l="1"/>
  <c r="AV5" i="16"/>
  <c r="AR4" i="15"/>
  <c r="AR6" i="15"/>
  <c r="AS5" i="15"/>
  <c r="AO6" i="11"/>
  <c r="AW5" i="16" l="1"/>
  <c r="AV6" i="16"/>
  <c r="AS6" i="15"/>
  <c r="AT5" i="15"/>
  <c r="AP6" i="11"/>
  <c r="AW6" i="16" l="1"/>
  <c r="AX5" i="16"/>
  <c r="AT6" i="15"/>
  <c r="AU5" i="15"/>
  <c r="AQ6" i="11"/>
  <c r="AX6" i="16" l="1"/>
  <c r="AY5" i="16"/>
  <c r="AV5" i="15"/>
  <c r="AU6" i="15"/>
  <c r="AR6" i="11"/>
  <c r="H32" i="11"/>
  <c r="AZ5" i="16" l="1"/>
  <c r="AY4" i="16"/>
  <c r="AY6" i="16"/>
  <c r="AV6" i="15"/>
  <c r="AW5" i="15"/>
  <c r="AZ6" i="16" l="1"/>
  <c r="BA5" i="16"/>
  <c r="AW6" i="15"/>
  <c r="AX5" i="15"/>
  <c r="BA6" i="16" l="1"/>
  <c r="BB5" i="16"/>
  <c r="AX6" i="15"/>
  <c r="AY5" i="15"/>
  <c r="BB6" i="16" l="1"/>
  <c r="BC5" i="16"/>
  <c r="AY6" i="15"/>
  <c r="AY4" i="15"/>
  <c r="AZ5" i="15"/>
  <c r="BC6" i="16" l="1"/>
  <c r="BD5" i="16"/>
  <c r="AZ6" i="15"/>
  <c r="BA5" i="15"/>
  <c r="BD6" i="16" l="1"/>
  <c r="BE5" i="16"/>
  <c r="BB5" i="15"/>
  <c r="BA6" i="15"/>
  <c r="BE6" i="16" l="1"/>
  <c r="BF5" i="16"/>
  <c r="BB6" i="15"/>
  <c r="BC5" i="15"/>
  <c r="BF4" i="16" l="1"/>
  <c r="BF6" i="16"/>
  <c r="BG5" i="16"/>
  <c r="BC6" i="15"/>
  <c r="BD5" i="15"/>
  <c r="BG6" i="16" l="1"/>
  <c r="BH5" i="16"/>
  <c r="BD6" i="15"/>
  <c r="BE5" i="15"/>
  <c r="BH6" i="16" l="1"/>
  <c r="BI5" i="16"/>
  <c r="BE6" i="15"/>
  <c r="BF5" i="15"/>
  <c r="BI6" i="16" l="1"/>
  <c r="BJ5" i="16"/>
  <c r="BF6" i="15"/>
  <c r="BG5" i="15"/>
  <c r="BF4" i="15"/>
  <c r="BJ6" i="16" l="1"/>
  <c r="BK5" i="16"/>
  <c r="BH5" i="15"/>
  <c r="BG6" i="15"/>
  <c r="BL5" i="16" l="1"/>
  <c r="BL6" i="16" s="1"/>
  <c r="BK6" i="16"/>
  <c r="BI5" i="15"/>
  <c r="BH6" i="15"/>
  <c r="BI6" i="15" l="1"/>
  <c r="BJ5" i="15"/>
  <c r="BJ6" i="15" l="1"/>
  <c r="BK5" i="15"/>
  <c r="BK6" i="15" l="1"/>
  <c r="BL5" i="15"/>
  <c r="BL6" i="15" s="1"/>
</calcChain>
</file>

<file path=xl/sharedStrings.xml><?xml version="1.0" encoding="utf-8"?>
<sst xmlns="http://schemas.openxmlformats.org/spreadsheetml/2006/main" count="132" uniqueCount="53">
  <si>
    <t>Project Start:</t>
  </si>
  <si>
    <t>PROGRESS</t>
  </si>
  <si>
    <t>ASSIGNED
TO</t>
  </si>
  <si>
    <t>START</t>
  </si>
  <si>
    <t>END</t>
  </si>
  <si>
    <t>DAYS</t>
  </si>
  <si>
    <t>Display Week:</t>
  </si>
  <si>
    <t>TASK</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</si>
  <si>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</si>
  <si>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</si>
  <si>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</si>
  <si>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</si>
  <si>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</si>
  <si>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</si>
  <si>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</si>
  <si>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</si>
  <si>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</si>
  <si>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</si>
  <si>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</si>
  <si>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</si>
  <si>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</si>
  <si>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</si>
  <si>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</si>
  <si>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Planning</t>
  </si>
  <si>
    <t>Dataset Preparation</t>
  </si>
  <si>
    <t>Brainster</t>
  </si>
  <si>
    <t>Full git project Integration</t>
  </si>
  <si>
    <t>Dataset Collection</t>
  </si>
  <si>
    <t>Research about neural networks</t>
  </si>
  <si>
    <t>Compose neural network architectures</t>
  </si>
  <si>
    <t>Generate syntethic data if needed</t>
  </si>
  <si>
    <t>Fine tunning neural network</t>
  </si>
  <si>
    <t>Analysis and benchmark Precision/Recall</t>
  </si>
  <si>
    <t>Write git Readme.md file</t>
  </si>
  <si>
    <t>General Project Research</t>
  </si>
  <si>
    <t>Receive Feedback from PM</t>
  </si>
  <si>
    <t>Project Manager : Kiril Cvetkov</t>
  </si>
  <si>
    <t>Phase 1 Dataset</t>
  </si>
  <si>
    <t>Phase 2 Training</t>
  </si>
  <si>
    <t>Phase 3 Deployment</t>
  </si>
  <si>
    <t>Model Deploy (Git)</t>
  </si>
  <si>
    <t>Research about models</t>
  </si>
  <si>
    <t>Ping Pong phase with Dataset  labelers</t>
  </si>
  <si>
    <t>Compose model / (Try different algorithms)</t>
  </si>
  <si>
    <t>Dataset feature engineering</t>
  </si>
  <si>
    <t>Ping Pong phase with Dataset  feature engineers</t>
  </si>
  <si>
    <t>Get/Generate more data if needed</t>
  </si>
  <si>
    <t>Fine tunning of your model</t>
  </si>
  <si>
    <t>Beautif.Ai Image Classification</t>
  </si>
  <si>
    <t>Renoon Color Classification</t>
  </si>
  <si>
    <t>Dataset Extraction</t>
  </si>
  <si>
    <t>Bank Churn Prediction</t>
  </si>
  <si>
    <t>Ping Pong phase with Dataset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</si>
</sst>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115" zoomScaleNormal="115" zoomScalePageLayoutView="70" workbookViewId="0">
      <pane ySplit="6" topLeftCell="A10" activePane="bottomLeft" state="frozen"/>
      <selection pane="bottomLeft" activeCell="C24" sqref="C24"/>
    </sheetView>
  </sheetViews>
  <sheetFormatPr defaultColWidth="8.85546875" defaultRowHeight="30" customHeight="1" x14ac:dyDescent="0.25"/>
  <cols>
    <col min="1" max="1" width="2.7109375" style="43" customWidth="1"/>
    <col min="2" max="2" width="37.42578125" customWidth="1"/>
    <col min="3" max="3" width="16.4257812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5">
      <c r="A1" s="44" t="s">
        <v>14</v>
      </c>
      <c r="B1" s="48" t="s">
        <v>48</v>
      </c>
      <c r="C1" s="1"/>
      <c r="D1" s="2"/>
      <c r="E1" s="4"/>
      <c r="F1" s="42"/>
      <c r="H1" s="2"/>
      <c r="I1" s="14"/>
    </row>
    <row r="2" spans="1:64" ht="30" customHeight="1" x14ac:dyDescent="0.3">
      <c r="A2" s="43" t="s">
        <v>9</v>
      </c>
      <c r="B2" s="49" t="s">
        <v>25</v>
      </c>
      <c r="I2" s="46"/>
    </row>
    <row r="3" spans="1:64" ht="30" customHeight="1" x14ac:dyDescent="0.25">
      <c r="A3" s="43" t="s">
        <v>15</v>
      </c>
      <c r="B3" s="50" t="s">
        <v>8</v>
      </c>
      <c r="C3" s="66" t="s">
        <v>0</v>
      </c>
      <c r="D3" s="67"/>
      <c r="E3" s="72">
        <f>DATE(2021,2,2)</f>
        <v>44229</v>
      </c>
      <c r="F3" s="72"/>
    </row>
    <row r="4" spans="1:64" ht="30" customHeight="1" x14ac:dyDescent="0.25">
      <c r="A4" s="44" t="s">
        <v>16</v>
      </c>
      <c r="B4" t="s">
        <v>36</v>
      </c>
      <c r="C4" s="66" t="s">
        <v>6</v>
      </c>
      <c r="D4" s="67"/>
      <c r="E4" s="7">
        <v>1</v>
      </c>
      <c r="I4" s="69">
        <f>I5</f>
        <v>44228</v>
      </c>
      <c r="J4" s="70"/>
      <c r="K4" s="70"/>
      <c r="L4" s="70"/>
      <c r="M4" s="70"/>
      <c r="N4" s="70"/>
      <c r="O4" s="71"/>
      <c r="P4" s="69">
        <f>P5</f>
        <v>44235</v>
      </c>
      <c r="Q4" s="70"/>
      <c r="R4" s="70"/>
      <c r="S4" s="70"/>
      <c r="T4" s="70"/>
      <c r="U4" s="70"/>
      <c r="V4" s="71"/>
      <c r="W4" s="69">
        <f>W5</f>
        <v>44242</v>
      </c>
      <c r="X4" s="70"/>
      <c r="Y4" s="70"/>
      <c r="Z4" s="70"/>
      <c r="AA4" s="70"/>
      <c r="AB4" s="70"/>
      <c r="AC4" s="71"/>
      <c r="AD4" s="69">
        <f>AD5</f>
        <v>44249</v>
      </c>
      <c r="AE4" s="70"/>
      <c r="AF4" s="70"/>
      <c r="AG4" s="70"/>
      <c r="AH4" s="70"/>
      <c r="AI4" s="70"/>
      <c r="AJ4" s="71"/>
      <c r="AK4" s="69">
        <f>AK5</f>
        <v>44256</v>
      </c>
      <c r="AL4" s="70"/>
      <c r="AM4" s="70"/>
      <c r="AN4" s="70"/>
      <c r="AO4" s="70"/>
      <c r="AP4" s="70"/>
      <c r="AQ4" s="71"/>
      <c r="AR4" s="69">
        <f>AR5</f>
        <v>44263</v>
      </c>
      <c r="AS4" s="70"/>
      <c r="AT4" s="70"/>
      <c r="AU4" s="70"/>
      <c r="AV4" s="70"/>
      <c r="AW4" s="70"/>
      <c r="AX4" s="71"/>
      <c r="AY4" s="69">
        <f>AY5</f>
        <v>44270</v>
      </c>
      <c r="AZ4" s="70"/>
      <c r="BA4" s="70"/>
      <c r="BB4" s="70"/>
      <c r="BC4" s="70"/>
      <c r="BD4" s="70"/>
      <c r="BE4" s="71"/>
      <c r="BF4" s="69">
        <f>BF5</f>
        <v>44277</v>
      </c>
      <c r="BG4" s="70"/>
      <c r="BH4" s="70"/>
      <c r="BI4" s="70"/>
      <c r="BJ4" s="70"/>
      <c r="BK4" s="70"/>
      <c r="BL4" s="71"/>
    </row>
    <row r="5" spans="1:64" ht="15" customHeight="1" x14ac:dyDescent="0.25">
      <c r="A5" s="44" t="s">
        <v>17</v>
      </c>
      <c r="B5" s="68"/>
      <c r="C5" s="68"/>
      <c r="D5" s="68"/>
      <c r="E5" s="68"/>
      <c r="F5" s="68"/>
      <c r="G5" s="68"/>
      <c r="I5" s="11">
        <f>Project_Start-WEEKDAY(Project_Start,1)+2+7*(Display_Week-1)</f>
        <v>44228</v>
      </c>
      <c r="J5" s="10">
        <f>I5+1</f>
        <v>44229</v>
      </c>
      <c r="K5" s="10">
        <f t="shared" ref="K5:AX5" si="0">J5+1</f>
        <v>44230</v>
      </c>
      <c r="L5" s="10">
        <f t="shared" si="0"/>
        <v>44231</v>
      </c>
      <c r="M5" s="10">
        <f t="shared" si="0"/>
        <v>44232</v>
      </c>
      <c r="N5" s="10">
        <f t="shared" si="0"/>
        <v>44233</v>
      </c>
      <c r="O5" s="12">
        <f t="shared" si="0"/>
        <v>44234</v>
      </c>
      <c r="P5" s="11">
        <f>O5+1</f>
        <v>44235</v>
      </c>
      <c r="Q5" s="10">
        <f>P5+1</f>
        <v>44236</v>
      </c>
      <c r="R5" s="10">
        <f t="shared" si="0"/>
        <v>44237</v>
      </c>
      <c r="S5" s="10">
        <f t="shared" si="0"/>
        <v>44238</v>
      </c>
      <c r="T5" s="10">
        <f t="shared" si="0"/>
        <v>44239</v>
      </c>
      <c r="U5" s="10">
        <f t="shared" si="0"/>
        <v>44240</v>
      </c>
      <c r="V5" s="12">
        <f t="shared" si="0"/>
        <v>44241</v>
      </c>
      <c r="W5" s="11">
        <f>V5+1</f>
        <v>44242</v>
      </c>
      <c r="X5" s="10">
        <f>W5+1</f>
        <v>44243</v>
      </c>
      <c r="Y5" s="10">
        <f t="shared" si="0"/>
        <v>44244</v>
      </c>
      <c r="Z5" s="10">
        <f t="shared" si="0"/>
        <v>44245</v>
      </c>
      <c r="AA5" s="10">
        <f t="shared" si="0"/>
        <v>44246</v>
      </c>
      <c r="AB5" s="10">
        <f t="shared" si="0"/>
        <v>44247</v>
      </c>
      <c r="AC5" s="12">
        <f t="shared" si="0"/>
        <v>44248</v>
      </c>
      <c r="AD5" s="11">
        <f>AC5+1</f>
        <v>44249</v>
      </c>
      <c r="AE5" s="10">
        <f>AD5+1</f>
        <v>44250</v>
      </c>
      <c r="AF5" s="10">
        <f t="shared" si="0"/>
        <v>44251</v>
      </c>
      <c r="AG5" s="10">
        <f t="shared" si="0"/>
        <v>44252</v>
      </c>
      <c r="AH5" s="10">
        <f t="shared" si="0"/>
        <v>44253</v>
      </c>
      <c r="AI5" s="10">
        <f t="shared" si="0"/>
        <v>44254</v>
      </c>
      <c r="AJ5" s="12">
        <f t="shared" si="0"/>
        <v>44255</v>
      </c>
      <c r="AK5" s="11">
        <f>AJ5+1</f>
        <v>44256</v>
      </c>
      <c r="AL5" s="10">
        <f>AK5+1</f>
        <v>44257</v>
      </c>
      <c r="AM5" s="10">
        <f t="shared" si="0"/>
        <v>44258</v>
      </c>
      <c r="AN5" s="10">
        <f t="shared" si="0"/>
        <v>44259</v>
      </c>
      <c r="AO5" s="10">
        <f t="shared" si="0"/>
        <v>44260</v>
      </c>
      <c r="AP5" s="10">
        <f t="shared" si="0"/>
        <v>44261</v>
      </c>
      <c r="AQ5" s="12">
        <f t="shared" si="0"/>
        <v>44262</v>
      </c>
      <c r="AR5" s="11">
        <f>AQ5+1</f>
        <v>44263</v>
      </c>
      <c r="AS5" s="10">
        <f>AR5+1</f>
        <v>44264</v>
      </c>
      <c r="AT5" s="10">
        <f t="shared" si="0"/>
        <v>44265</v>
      </c>
      <c r="AU5" s="10">
        <f t="shared" si="0"/>
        <v>44266</v>
      </c>
      <c r="AV5" s="10">
        <f t="shared" si="0"/>
        <v>44267</v>
      </c>
      <c r="AW5" s="10">
        <f t="shared" si="0"/>
        <v>44268</v>
      </c>
      <c r="AX5" s="12">
        <f t="shared" si="0"/>
        <v>44269</v>
      </c>
      <c r="AY5" s="11">
        <f>AX5+1</f>
        <v>44270</v>
      </c>
      <c r="AZ5" s="10">
        <f>AY5+1</f>
        <v>44271</v>
      </c>
      <c r="BA5" s="10">
        <f t="shared" ref="BA5:BE5" si="1">AZ5+1</f>
        <v>44272</v>
      </c>
      <c r="BB5" s="10">
        <f t="shared" si="1"/>
        <v>44273</v>
      </c>
      <c r="BC5" s="10">
        <f t="shared" si="1"/>
        <v>44274</v>
      </c>
      <c r="BD5" s="10">
        <f t="shared" si="1"/>
        <v>44275</v>
      </c>
      <c r="BE5" s="12">
        <f t="shared" si="1"/>
        <v>44276</v>
      </c>
      <c r="BF5" s="11">
        <f>BE5+1</f>
        <v>44277</v>
      </c>
      <c r="BG5" s="10">
        <f>BF5+1</f>
        <v>44278</v>
      </c>
      <c r="BH5" s="10">
        <f t="shared" ref="BH5:BL5" si="2">BG5+1</f>
        <v>44279</v>
      </c>
      <c r="BI5" s="10">
        <f t="shared" si="2"/>
        <v>44280</v>
      </c>
      <c r="BJ5" s="10">
        <f t="shared" si="2"/>
        <v>44281</v>
      </c>
      <c r="BK5" s="10">
        <f t="shared" si="2"/>
        <v>44282</v>
      </c>
      <c r="BL5" s="12">
        <f t="shared" si="2"/>
        <v>44283</v>
      </c>
    </row>
    <row r="6" spans="1:64" ht="30" customHeight="1" thickBot="1" x14ac:dyDescent="0.3">
      <c r="A6" s="44" t="s">
        <v>18</v>
      </c>
      <c r="B6" s="8" t="s">
        <v>7</v>
      </c>
      <c r="C6" s="9" t="s">
        <v>2</v>
      </c>
      <c r="D6" s="9" t="s">
        <v>1</v>
      </c>
      <c r="E6" s="9" t="s">
        <v>3</v>
      </c>
      <c r="F6" s="9" t="s">
        <v>4</v>
      </c>
      <c r="G6" s="9"/>
      <c r="H6" s="9" t="s">
        <v>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3" t="s">
        <v>13</v>
      </c>
      <c r="C7" s="4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44" t="s">
        <v>19</v>
      </c>
      <c r="B8" s="18" t="s">
        <v>37</v>
      </c>
      <c r="C8" s="55"/>
      <c r="D8" s="19"/>
      <c r="E8" s="20"/>
      <c r="F8" s="21"/>
      <c r="G8" s="17"/>
      <c r="H8" s="17" t="str">
        <f t="shared" ref="C8:H32"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44" t="s">
        <v>20</v>
      </c>
      <c r="B9" s="62" t="s">
        <v>23</v>
      </c>
      <c r="C9" s="56"/>
      <c r="D9" s="22">
        <v>0</v>
      </c>
      <c r="E9" s="51">
        <f>Project_Start</f>
        <v>44229</v>
      </c>
      <c r="F9" s="51">
        <f>E9+2</f>
        <v>44231</v>
      </c>
      <c r="G9" s="17"/>
      <c r="H9" s="17">
        <f t="shared" si="6"/>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44" t="s">
        <v>21</v>
      </c>
      <c r="B10" s="62" t="s">
        <v>26</v>
      </c>
      <c r="C10" s="56"/>
      <c r="D10" s="22">
        <v>0</v>
      </c>
      <c r="E10" s="51">
        <f>F9</f>
        <v>44231</v>
      </c>
      <c r="F10" s="51">
        <f>E10+1</f>
        <v>44232</v>
      </c>
      <c r="G10" s="17"/>
      <c r="H10" s="17">
        <f t="shared" si="6"/>
        <v>2</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43"/>
      <c r="B11" s="62" t="s">
        <v>34</v>
      </c>
      <c r="C11" s="56"/>
      <c r="D11" s="22">
        <v>0</v>
      </c>
      <c r="E11" s="51">
        <f>E10</f>
        <v>44231</v>
      </c>
      <c r="F11" s="51">
        <f>E11+1</f>
        <v>44232</v>
      </c>
      <c r="G11" s="17"/>
      <c r="H11" s="17">
        <f t="shared" si="6"/>
        <v>2</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43"/>
      <c r="B12" s="62" t="s">
        <v>27</v>
      </c>
      <c r="C12" s="56"/>
      <c r="D12" s="22">
        <v>0</v>
      </c>
      <c r="E12" s="51">
        <f>E10</f>
        <v>44231</v>
      </c>
      <c r="F12" s="51">
        <f>E12+5</f>
        <v>44236</v>
      </c>
      <c r="G12" s="17"/>
      <c r="H12" s="17">
        <f t="shared" si="6"/>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43"/>
      <c r="B13" s="62" t="s">
        <v>24</v>
      </c>
      <c r="C13" s="56"/>
      <c r="D13" s="22">
        <v>0</v>
      </c>
      <c r="E13" s="51">
        <f>E10</f>
        <v>44231</v>
      </c>
      <c r="F13" s="51">
        <f>F12</f>
        <v>44236</v>
      </c>
      <c r="G13" s="17"/>
      <c r="H13" s="17">
        <f t="shared" si="6"/>
        <v>6</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44" t="s">
        <v>22</v>
      </c>
      <c r="B14" s="23" t="s">
        <v>38</v>
      </c>
      <c r="C14" s="57"/>
      <c r="D14" s="24"/>
      <c r="E14" s="25"/>
      <c r="F14" s="26"/>
      <c r="G14" s="17"/>
      <c r="H14" s="17" t="str">
        <f t="shared" si="6"/>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44"/>
      <c r="B15" s="63" t="s">
        <v>28</v>
      </c>
      <c r="C15" s="58"/>
      <c r="D15" s="27">
        <v>0</v>
      </c>
      <c r="E15" s="52">
        <f>F12</f>
        <v>44236</v>
      </c>
      <c r="F15" s="52">
        <f>E15+1</f>
        <v>44237</v>
      </c>
      <c r="G15" s="17"/>
      <c r="H15" s="17">
        <f t="shared" si="6"/>
        <v>2</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43"/>
      <c r="B16" s="63" t="s">
        <v>29</v>
      </c>
      <c r="C16" s="58"/>
      <c r="D16" s="27">
        <v>0</v>
      </c>
      <c r="E16" s="52">
        <f>F15</f>
        <v>44237</v>
      </c>
      <c r="F16" s="52">
        <f>E16+2</f>
        <v>44239</v>
      </c>
      <c r="G16" s="17"/>
      <c r="H16" s="17">
        <f t="shared" si="6"/>
        <v>3</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43"/>
      <c r="B17" s="63" t="s">
        <v>42</v>
      </c>
      <c r="C17" s="58"/>
      <c r="D17" s="27">
        <v>0</v>
      </c>
      <c r="E17" s="52">
        <f>E16</f>
        <v>44237</v>
      </c>
      <c r="F17" s="52">
        <f>E17+2</f>
        <v>44239</v>
      </c>
      <c r="G17" s="17"/>
      <c r="H17" s="17">
        <f t="shared" si="6"/>
        <v>3</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43"/>
      <c r="B18" s="63" t="s">
        <v>30</v>
      </c>
      <c r="C18" s="58"/>
      <c r="D18" s="27">
        <v>0</v>
      </c>
      <c r="E18" s="52">
        <f>E17</f>
        <v>44237</v>
      </c>
      <c r="F18" s="52">
        <f>E18+3</f>
        <v>44240</v>
      </c>
      <c r="G18" s="17"/>
      <c r="H18" s="17">
        <f t="shared" si="6"/>
        <v>4</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43"/>
      <c r="B19" s="63" t="s">
        <v>31</v>
      </c>
      <c r="C19" s="58"/>
      <c r="D19" s="27">
        <v>0</v>
      </c>
      <c r="E19" s="52">
        <f>E18+2</f>
        <v>44239</v>
      </c>
      <c r="F19" s="52">
        <f>E19+3</f>
        <v>44242</v>
      </c>
      <c r="G19" s="17"/>
      <c r="H19" s="17">
        <f t="shared" si="6"/>
        <v>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43" t="s">
        <v>10</v>
      </c>
      <c r="B20" s="28" t="s">
        <v>39</v>
      </c>
      <c r="C20" s="59"/>
      <c r="D20" s="29"/>
      <c r="E20" s="30"/>
      <c r="F20" s="31"/>
      <c r="G20" s="17"/>
      <c r="H20" s="17" t="str">
        <f t="shared" si="6"/>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43"/>
      <c r="B21" s="64" t="s">
        <v>32</v>
      </c>
      <c r="C21" s="60"/>
      <c r="D21" s="32">
        <v>0</v>
      </c>
      <c r="E21" s="53">
        <f>F19</f>
        <v>44242</v>
      </c>
      <c r="F21" s="53">
        <f>E21+1</f>
        <v>44243</v>
      </c>
      <c r="G21" s="17"/>
      <c r="H21" s="17">
        <f t="shared" si="6"/>
        <v>2</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43"/>
      <c r="B22" s="64" t="s">
        <v>40</v>
      </c>
      <c r="C22" s="60"/>
      <c r="D22" s="32">
        <v>0</v>
      </c>
      <c r="E22" s="53">
        <f>F21</f>
        <v>44243</v>
      </c>
      <c r="F22" s="53">
        <f>E22+1</f>
        <v>44244</v>
      </c>
      <c r="G22" s="17"/>
      <c r="H22" s="17">
        <f t="shared" si="6"/>
        <v>2</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43"/>
      <c r="B23" s="64" t="s">
        <v>33</v>
      </c>
      <c r="C23" s="60"/>
      <c r="D23" s="32">
        <v>0</v>
      </c>
      <c r="E23" s="53">
        <f>F22</f>
        <v>44244</v>
      </c>
      <c r="F23" s="53">
        <f>E23+1</f>
        <v>44245</v>
      </c>
      <c r="G23" s="17"/>
      <c r="H23" s="17">
        <f t="shared" si="6"/>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43"/>
      <c r="B24" s="64" t="s">
        <v>35</v>
      </c>
      <c r="C24" s="60"/>
      <c r="D24" s="32">
        <v>0</v>
      </c>
      <c r="E24" s="53">
        <f>F23</f>
        <v>44245</v>
      </c>
      <c r="F24" s="53">
        <f>E24+1</f>
        <v>44246</v>
      </c>
      <c r="G24" s="17"/>
      <c r="H24" s="17">
        <f t="shared" si="6"/>
        <v>2</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43"/>
      <c r="B25" s="17"/>
      <c r="C25" s="17" t="str">
        <f t="shared" si="6"/>
        <v/>
      </c>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43" t="s">
        <v>10</v>
      </c>
      <c r="B26" s="17"/>
      <c r="C26" s="17" t="str">
        <f t="shared" si="6"/>
        <v/>
      </c>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row>
    <row r="27" spans="1:64" s="3" customFormat="1" ht="30" customHeight="1" thickBot="1" x14ac:dyDescent="0.3">
      <c r="A27" s="43"/>
      <c r="B27" s="17"/>
      <c r="C27" s="17" t="str">
        <f t="shared" si="6"/>
        <v/>
      </c>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row>
    <row r="28" spans="1:64" s="3" customFormat="1" ht="30" customHeight="1" thickBot="1" x14ac:dyDescent="0.3">
      <c r="A28" s="43"/>
      <c r="B28" s="17"/>
      <c r="C28" s="17" t="str">
        <f t="shared" si="6"/>
        <v/>
      </c>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row>
    <row r="29" spans="1:64" s="3" customFormat="1" ht="30" customHeight="1" thickBot="1" x14ac:dyDescent="0.3">
      <c r="A29" s="43"/>
      <c r="B29" s="17"/>
      <c r="C29" s="17" t="str">
        <f t="shared" si="6"/>
        <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row>
    <row r="30" spans="1:64" s="3" customFormat="1" ht="30" customHeight="1" thickBot="1" x14ac:dyDescent="0.3">
      <c r="A30" s="43"/>
      <c r="B30" s="17"/>
      <c r="C30" s="17" t="str">
        <f t="shared" si="6"/>
        <v/>
      </c>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row>
    <row r="31" spans="1:64" s="3" customFormat="1" ht="30" customHeight="1" thickBot="1" x14ac:dyDescent="0.3">
      <c r="A31" s="43"/>
      <c r="B31" s="65"/>
      <c r="C31" s="61"/>
      <c r="D31" s="16"/>
      <c r="E31" s="54"/>
      <c r="F31" s="54"/>
      <c r="G31" s="17"/>
      <c r="H31" s="17" t="str">
        <f t="shared" si="6"/>
        <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row>
    <row r="32" spans="1:64" s="3" customFormat="1" ht="30" customHeight="1" thickBot="1" x14ac:dyDescent="0.3">
      <c r="A32" s="43" t="s">
        <v>12</v>
      </c>
      <c r="B32" s="33"/>
      <c r="C32" s="34"/>
      <c r="D32" s="35"/>
      <c r="E32" s="36"/>
      <c r="F32" s="37"/>
      <c r="G32" s="38"/>
      <c r="H32" s="38" t="str">
        <f t="shared" si="6"/>
        <v/>
      </c>
      <c r="I32" s="41"/>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
      <c r="A33" s="44" t="s">
        <v>11</v>
      </c>
      <c r="B33"/>
      <c r="C33"/>
      <c r="D33"/>
      <c r="E33" s="5"/>
      <c r="F33"/>
      <c r="G33" s="6"/>
      <c r="H33"/>
      <c r="I33"/>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ht="30" customHeight="1" x14ac:dyDescent="0.25">
      <c r="C34" s="14"/>
      <c r="F34" s="45"/>
    </row>
    <row r="35" spans="1:64" ht="30" customHeight="1" x14ac:dyDescent="0.25">
      <c r="C35"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J32:BL33 I31:I32">
    <cfRule type="expression" dxfId="17" priority="33">
      <formula>AND(TODAY()&gt;=I$5,TODAY()&lt;J$5)</formula>
    </cfRule>
  </conditionalFormatting>
  <conditionalFormatting sqref="I7:BL25 J32:BL33 I31:I32">
    <cfRule type="expression" dxfId="16" priority="27">
      <formula>AND(task_start&lt;=I$5,ROUNDDOWN((task_end-task_start+1)*task_progress,0)+task_start-1&gt;=I$5)</formula>
    </cfRule>
    <cfRule type="expression" dxfId="15" priority="28" stopIfTrue="1">
      <formula>AND(task_end&gt;=I$5,task_start&lt;J$5)</formula>
    </cfRule>
  </conditionalFormatting>
  <conditionalFormatting sqref="J26:BG31 D25:I30">
    <cfRule type="expression" dxfId="14" priority="35">
      <formula>AND(TODAY()&gt;=I$5,TODAY()&lt;J$5)</formula>
    </cfRule>
  </conditionalFormatting>
  <conditionalFormatting sqref="J26:BG31 D25:I30">
    <cfRule type="expression" dxfId="13" priority="38">
      <formula>AND(task_start&lt;=I$5,ROUNDDOWN((task_end-task_start+1)*task_progress,0)+task_start-1&gt;=I$5)</formula>
    </cfRule>
    <cfRule type="expression" dxfId="12" priority="39"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5337-A46A-4EBA-BA0A-EC67E4E8C7B9}">
  <dimension ref="A1:BL35"/>
  <sheetViews>
    <sheetView workbookViewId="0">
      <selection activeCell="Y29" sqref="Y29"/>
    </sheetView>
  </sheetViews>
  <sheetFormatPr defaultColWidth="8.85546875" defaultRowHeight="15" x14ac:dyDescent="0.25"/>
  <cols>
    <col min="1" max="1" width="2.7109375" style="43" customWidth="1"/>
    <col min="2" max="2" width="37.42578125" customWidth="1"/>
    <col min="3" max="3" width="16.4257812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s>
  <sheetData>
    <row r="1" spans="1:64" ht="30" customHeight="1" x14ac:dyDescent="0.45">
      <c r="A1" s="44" t="s">
        <v>14</v>
      </c>
      <c r="B1" s="48" t="s">
        <v>51</v>
      </c>
      <c r="C1" s="1"/>
      <c r="D1" s="2"/>
      <c r="E1" s="4"/>
      <c r="F1" s="42"/>
      <c r="H1" s="2"/>
      <c r="I1" s="14"/>
    </row>
    <row r="2" spans="1:64" ht="30" customHeight="1" x14ac:dyDescent="0.3">
      <c r="A2" s="43" t="s">
        <v>9</v>
      </c>
      <c r="B2" s="49" t="s">
        <v>25</v>
      </c>
      <c r="I2" s="46"/>
    </row>
    <row r="3" spans="1:64" ht="30" customHeight="1" x14ac:dyDescent="0.25">
      <c r="A3" s="43" t="s">
        <v>15</v>
      </c>
      <c r="B3" s="50" t="s">
        <v>8</v>
      </c>
      <c r="C3" s="66" t="s">
        <v>0</v>
      </c>
      <c r="D3" s="67"/>
      <c r="E3" s="72">
        <f ca="1">TODAY()+1</f>
        <v>44229</v>
      </c>
      <c r="F3" s="72"/>
    </row>
    <row r="4" spans="1:64" ht="30" customHeight="1" x14ac:dyDescent="0.25">
      <c r="A4" s="44" t="s">
        <v>16</v>
      </c>
      <c r="B4" t="s">
        <v>36</v>
      </c>
      <c r="C4" s="66" t="s">
        <v>6</v>
      </c>
      <c r="D4" s="67"/>
      <c r="E4" s="7">
        <v>1</v>
      </c>
      <c r="I4" s="69">
        <f>I5</f>
        <v>44228</v>
      </c>
      <c r="J4" s="70"/>
      <c r="K4" s="70"/>
      <c r="L4" s="70"/>
      <c r="M4" s="70"/>
      <c r="N4" s="70"/>
      <c r="O4" s="71"/>
      <c r="P4" s="69">
        <f>P5</f>
        <v>44235</v>
      </c>
      <c r="Q4" s="70"/>
      <c r="R4" s="70"/>
      <c r="S4" s="70"/>
      <c r="T4" s="70"/>
      <c r="U4" s="70"/>
      <c r="V4" s="71"/>
      <c r="W4" s="69">
        <f>W5</f>
        <v>44242</v>
      </c>
      <c r="X4" s="70"/>
      <c r="Y4" s="70"/>
      <c r="Z4" s="70"/>
      <c r="AA4" s="70"/>
      <c r="AB4" s="70"/>
      <c r="AC4" s="71"/>
      <c r="AD4" s="69">
        <f>AD5</f>
        <v>44249</v>
      </c>
      <c r="AE4" s="70"/>
      <c r="AF4" s="70"/>
      <c r="AG4" s="70"/>
      <c r="AH4" s="70"/>
      <c r="AI4" s="70"/>
      <c r="AJ4" s="71"/>
      <c r="AK4" s="69">
        <f>AK5</f>
        <v>44256</v>
      </c>
      <c r="AL4" s="70"/>
      <c r="AM4" s="70"/>
      <c r="AN4" s="70"/>
      <c r="AO4" s="70"/>
      <c r="AP4" s="70"/>
      <c r="AQ4" s="71"/>
      <c r="AR4" s="69">
        <f>AR5</f>
        <v>44263</v>
      </c>
      <c r="AS4" s="70"/>
      <c r="AT4" s="70"/>
      <c r="AU4" s="70"/>
      <c r="AV4" s="70"/>
      <c r="AW4" s="70"/>
      <c r="AX4" s="71"/>
      <c r="AY4" s="69">
        <f>AY5</f>
        <v>44270</v>
      </c>
      <c r="AZ4" s="70"/>
      <c r="BA4" s="70"/>
      <c r="BB4" s="70"/>
      <c r="BC4" s="70"/>
      <c r="BD4" s="70"/>
      <c r="BE4" s="71"/>
      <c r="BF4" s="69">
        <f>BF5</f>
        <v>44277</v>
      </c>
      <c r="BG4" s="70"/>
      <c r="BH4" s="70"/>
      <c r="BI4" s="70"/>
      <c r="BJ4" s="70"/>
      <c r="BK4" s="70"/>
      <c r="BL4" s="71"/>
    </row>
    <row r="5" spans="1:64" ht="15" customHeight="1" x14ac:dyDescent="0.25">
      <c r="A5" s="44" t="s">
        <v>17</v>
      </c>
      <c r="B5" s="68"/>
      <c r="C5" s="68"/>
      <c r="D5" s="68"/>
      <c r="E5" s="68"/>
      <c r="F5" s="68"/>
      <c r="G5" s="68"/>
      <c r="I5" s="11">
        <f>Project_Start-WEEKDAY(Project_Start,1)+2+7*(Display_Week-1)</f>
        <v>44228</v>
      </c>
      <c r="J5" s="10">
        <f>I5+1</f>
        <v>44229</v>
      </c>
      <c r="K5" s="10">
        <f t="shared" ref="K5:AX5" si="0">J5+1</f>
        <v>44230</v>
      </c>
      <c r="L5" s="10">
        <f t="shared" si="0"/>
        <v>44231</v>
      </c>
      <c r="M5" s="10">
        <f t="shared" si="0"/>
        <v>44232</v>
      </c>
      <c r="N5" s="10">
        <f t="shared" si="0"/>
        <v>44233</v>
      </c>
      <c r="O5" s="12">
        <f t="shared" si="0"/>
        <v>44234</v>
      </c>
      <c r="P5" s="11">
        <f>O5+1</f>
        <v>44235</v>
      </c>
      <c r="Q5" s="10">
        <f>P5+1</f>
        <v>44236</v>
      </c>
      <c r="R5" s="10">
        <f t="shared" si="0"/>
        <v>44237</v>
      </c>
      <c r="S5" s="10">
        <f t="shared" si="0"/>
        <v>44238</v>
      </c>
      <c r="T5" s="10">
        <f t="shared" si="0"/>
        <v>44239</v>
      </c>
      <c r="U5" s="10">
        <f t="shared" si="0"/>
        <v>44240</v>
      </c>
      <c r="V5" s="12">
        <f t="shared" si="0"/>
        <v>44241</v>
      </c>
      <c r="W5" s="11">
        <f>V5+1</f>
        <v>44242</v>
      </c>
      <c r="X5" s="10">
        <f>W5+1</f>
        <v>44243</v>
      </c>
      <c r="Y5" s="10">
        <f t="shared" si="0"/>
        <v>44244</v>
      </c>
      <c r="Z5" s="10">
        <f t="shared" si="0"/>
        <v>44245</v>
      </c>
      <c r="AA5" s="10">
        <f t="shared" si="0"/>
        <v>44246</v>
      </c>
      <c r="AB5" s="10">
        <f t="shared" si="0"/>
        <v>44247</v>
      </c>
      <c r="AC5" s="12">
        <f t="shared" si="0"/>
        <v>44248</v>
      </c>
      <c r="AD5" s="11">
        <f>AC5+1</f>
        <v>44249</v>
      </c>
      <c r="AE5" s="10">
        <f>AD5+1</f>
        <v>44250</v>
      </c>
      <c r="AF5" s="10">
        <f t="shared" si="0"/>
        <v>44251</v>
      </c>
      <c r="AG5" s="10">
        <f t="shared" si="0"/>
        <v>44252</v>
      </c>
      <c r="AH5" s="10">
        <f t="shared" si="0"/>
        <v>44253</v>
      </c>
      <c r="AI5" s="10">
        <f t="shared" si="0"/>
        <v>44254</v>
      </c>
      <c r="AJ5" s="12">
        <f t="shared" si="0"/>
        <v>44255</v>
      </c>
      <c r="AK5" s="11">
        <f>AJ5+1</f>
        <v>44256</v>
      </c>
      <c r="AL5" s="10">
        <f>AK5+1</f>
        <v>44257</v>
      </c>
      <c r="AM5" s="10">
        <f t="shared" si="0"/>
        <v>44258</v>
      </c>
      <c r="AN5" s="10">
        <f t="shared" si="0"/>
        <v>44259</v>
      </c>
      <c r="AO5" s="10">
        <f t="shared" si="0"/>
        <v>44260</v>
      </c>
      <c r="AP5" s="10">
        <f t="shared" si="0"/>
        <v>44261</v>
      </c>
      <c r="AQ5" s="12">
        <f t="shared" si="0"/>
        <v>44262</v>
      </c>
      <c r="AR5" s="11">
        <f>AQ5+1</f>
        <v>44263</v>
      </c>
      <c r="AS5" s="10">
        <f>AR5+1</f>
        <v>44264</v>
      </c>
      <c r="AT5" s="10">
        <f t="shared" si="0"/>
        <v>44265</v>
      </c>
      <c r="AU5" s="10">
        <f t="shared" si="0"/>
        <v>44266</v>
      </c>
      <c r="AV5" s="10">
        <f t="shared" si="0"/>
        <v>44267</v>
      </c>
      <c r="AW5" s="10">
        <f t="shared" si="0"/>
        <v>44268</v>
      </c>
      <c r="AX5" s="12">
        <f t="shared" si="0"/>
        <v>44269</v>
      </c>
      <c r="AY5" s="11">
        <f>AX5+1</f>
        <v>44270</v>
      </c>
      <c r="AZ5" s="10">
        <f>AY5+1</f>
        <v>44271</v>
      </c>
      <c r="BA5" s="10">
        <f t="shared" ref="BA5:BE5" si="1">AZ5+1</f>
        <v>44272</v>
      </c>
      <c r="BB5" s="10">
        <f t="shared" si="1"/>
        <v>44273</v>
      </c>
      <c r="BC5" s="10">
        <f t="shared" si="1"/>
        <v>44274</v>
      </c>
      <c r="BD5" s="10">
        <f t="shared" si="1"/>
        <v>44275</v>
      </c>
      <c r="BE5" s="12">
        <f t="shared" si="1"/>
        <v>44276</v>
      </c>
      <c r="BF5" s="11">
        <f>BE5+1</f>
        <v>44277</v>
      </c>
      <c r="BG5" s="10">
        <f>BF5+1</f>
        <v>44278</v>
      </c>
      <c r="BH5" s="10">
        <f t="shared" ref="BH5:BL5" si="2">BG5+1</f>
        <v>44279</v>
      </c>
      <c r="BI5" s="10">
        <f t="shared" si="2"/>
        <v>44280</v>
      </c>
      <c r="BJ5" s="10">
        <f t="shared" si="2"/>
        <v>44281</v>
      </c>
      <c r="BK5" s="10">
        <f t="shared" si="2"/>
        <v>44282</v>
      </c>
      <c r="BL5" s="12">
        <f t="shared" si="2"/>
        <v>44283</v>
      </c>
    </row>
    <row r="6" spans="1:64" ht="30" customHeight="1" thickBot="1" x14ac:dyDescent="0.3">
      <c r="A6" s="44" t="s">
        <v>18</v>
      </c>
      <c r="B6" s="8" t="s">
        <v>7</v>
      </c>
      <c r="C6" s="9" t="s">
        <v>2</v>
      </c>
      <c r="D6" s="9" t="s">
        <v>1</v>
      </c>
      <c r="E6" s="9" t="s">
        <v>3</v>
      </c>
      <c r="F6" s="9" t="s">
        <v>4</v>
      </c>
      <c r="G6" s="9"/>
      <c r="H6" s="9" t="s">
        <v>5</v>
      </c>
      <c r="I6" s="13" t="str">
        <f t="shared" ref="I6:BL6" si="3">LEFT(TEXT(I5,"ddd"),1)</f>
        <v>M</v>
      </c>
      <c r="J6" s="13" t="str">
        <f t="shared" si="3"/>
        <v>T</v>
      </c>
      <c r="K6" s="13" t="str">
        <f t="shared" si="3"/>
        <v>W</v>
      </c>
      <c r="L6" s="13" t="str">
        <f t="shared" si="3"/>
        <v>T</v>
      </c>
      <c r="M6" s="13" t="str">
        <f t="shared" si="3"/>
        <v>F</v>
      </c>
      <c r="N6" s="13" t="str">
        <f t="shared" si="3"/>
        <v>S</v>
      </c>
      <c r="O6" s="13" t="str">
        <f t="shared" si="3"/>
        <v>S</v>
      </c>
      <c r="P6" s="13" t="str">
        <f t="shared" si="3"/>
        <v>M</v>
      </c>
      <c r="Q6" s="13" t="str">
        <f t="shared" si="3"/>
        <v>T</v>
      </c>
      <c r="R6" s="13" t="str">
        <f t="shared" si="3"/>
        <v>W</v>
      </c>
      <c r="S6" s="13" t="str">
        <f t="shared" si="3"/>
        <v>T</v>
      </c>
      <c r="T6" s="13" t="str">
        <f t="shared" si="3"/>
        <v>F</v>
      </c>
      <c r="U6" s="13" t="str">
        <f t="shared" si="3"/>
        <v>S</v>
      </c>
      <c r="V6" s="13" t="str">
        <f t="shared" si="3"/>
        <v>S</v>
      </c>
      <c r="W6" s="13" t="str">
        <f t="shared" si="3"/>
        <v>M</v>
      </c>
      <c r="X6" s="13" t="str">
        <f t="shared" si="3"/>
        <v>T</v>
      </c>
      <c r="Y6" s="13" t="str">
        <f t="shared" si="3"/>
        <v>W</v>
      </c>
      <c r="Z6" s="13" t="str">
        <f t="shared" si="3"/>
        <v>T</v>
      </c>
      <c r="AA6" s="13" t="str">
        <f t="shared" si="3"/>
        <v>F</v>
      </c>
      <c r="AB6" s="13" t="str">
        <f t="shared" si="3"/>
        <v>S</v>
      </c>
      <c r="AC6" s="13" t="str">
        <f t="shared" si="3"/>
        <v>S</v>
      </c>
      <c r="AD6" s="13" t="str">
        <f t="shared" si="3"/>
        <v>M</v>
      </c>
      <c r="AE6" s="13" t="str">
        <f t="shared" si="3"/>
        <v>T</v>
      </c>
      <c r="AF6" s="13" t="str">
        <f t="shared" si="3"/>
        <v>W</v>
      </c>
      <c r="AG6" s="13" t="str">
        <f t="shared" si="3"/>
        <v>T</v>
      </c>
      <c r="AH6" s="13" t="str">
        <f t="shared" si="3"/>
        <v>F</v>
      </c>
      <c r="AI6" s="13" t="str">
        <f t="shared" si="3"/>
        <v>S</v>
      </c>
      <c r="AJ6" s="13" t="str">
        <f t="shared" si="3"/>
        <v>S</v>
      </c>
      <c r="AK6" s="13" t="str">
        <f t="shared" si="3"/>
        <v>M</v>
      </c>
      <c r="AL6" s="13" t="str">
        <f t="shared" si="3"/>
        <v>T</v>
      </c>
      <c r="AM6" s="13" t="str">
        <f t="shared" si="3"/>
        <v>W</v>
      </c>
      <c r="AN6" s="13" t="str">
        <f t="shared" si="3"/>
        <v>T</v>
      </c>
      <c r="AO6" s="13" t="str">
        <f t="shared" si="3"/>
        <v>F</v>
      </c>
      <c r="AP6" s="13" t="str">
        <f t="shared" si="3"/>
        <v>S</v>
      </c>
      <c r="AQ6" s="13" t="str">
        <f t="shared" si="3"/>
        <v>S</v>
      </c>
      <c r="AR6" s="13" t="str">
        <f t="shared" si="3"/>
        <v>M</v>
      </c>
      <c r="AS6" s="13" t="str">
        <f t="shared" si="3"/>
        <v>T</v>
      </c>
      <c r="AT6" s="13" t="str">
        <f t="shared" si="3"/>
        <v>W</v>
      </c>
      <c r="AU6" s="13" t="str">
        <f t="shared" si="3"/>
        <v>T</v>
      </c>
      <c r="AV6" s="13" t="str">
        <f t="shared" si="3"/>
        <v>F</v>
      </c>
      <c r="AW6" s="13" t="str">
        <f t="shared" si="3"/>
        <v>S</v>
      </c>
      <c r="AX6" s="13" t="str">
        <f t="shared" si="3"/>
        <v>S</v>
      </c>
      <c r="AY6" s="13" t="str">
        <f t="shared" si="3"/>
        <v>M</v>
      </c>
      <c r="AZ6" s="13" t="str">
        <f t="shared" si="3"/>
        <v>T</v>
      </c>
      <c r="BA6" s="13" t="str">
        <f t="shared" si="3"/>
        <v>W</v>
      </c>
      <c r="BB6" s="13" t="str">
        <f t="shared" si="3"/>
        <v>T</v>
      </c>
      <c r="BC6" s="13" t="str">
        <f t="shared" si="3"/>
        <v>F</v>
      </c>
      <c r="BD6" s="13" t="str">
        <f t="shared" si="3"/>
        <v>S</v>
      </c>
      <c r="BE6" s="13" t="str">
        <f t="shared" si="3"/>
        <v>S</v>
      </c>
      <c r="BF6" s="13" t="str">
        <f t="shared" si="3"/>
        <v>M</v>
      </c>
      <c r="BG6" s="13" t="str">
        <f t="shared" si="3"/>
        <v>T</v>
      </c>
      <c r="BH6" s="13" t="str">
        <f t="shared" si="3"/>
        <v>W</v>
      </c>
      <c r="BI6" s="13" t="str">
        <f t="shared" si="3"/>
        <v>T</v>
      </c>
      <c r="BJ6" s="13" t="str">
        <f t="shared" si="3"/>
        <v>F</v>
      </c>
      <c r="BK6" s="13" t="str">
        <f t="shared" si="3"/>
        <v>S</v>
      </c>
      <c r="BL6" s="13" t="str">
        <f t="shared" si="3"/>
        <v>S</v>
      </c>
    </row>
    <row r="7" spans="1:64" ht="30" hidden="1" customHeight="1" x14ac:dyDescent="0.25">
      <c r="A7" s="43" t="s">
        <v>13</v>
      </c>
      <c r="C7" s="4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44" t="s">
        <v>19</v>
      </c>
      <c r="B8" s="18" t="s">
        <v>37</v>
      </c>
      <c r="C8" s="55"/>
      <c r="D8" s="19"/>
      <c r="E8" s="20"/>
      <c r="F8" s="21"/>
      <c r="G8" s="17"/>
      <c r="H8" s="17" t="str">
        <f t="shared" ref="C8:H32" si="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44" t="s">
        <v>20</v>
      </c>
      <c r="B9" s="62" t="s">
        <v>23</v>
      </c>
      <c r="C9" s="56"/>
      <c r="D9" s="22">
        <v>0</v>
      </c>
      <c r="E9" s="51">
        <f>Project_Start</f>
        <v>44229</v>
      </c>
      <c r="F9" s="51">
        <f>E9+2</f>
        <v>44231</v>
      </c>
      <c r="G9" s="17"/>
      <c r="H9" s="17">
        <f t="shared" si="4"/>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44" t="s">
        <v>21</v>
      </c>
      <c r="B10" s="62" t="s">
        <v>26</v>
      </c>
      <c r="C10" s="56"/>
      <c r="D10" s="22">
        <v>0</v>
      </c>
      <c r="E10" s="51">
        <f>F9</f>
        <v>44231</v>
      </c>
      <c r="F10" s="51">
        <f>E10+1</f>
        <v>44232</v>
      </c>
      <c r="G10" s="17"/>
      <c r="H10" s="17">
        <f t="shared" si="4"/>
        <v>2</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43"/>
      <c r="B11" s="62" t="s">
        <v>34</v>
      </c>
      <c r="C11" s="56"/>
      <c r="D11" s="22">
        <v>0</v>
      </c>
      <c r="E11" s="51">
        <f>E10</f>
        <v>44231</v>
      </c>
      <c r="F11" s="51">
        <f>E11+1</f>
        <v>44232</v>
      </c>
      <c r="G11" s="17"/>
      <c r="H11" s="17">
        <f t="shared" si="4"/>
        <v>2</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43"/>
      <c r="B12" s="62" t="s">
        <v>24</v>
      </c>
      <c r="C12" s="56"/>
      <c r="D12" s="22">
        <v>0</v>
      </c>
      <c r="E12" s="51">
        <f>E10</f>
        <v>44231</v>
      </c>
      <c r="F12" s="51">
        <f>E12+5</f>
        <v>44236</v>
      </c>
      <c r="G12" s="17"/>
      <c r="H12" s="17">
        <f t="shared" si="4"/>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43"/>
      <c r="B13" s="62" t="s">
        <v>44</v>
      </c>
      <c r="C13" s="56"/>
      <c r="D13" s="22">
        <v>0</v>
      </c>
      <c r="E13" s="51">
        <f>E10</f>
        <v>44231</v>
      </c>
      <c r="F13" s="51">
        <f>F12</f>
        <v>44236</v>
      </c>
      <c r="G13" s="17"/>
      <c r="H13" s="17">
        <f t="shared" si="4"/>
        <v>6</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44" t="s">
        <v>22</v>
      </c>
      <c r="B14" s="23" t="s">
        <v>38</v>
      </c>
      <c r="C14" s="57"/>
      <c r="D14" s="24"/>
      <c r="E14" s="25"/>
      <c r="F14" s="26"/>
      <c r="G14" s="17"/>
      <c r="H14" s="17" t="str">
        <f t="shared" si="4"/>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44"/>
      <c r="B15" s="63" t="s">
        <v>41</v>
      </c>
      <c r="C15" s="58"/>
      <c r="D15" s="27">
        <v>0</v>
      </c>
      <c r="E15" s="52">
        <f>F12</f>
        <v>44236</v>
      </c>
      <c r="F15" s="52">
        <f>E15+1</f>
        <v>44237</v>
      </c>
      <c r="G15" s="17"/>
      <c r="H15" s="17">
        <f t="shared" si="4"/>
        <v>2</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43"/>
      <c r="B16" s="63" t="s">
        <v>43</v>
      </c>
      <c r="C16" s="58"/>
      <c r="D16" s="27">
        <v>0</v>
      </c>
      <c r="E16" s="52">
        <f>F15</f>
        <v>44237</v>
      </c>
      <c r="F16" s="52">
        <f>E16+2</f>
        <v>44239</v>
      </c>
      <c r="G16" s="17"/>
      <c r="H16" s="17">
        <f t="shared" si="4"/>
        <v>3</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43"/>
      <c r="B17" s="63" t="s">
        <v>45</v>
      </c>
      <c r="C17" s="58"/>
      <c r="D17" s="27">
        <v>0</v>
      </c>
      <c r="E17" s="52">
        <f>E16</f>
        <v>44237</v>
      </c>
      <c r="F17" s="52">
        <f>E17+2</f>
        <v>44239</v>
      </c>
      <c r="G17" s="17"/>
      <c r="H17" s="17">
        <f t="shared" si="4"/>
        <v>3</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43"/>
      <c r="B18" s="63" t="s">
        <v>46</v>
      </c>
      <c r="C18" s="58"/>
      <c r="D18" s="27">
        <v>0</v>
      </c>
      <c r="E18" s="52">
        <f>E17</f>
        <v>44237</v>
      </c>
      <c r="F18" s="52">
        <f>E18+3</f>
        <v>44240</v>
      </c>
      <c r="G18" s="17"/>
      <c r="H18" s="17">
        <f t="shared" si="4"/>
        <v>4</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43"/>
      <c r="B19" s="63" t="s">
        <v>47</v>
      </c>
      <c r="C19" s="58"/>
      <c r="D19" s="27">
        <v>0</v>
      </c>
      <c r="E19" s="52">
        <f>E18+2</f>
        <v>44239</v>
      </c>
      <c r="F19" s="52">
        <f>E19+3</f>
        <v>44242</v>
      </c>
      <c r="G19" s="17"/>
      <c r="H19" s="17">
        <f t="shared" si="4"/>
        <v>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43" t="s">
        <v>10</v>
      </c>
      <c r="B20" s="28" t="s">
        <v>39</v>
      </c>
      <c r="C20" s="59"/>
      <c r="D20" s="29"/>
      <c r="E20" s="30"/>
      <c r="F20" s="31"/>
      <c r="G20" s="17"/>
      <c r="H20" s="17" t="str">
        <f t="shared" si="4"/>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43"/>
      <c r="B21" s="64" t="s">
        <v>32</v>
      </c>
      <c r="C21" s="60"/>
      <c r="D21" s="32">
        <v>0</v>
      </c>
      <c r="E21" s="53">
        <f>F19</f>
        <v>44242</v>
      </c>
      <c r="F21" s="53">
        <f>E21+1</f>
        <v>44243</v>
      </c>
      <c r="G21" s="17"/>
      <c r="H21" s="17">
        <f t="shared" si="4"/>
        <v>2</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43"/>
      <c r="B22" s="64" t="s">
        <v>40</v>
      </c>
      <c r="C22" s="60"/>
      <c r="D22" s="32">
        <v>0</v>
      </c>
      <c r="E22" s="53">
        <f>F21</f>
        <v>44243</v>
      </c>
      <c r="F22" s="53">
        <f>E22+1</f>
        <v>44244</v>
      </c>
      <c r="G22" s="17"/>
      <c r="H22" s="17">
        <f t="shared" si="4"/>
        <v>2</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43"/>
      <c r="B23" s="64" t="s">
        <v>33</v>
      </c>
      <c r="C23" s="60"/>
      <c r="D23" s="32">
        <v>0</v>
      </c>
      <c r="E23" s="53">
        <f>F22</f>
        <v>44244</v>
      </c>
      <c r="F23" s="53">
        <f>E23+1</f>
        <v>44245</v>
      </c>
      <c r="G23" s="17"/>
      <c r="H23" s="17">
        <f t="shared" si="4"/>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43"/>
      <c r="B24" s="64" t="s">
        <v>35</v>
      </c>
      <c r="C24" s="60"/>
      <c r="D24" s="32">
        <v>0</v>
      </c>
      <c r="E24" s="53">
        <f>F23</f>
        <v>44245</v>
      </c>
      <c r="F24" s="53">
        <f>E24+1</f>
        <v>44246</v>
      </c>
      <c r="G24" s="17"/>
      <c r="H24" s="17">
        <f t="shared" si="4"/>
        <v>2</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43"/>
      <c r="B25" s="17"/>
      <c r="C25" s="17" t="str">
        <f t="shared" si="4"/>
        <v/>
      </c>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43" t="s">
        <v>10</v>
      </c>
      <c r="B26" s="17"/>
      <c r="C26" s="17" t="str">
        <f t="shared" si="4"/>
        <v/>
      </c>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row>
    <row r="27" spans="1:64" s="3" customFormat="1" ht="30" customHeight="1" thickBot="1" x14ac:dyDescent="0.3">
      <c r="A27" s="43"/>
      <c r="B27" s="17"/>
      <c r="C27" s="17" t="str">
        <f t="shared" si="4"/>
        <v/>
      </c>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row>
    <row r="28" spans="1:64" s="3" customFormat="1" ht="30" customHeight="1" thickBot="1" x14ac:dyDescent="0.3">
      <c r="A28" s="43"/>
      <c r="B28" s="17"/>
      <c r="C28" s="17" t="str">
        <f t="shared" si="4"/>
        <v/>
      </c>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row>
    <row r="29" spans="1:64" s="3" customFormat="1" ht="30" customHeight="1" thickBot="1" x14ac:dyDescent="0.3">
      <c r="A29" s="43"/>
      <c r="B29" s="17"/>
      <c r="C29" s="17" t="str">
        <f t="shared" si="4"/>
        <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row>
    <row r="30" spans="1:64" s="3" customFormat="1" ht="30" customHeight="1" thickBot="1" x14ac:dyDescent="0.3">
      <c r="A30" s="43"/>
      <c r="B30" s="17"/>
      <c r="C30" s="17" t="str">
        <f t="shared" si="4"/>
        <v/>
      </c>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row>
    <row r="31" spans="1:64" s="3" customFormat="1" ht="30" customHeight="1" thickBot="1" x14ac:dyDescent="0.3">
      <c r="A31" s="43"/>
      <c r="B31" s="65"/>
      <c r="C31" s="61"/>
      <c r="D31" s="16"/>
      <c r="E31" s="54"/>
      <c r="F31" s="54"/>
      <c r="G31" s="17"/>
      <c r="H31" s="17" t="str">
        <f t="shared" si="4"/>
        <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row>
    <row r="32" spans="1:64" s="3" customFormat="1" ht="30" customHeight="1" thickBot="1" x14ac:dyDescent="0.3">
      <c r="A32" s="43" t="s">
        <v>12</v>
      </c>
      <c r="B32" s="33"/>
      <c r="C32" s="34"/>
      <c r="D32" s="35"/>
      <c r="E32" s="36"/>
      <c r="F32" s="37"/>
      <c r="G32" s="38"/>
      <c r="H32" s="38" t="str">
        <f t="shared" si="4"/>
        <v/>
      </c>
      <c r="I32" s="41"/>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
      <c r="A33" s="44" t="s">
        <v>11</v>
      </c>
      <c r="B33"/>
      <c r="C33"/>
      <c r="D33"/>
      <c r="E33" s="5"/>
      <c r="F33"/>
      <c r="G33" s="6"/>
      <c r="H33"/>
      <c r="I33"/>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ht="30" customHeight="1" x14ac:dyDescent="0.25">
      <c r="C34" s="14"/>
      <c r="F34" s="45"/>
    </row>
    <row r="35" spans="1:64" ht="30" customHeight="1" x14ac:dyDescent="0.25">
      <c r="C35" s="15"/>
    </row>
  </sheetData>
  <mergeCells count="12">
    <mergeCell ref="AD4:AJ4"/>
    <mergeCell ref="AK4:AQ4"/>
    <mergeCell ref="AR4:AX4"/>
    <mergeCell ref="AY4:BE4"/>
    <mergeCell ref="BF4:BL4"/>
    <mergeCell ref="P4:V4"/>
    <mergeCell ref="W4:AC4"/>
    <mergeCell ref="B5:G5"/>
    <mergeCell ref="C3:D3"/>
    <mergeCell ref="E3:F3"/>
    <mergeCell ref="C4:D4"/>
    <mergeCell ref="I4:O4"/>
  </mergeCells>
  <conditionalFormatting sqref="D7:D32">
    <cfRule type="dataBar" priority="1">
      <dataBar>
        <cfvo type="num" val="0"/>
        <cfvo type="num" val="1"/>
        <color theme="0" tint="-0.249977111117893"/>
      </dataBar>
      <extLst>
        <ext xmlns:x14="http://schemas.microsoft.com/office/spreadsheetml/2009/9/main" uri="{B025F937-C7B1-47D3-B67F-A62EFF666E3E}">
          <x14:id>{740AE53A-0862-401F-BE1C-327FB67074D9}</x14:id>
        </ext>
      </extLst>
    </cfRule>
  </conditionalFormatting>
  <conditionalFormatting sqref="I5:BL25 J32:BL33 I31:I32">
    <cfRule type="expression" dxfId="11" priority="4">
      <formula>AND(TODAY()&gt;=I$5,TODAY()&lt;J$5)</formula>
    </cfRule>
  </conditionalFormatting>
  <conditionalFormatting sqref="I7:BL25 J32:BL33 I31:I32">
    <cfRule type="expression" dxfId="10" priority="2">
      <formula>AND(task_start&lt;=I$5,ROUNDDOWN((task_end-task_start+1)*task_progress,0)+task_start-1&gt;=I$5)</formula>
    </cfRule>
    <cfRule type="expression" dxfId="9" priority="3" stopIfTrue="1">
      <formula>AND(task_end&gt;=I$5,task_start&lt;J$5)</formula>
    </cfRule>
  </conditionalFormatting>
  <conditionalFormatting sqref="J26:BG31 D25:I30">
    <cfRule type="expression" dxfId="8" priority="5">
      <formula>AND(TODAY()&gt;=I$5,TODAY()&lt;J$5)</formula>
    </cfRule>
  </conditionalFormatting>
  <conditionalFormatting sqref="J26:BG31 D25:I30">
    <cfRule type="expression" dxfId="7" priority="6">
      <formula>AND(task_start&lt;=I$5,ROUNDDOWN((task_end-task_start+1)*task_progress,0)+task_start-1&gt;=I$5)</formula>
    </cfRule>
    <cfRule type="expression" dxfId="6" priority="7"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D6764003-A1CC-46F2-9A55-A4B8086E5E8E}">
      <formula1>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40AE53A-0862-401F-BE1C-327FB67074D9}">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003D2-08CB-4F7B-A61E-3FF67405B0FF}">
  <dimension ref="A1:BL35"/>
  <sheetViews>
    <sheetView topLeftCell="A14" workbookViewId="0">
      <selection activeCell="D28" sqref="D28"/>
    </sheetView>
  </sheetViews>
  <sheetFormatPr defaultColWidth="8.85546875" defaultRowHeight="15" x14ac:dyDescent="0.25"/>
  <cols>
    <col min="1" max="1" width="2.7109375" style="43" customWidth="1"/>
    <col min="2" max="2" width="37.42578125" customWidth="1"/>
    <col min="3" max="3" width="16.4257812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s>
  <sheetData>
    <row r="1" spans="1:64" ht="30" customHeight="1" x14ac:dyDescent="0.45">
      <c r="A1" s="44" t="s">
        <v>14</v>
      </c>
      <c r="B1" s="48" t="s">
        <v>49</v>
      </c>
      <c r="C1" s="1"/>
      <c r="D1" s="2"/>
      <c r="E1" s="4"/>
      <c r="F1" s="42"/>
      <c r="H1" s="2"/>
      <c r="I1" s="14"/>
    </row>
    <row r="2" spans="1:64" ht="30" customHeight="1" x14ac:dyDescent="0.3">
      <c r="A2" s="43" t="s">
        <v>9</v>
      </c>
      <c r="B2" s="49" t="s">
        <v>25</v>
      </c>
      <c r="I2" s="46"/>
    </row>
    <row r="3" spans="1:64" ht="30" customHeight="1" x14ac:dyDescent="0.25">
      <c r="A3" s="43" t="s">
        <v>15</v>
      </c>
      <c r="B3" s="50" t="s">
        <v>8</v>
      </c>
      <c r="C3" s="66" t="s">
        <v>0</v>
      </c>
      <c r="D3" s="67"/>
      <c r="E3" s="72">
        <f>DATE(2021,2,2)</f>
        <v>44229</v>
      </c>
      <c r="F3" s="72"/>
    </row>
    <row r="4" spans="1:64" ht="30" customHeight="1" x14ac:dyDescent="0.25">
      <c r="A4" s="44" t="s">
        <v>16</v>
      </c>
      <c r="B4" t="s">
        <v>36</v>
      </c>
      <c r="C4" s="66" t="s">
        <v>6</v>
      </c>
      <c r="D4" s="67"/>
      <c r="E4" s="7">
        <v>1</v>
      </c>
      <c r="I4" s="69">
        <f>I5</f>
        <v>44228</v>
      </c>
      <c r="J4" s="70"/>
      <c r="K4" s="70"/>
      <c r="L4" s="70"/>
      <c r="M4" s="70"/>
      <c r="N4" s="70"/>
      <c r="O4" s="71"/>
      <c r="P4" s="69">
        <f>P5</f>
        <v>44235</v>
      </c>
      <c r="Q4" s="70"/>
      <c r="R4" s="70"/>
      <c r="S4" s="70"/>
      <c r="T4" s="70"/>
      <c r="U4" s="70"/>
      <c r="V4" s="71"/>
      <c r="W4" s="69">
        <f>W5</f>
        <v>44242</v>
      </c>
      <c r="X4" s="70"/>
      <c r="Y4" s="70"/>
      <c r="Z4" s="70"/>
      <c r="AA4" s="70"/>
      <c r="AB4" s="70"/>
      <c r="AC4" s="71"/>
      <c r="AD4" s="69">
        <f>AD5</f>
        <v>44249</v>
      </c>
      <c r="AE4" s="70"/>
      <c r="AF4" s="70"/>
      <c r="AG4" s="70"/>
      <c r="AH4" s="70"/>
      <c r="AI4" s="70"/>
      <c r="AJ4" s="71"/>
      <c r="AK4" s="69">
        <f>AK5</f>
        <v>44256</v>
      </c>
      <c r="AL4" s="70"/>
      <c r="AM4" s="70"/>
      <c r="AN4" s="70"/>
      <c r="AO4" s="70"/>
      <c r="AP4" s="70"/>
      <c r="AQ4" s="71"/>
      <c r="AR4" s="69">
        <f>AR5</f>
        <v>44263</v>
      </c>
      <c r="AS4" s="70"/>
      <c r="AT4" s="70"/>
      <c r="AU4" s="70"/>
      <c r="AV4" s="70"/>
      <c r="AW4" s="70"/>
      <c r="AX4" s="71"/>
      <c r="AY4" s="69">
        <f>AY5</f>
        <v>44270</v>
      </c>
      <c r="AZ4" s="70"/>
      <c r="BA4" s="70"/>
      <c r="BB4" s="70"/>
      <c r="BC4" s="70"/>
      <c r="BD4" s="70"/>
      <c r="BE4" s="71"/>
      <c r="BF4" s="69">
        <f>BF5</f>
        <v>44277</v>
      </c>
      <c r="BG4" s="70"/>
      <c r="BH4" s="70"/>
      <c r="BI4" s="70"/>
      <c r="BJ4" s="70"/>
      <c r="BK4" s="70"/>
      <c r="BL4" s="71"/>
    </row>
    <row r="5" spans="1:64" ht="15" customHeight="1" x14ac:dyDescent="0.25">
      <c r="A5" s="44" t="s">
        <v>17</v>
      </c>
      <c r="B5" s="68"/>
      <c r="C5" s="68"/>
      <c r="D5" s="68"/>
      <c r="E5" s="68"/>
      <c r="F5" s="68"/>
      <c r="G5" s="68"/>
      <c r="I5" s="11">
        <f>Project_Start-WEEKDAY(Project_Start,1)+2+7*(Display_Week-1)</f>
        <v>44228</v>
      </c>
      <c r="J5" s="10">
        <f>I5+1</f>
        <v>44229</v>
      </c>
      <c r="K5" s="10">
        <f t="shared" ref="K5:AX5" si="0">J5+1</f>
        <v>44230</v>
      </c>
      <c r="L5" s="10">
        <f t="shared" si="0"/>
        <v>44231</v>
      </c>
      <c r="M5" s="10">
        <f t="shared" si="0"/>
        <v>44232</v>
      </c>
      <c r="N5" s="10">
        <f t="shared" si="0"/>
        <v>44233</v>
      </c>
      <c r="O5" s="12">
        <f t="shared" si="0"/>
        <v>44234</v>
      </c>
      <c r="P5" s="11">
        <f>O5+1</f>
        <v>44235</v>
      </c>
      <c r="Q5" s="10">
        <f>P5+1</f>
        <v>44236</v>
      </c>
      <c r="R5" s="10">
        <f t="shared" si="0"/>
        <v>44237</v>
      </c>
      <c r="S5" s="10">
        <f t="shared" si="0"/>
        <v>44238</v>
      </c>
      <c r="T5" s="10">
        <f t="shared" si="0"/>
        <v>44239</v>
      </c>
      <c r="U5" s="10">
        <f t="shared" si="0"/>
        <v>44240</v>
      </c>
      <c r="V5" s="12">
        <f t="shared" si="0"/>
        <v>44241</v>
      </c>
      <c r="W5" s="11">
        <f>V5+1</f>
        <v>44242</v>
      </c>
      <c r="X5" s="10">
        <f>W5+1</f>
        <v>44243</v>
      </c>
      <c r="Y5" s="10">
        <f t="shared" si="0"/>
        <v>44244</v>
      </c>
      <c r="Z5" s="10">
        <f t="shared" si="0"/>
        <v>44245</v>
      </c>
      <c r="AA5" s="10">
        <f t="shared" si="0"/>
        <v>44246</v>
      </c>
      <c r="AB5" s="10">
        <f t="shared" si="0"/>
        <v>44247</v>
      </c>
      <c r="AC5" s="12">
        <f t="shared" si="0"/>
        <v>44248</v>
      </c>
      <c r="AD5" s="11">
        <f>AC5+1</f>
        <v>44249</v>
      </c>
      <c r="AE5" s="10">
        <f>AD5+1</f>
        <v>44250</v>
      </c>
      <c r="AF5" s="10">
        <f t="shared" si="0"/>
        <v>44251</v>
      </c>
      <c r="AG5" s="10">
        <f t="shared" si="0"/>
        <v>44252</v>
      </c>
      <c r="AH5" s="10">
        <f t="shared" si="0"/>
        <v>44253</v>
      </c>
      <c r="AI5" s="10">
        <f t="shared" si="0"/>
        <v>44254</v>
      </c>
      <c r="AJ5" s="12">
        <f t="shared" si="0"/>
        <v>44255</v>
      </c>
      <c r="AK5" s="11">
        <f>AJ5+1</f>
        <v>44256</v>
      </c>
      <c r="AL5" s="10">
        <f>AK5+1</f>
        <v>44257</v>
      </c>
      <c r="AM5" s="10">
        <f t="shared" si="0"/>
        <v>44258</v>
      </c>
      <c r="AN5" s="10">
        <f t="shared" si="0"/>
        <v>44259</v>
      </c>
      <c r="AO5" s="10">
        <f t="shared" si="0"/>
        <v>44260</v>
      </c>
      <c r="AP5" s="10">
        <f t="shared" si="0"/>
        <v>44261</v>
      </c>
      <c r="AQ5" s="12">
        <f t="shared" si="0"/>
        <v>44262</v>
      </c>
      <c r="AR5" s="11">
        <f>AQ5+1</f>
        <v>44263</v>
      </c>
      <c r="AS5" s="10">
        <f>AR5+1</f>
        <v>44264</v>
      </c>
      <c r="AT5" s="10">
        <f t="shared" si="0"/>
        <v>44265</v>
      </c>
      <c r="AU5" s="10">
        <f t="shared" si="0"/>
        <v>44266</v>
      </c>
      <c r="AV5" s="10">
        <f t="shared" si="0"/>
        <v>44267</v>
      </c>
      <c r="AW5" s="10">
        <f t="shared" si="0"/>
        <v>44268</v>
      </c>
      <c r="AX5" s="12">
        <f t="shared" si="0"/>
        <v>44269</v>
      </c>
      <c r="AY5" s="11">
        <f>AX5+1</f>
        <v>44270</v>
      </c>
      <c r="AZ5" s="10">
        <f>AY5+1</f>
        <v>44271</v>
      </c>
      <c r="BA5" s="10">
        <f t="shared" ref="BA5:BE5" si="1">AZ5+1</f>
        <v>44272</v>
      </c>
      <c r="BB5" s="10">
        <f t="shared" si="1"/>
        <v>44273</v>
      </c>
      <c r="BC5" s="10">
        <f t="shared" si="1"/>
        <v>44274</v>
      </c>
      <c r="BD5" s="10">
        <f t="shared" si="1"/>
        <v>44275</v>
      </c>
      <c r="BE5" s="12">
        <f t="shared" si="1"/>
        <v>44276</v>
      </c>
      <c r="BF5" s="11">
        <f>BE5+1</f>
        <v>44277</v>
      </c>
      <c r="BG5" s="10">
        <f>BF5+1</f>
        <v>44278</v>
      </c>
      <c r="BH5" s="10">
        <f t="shared" ref="BH5:BL5" si="2">BG5+1</f>
        <v>44279</v>
      </c>
      <c r="BI5" s="10">
        <f t="shared" si="2"/>
        <v>44280</v>
      </c>
      <c r="BJ5" s="10">
        <f t="shared" si="2"/>
        <v>44281</v>
      </c>
      <c r="BK5" s="10">
        <f t="shared" si="2"/>
        <v>44282</v>
      </c>
      <c r="BL5" s="12">
        <f t="shared" si="2"/>
        <v>44283</v>
      </c>
    </row>
    <row r="6" spans="1:64" ht="30" customHeight="1" thickBot="1" x14ac:dyDescent="0.3">
      <c r="A6" s="44" t="s">
        <v>18</v>
      </c>
      <c r="B6" s="8" t="s">
        <v>7</v>
      </c>
      <c r="C6" s="9" t="s">
        <v>2</v>
      </c>
      <c r="D6" s="9" t="s">
        <v>1</v>
      </c>
      <c r="E6" s="9" t="s">
        <v>3</v>
      </c>
      <c r="F6" s="9" t="s">
        <v>4</v>
      </c>
      <c r="G6" s="9"/>
      <c r="H6" s="9" t="s">
        <v>5</v>
      </c>
      <c r="I6" s="13" t="str">
        <f t="shared" ref="I6:BL6" si="3">LEFT(TEXT(I5,"ddd"),1)</f>
        <v>M</v>
      </c>
      <c r="J6" s="13" t="str">
        <f t="shared" si="3"/>
        <v>T</v>
      </c>
      <c r="K6" s="13" t="str">
        <f t="shared" si="3"/>
        <v>W</v>
      </c>
      <c r="L6" s="13" t="str">
        <f t="shared" si="3"/>
        <v>T</v>
      </c>
      <c r="M6" s="13" t="str">
        <f t="shared" si="3"/>
        <v>F</v>
      </c>
      <c r="N6" s="13" t="str">
        <f t="shared" si="3"/>
        <v>S</v>
      </c>
      <c r="O6" s="13" t="str">
        <f t="shared" si="3"/>
        <v>S</v>
      </c>
      <c r="P6" s="13" t="str">
        <f t="shared" si="3"/>
        <v>M</v>
      </c>
      <c r="Q6" s="13" t="str">
        <f t="shared" si="3"/>
        <v>T</v>
      </c>
      <c r="R6" s="13" t="str">
        <f t="shared" si="3"/>
        <v>W</v>
      </c>
      <c r="S6" s="13" t="str">
        <f t="shared" si="3"/>
        <v>T</v>
      </c>
      <c r="T6" s="13" t="str">
        <f t="shared" si="3"/>
        <v>F</v>
      </c>
      <c r="U6" s="13" t="str">
        <f t="shared" si="3"/>
        <v>S</v>
      </c>
      <c r="V6" s="13" t="str">
        <f t="shared" si="3"/>
        <v>S</v>
      </c>
      <c r="W6" s="13" t="str">
        <f t="shared" si="3"/>
        <v>M</v>
      </c>
      <c r="X6" s="13" t="str">
        <f t="shared" si="3"/>
        <v>T</v>
      </c>
      <c r="Y6" s="13" t="str">
        <f t="shared" si="3"/>
        <v>W</v>
      </c>
      <c r="Z6" s="13" t="str">
        <f t="shared" si="3"/>
        <v>T</v>
      </c>
      <c r="AA6" s="13" t="str">
        <f t="shared" si="3"/>
        <v>F</v>
      </c>
      <c r="AB6" s="13" t="str">
        <f t="shared" si="3"/>
        <v>S</v>
      </c>
      <c r="AC6" s="13" t="str">
        <f t="shared" si="3"/>
        <v>S</v>
      </c>
      <c r="AD6" s="13" t="str">
        <f t="shared" si="3"/>
        <v>M</v>
      </c>
      <c r="AE6" s="13" t="str">
        <f t="shared" si="3"/>
        <v>T</v>
      </c>
      <c r="AF6" s="13" t="str">
        <f t="shared" si="3"/>
        <v>W</v>
      </c>
      <c r="AG6" s="13" t="str">
        <f t="shared" si="3"/>
        <v>T</v>
      </c>
      <c r="AH6" s="13" t="str">
        <f t="shared" si="3"/>
        <v>F</v>
      </c>
      <c r="AI6" s="13" t="str">
        <f t="shared" si="3"/>
        <v>S</v>
      </c>
      <c r="AJ6" s="13" t="str">
        <f t="shared" si="3"/>
        <v>S</v>
      </c>
      <c r="AK6" s="13" t="str">
        <f t="shared" si="3"/>
        <v>M</v>
      </c>
      <c r="AL6" s="13" t="str">
        <f t="shared" si="3"/>
        <v>T</v>
      </c>
      <c r="AM6" s="13" t="str">
        <f t="shared" si="3"/>
        <v>W</v>
      </c>
      <c r="AN6" s="13" t="str">
        <f t="shared" si="3"/>
        <v>T</v>
      </c>
      <c r="AO6" s="13" t="str">
        <f t="shared" si="3"/>
        <v>F</v>
      </c>
      <c r="AP6" s="13" t="str">
        <f t="shared" si="3"/>
        <v>S</v>
      </c>
      <c r="AQ6" s="13" t="str">
        <f t="shared" si="3"/>
        <v>S</v>
      </c>
      <c r="AR6" s="13" t="str">
        <f t="shared" si="3"/>
        <v>M</v>
      </c>
      <c r="AS6" s="13" t="str">
        <f t="shared" si="3"/>
        <v>T</v>
      </c>
      <c r="AT6" s="13" t="str">
        <f t="shared" si="3"/>
        <v>W</v>
      </c>
      <c r="AU6" s="13" t="str">
        <f t="shared" si="3"/>
        <v>T</v>
      </c>
      <c r="AV6" s="13" t="str">
        <f t="shared" si="3"/>
        <v>F</v>
      </c>
      <c r="AW6" s="13" t="str">
        <f t="shared" si="3"/>
        <v>S</v>
      </c>
      <c r="AX6" s="13" t="str">
        <f t="shared" si="3"/>
        <v>S</v>
      </c>
      <c r="AY6" s="13" t="str">
        <f t="shared" si="3"/>
        <v>M</v>
      </c>
      <c r="AZ6" s="13" t="str">
        <f t="shared" si="3"/>
        <v>T</v>
      </c>
      <c r="BA6" s="13" t="str">
        <f t="shared" si="3"/>
        <v>W</v>
      </c>
      <c r="BB6" s="13" t="str">
        <f t="shared" si="3"/>
        <v>T</v>
      </c>
      <c r="BC6" s="13" t="str">
        <f t="shared" si="3"/>
        <v>F</v>
      </c>
      <c r="BD6" s="13" t="str">
        <f t="shared" si="3"/>
        <v>S</v>
      </c>
      <c r="BE6" s="13" t="str">
        <f t="shared" si="3"/>
        <v>S</v>
      </c>
      <c r="BF6" s="13" t="str">
        <f t="shared" si="3"/>
        <v>M</v>
      </c>
      <c r="BG6" s="13" t="str">
        <f t="shared" si="3"/>
        <v>T</v>
      </c>
      <c r="BH6" s="13" t="str">
        <f t="shared" si="3"/>
        <v>W</v>
      </c>
      <c r="BI6" s="13" t="str">
        <f t="shared" si="3"/>
        <v>T</v>
      </c>
      <c r="BJ6" s="13" t="str">
        <f t="shared" si="3"/>
        <v>F</v>
      </c>
      <c r="BK6" s="13" t="str">
        <f t="shared" si="3"/>
        <v>S</v>
      </c>
      <c r="BL6" s="13" t="str">
        <f t="shared" si="3"/>
        <v>S</v>
      </c>
    </row>
    <row r="7" spans="1:64" ht="30" hidden="1" customHeight="1" x14ac:dyDescent="0.25">
      <c r="A7" s="43" t="s">
        <v>13</v>
      </c>
      <c r="C7" s="4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44" t="s">
        <v>19</v>
      </c>
      <c r="B8" s="18" t="s">
        <v>37</v>
      </c>
      <c r="C8" s="55"/>
      <c r="D8" s="19"/>
      <c r="E8" s="20"/>
      <c r="F8" s="21"/>
      <c r="G8" s="17"/>
      <c r="H8" s="17" t="str">
        <f t="shared" ref="C8:M32" si="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44" t="s">
        <v>20</v>
      </c>
      <c r="B9" s="62" t="s">
        <v>23</v>
      </c>
      <c r="C9" s="56"/>
      <c r="D9" s="22">
        <v>0</v>
      </c>
      <c r="E9" s="51">
        <f>Project_Start</f>
        <v>44229</v>
      </c>
      <c r="F9" s="51">
        <f>E9+2</f>
        <v>44231</v>
      </c>
      <c r="G9" s="17"/>
      <c r="H9" s="17">
        <f t="shared" si="4"/>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44" t="s">
        <v>21</v>
      </c>
      <c r="B10" s="62" t="s">
        <v>26</v>
      </c>
      <c r="C10" s="56"/>
      <c r="D10" s="22">
        <v>0</v>
      </c>
      <c r="E10" s="51">
        <f>F9</f>
        <v>44231</v>
      </c>
      <c r="F10" s="51">
        <f>E10+1</f>
        <v>44232</v>
      </c>
      <c r="G10" s="17"/>
      <c r="H10" s="17">
        <f t="shared" si="4"/>
        <v>2</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43"/>
      <c r="B11" s="62" t="s">
        <v>34</v>
      </c>
      <c r="C11" s="56"/>
      <c r="D11" s="22">
        <v>0</v>
      </c>
      <c r="E11" s="51">
        <f>E10</f>
        <v>44231</v>
      </c>
      <c r="F11" s="51">
        <f>E11+1</f>
        <v>44232</v>
      </c>
      <c r="G11" s="17"/>
      <c r="H11" s="17">
        <f t="shared" si="4"/>
        <v>2</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43"/>
      <c r="B12" s="62" t="s">
        <v>50</v>
      </c>
      <c r="C12" s="56"/>
      <c r="D12" s="22">
        <v>0</v>
      </c>
      <c r="E12" s="51">
        <f>E10</f>
        <v>44231</v>
      </c>
      <c r="F12" s="51">
        <f>E12+5</f>
        <v>44236</v>
      </c>
      <c r="G12" s="17"/>
      <c r="H12" s="17">
        <f t="shared" si="4"/>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43"/>
      <c r="B13" s="62" t="s">
        <v>24</v>
      </c>
      <c r="C13" s="56"/>
      <c r="D13" s="22">
        <v>0</v>
      </c>
      <c r="E13" s="51">
        <f>E10</f>
        <v>44231</v>
      </c>
      <c r="F13" s="51">
        <f>F12</f>
        <v>44236</v>
      </c>
      <c r="G13" s="17"/>
      <c r="H13" s="17">
        <f t="shared" si="4"/>
        <v>6</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44" t="s">
        <v>22</v>
      </c>
      <c r="B14" s="23" t="s">
        <v>38</v>
      </c>
      <c r="C14" s="57"/>
      <c r="D14" s="24"/>
      <c r="E14" s="25"/>
      <c r="F14" s="26"/>
      <c r="G14" s="17"/>
      <c r="H14" s="17" t="str">
        <f t="shared" si="4"/>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44"/>
      <c r="B15" s="63" t="s">
        <v>28</v>
      </c>
      <c r="C15" s="58"/>
      <c r="D15" s="27">
        <v>0</v>
      </c>
      <c r="E15" s="52">
        <f>F12</f>
        <v>44236</v>
      </c>
      <c r="F15" s="52">
        <f>E15+1</f>
        <v>44237</v>
      </c>
      <c r="G15" s="17"/>
      <c r="H15" s="17">
        <f t="shared" si="4"/>
        <v>2</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43"/>
      <c r="B16" s="63" t="s">
        <v>29</v>
      </c>
      <c r="C16" s="58"/>
      <c r="D16" s="27">
        <v>0</v>
      </c>
      <c r="E16" s="52">
        <f>F15</f>
        <v>44237</v>
      </c>
      <c r="F16" s="52">
        <f>E16+2</f>
        <v>44239</v>
      </c>
      <c r="G16" s="17"/>
      <c r="H16" s="17">
        <f t="shared" si="4"/>
        <v>3</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43"/>
      <c r="B17" s="63" t="s">
        <v>52</v>
      </c>
      <c r="C17" s="58"/>
      <c r="D17" s="27">
        <v>0</v>
      </c>
      <c r="E17" s="52">
        <f>E16</f>
        <v>44237</v>
      </c>
      <c r="F17" s="52">
        <f>E17+2</f>
        <v>44239</v>
      </c>
      <c r="G17" s="17"/>
      <c r="H17" s="17">
        <f t="shared" si="4"/>
        <v>3</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43"/>
      <c r="B18" s="63" t="s">
        <v>30</v>
      </c>
      <c r="C18" s="58"/>
      <c r="D18" s="27">
        <v>0</v>
      </c>
      <c r="E18" s="52">
        <f>E17</f>
        <v>44237</v>
      </c>
      <c r="F18" s="52">
        <f>E18+3</f>
        <v>44240</v>
      </c>
      <c r="G18" s="17"/>
      <c r="H18" s="17">
        <f t="shared" si="4"/>
        <v>4</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43"/>
      <c r="B19" s="63" t="s">
        <v>31</v>
      </c>
      <c r="C19" s="58"/>
      <c r="D19" s="27">
        <v>0</v>
      </c>
      <c r="E19" s="52">
        <f>E18+2</f>
        <v>44239</v>
      </c>
      <c r="F19" s="52">
        <f>E19+3</f>
        <v>44242</v>
      </c>
      <c r="G19" s="17"/>
      <c r="H19" s="17">
        <f t="shared" si="4"/>
        <v>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43" t="s">
        <v>10</v>
      </c>
      <c r="B20" s="28" t="s">
        <v>39</v>
      </c>
      <c r="C20" s="59"/>
      <c r="D20" s="29"/>
      <c r="E20" s="30"/>
      <c r="F20" s="31"/>
      <c r="G20" s="17"/>
      <c r="H20" s="17" t="str">
        <f t="shared" si="4"/>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43"/>
      <c r="B21" s="64" t="s">
        <v>32</v>
      </c>
      <c r="C21" s="60"/>
      <c r="D21" s="32">
        <v>0</v>
      </c>
      <c r="E21" s="53">
        <f>F19</f>
        <v>44242</v>
      </c>
      <c r="F21" s="53">
        <f>E21+1</f>
        <v>44243</v>
      </c>
      <c r="G21" s="17"/>
      <c r="H21" s="17">
        <f t="shared" si="4"/>
        <v>2</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43"/>
      <c r="B22" s="64" t="s">
        <v>40</v>
      </c>
      <c r="C22" s="60"/>
      <c r="D22" s="32">
        <v>0</v>
      </c>
      <c r="E22" s="53">
        <f>F21</f>
        <v>44243</v>
      </c>
      <c r="F22" s="53">
        <f>E22+1</f>
        <v>44244</v>
      </c>
      <c r="G22" s="17"/>
      <c r="H22" s="17">
        <f t="shared" si="4"/>
        <v>2</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43"/>
      <c r="B23" s="64" t="s">
        <v>33</v>
      </c>
      <c r="C23" s="60"/>
      <c r="D23" s="32">
        <v>0</v>
      </c>
      <c r="E23" s="53">
        <f>F22</f>
        <v>44244</v>
      </c>
      <c r="F23" s="53">
        <f>E23+1</f>
        <v>44245</v>
      </c>
      <c r="G23" s="17"/>
      <c r="H23" s="17">
        <f t="shared" si="4"/>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43"/>
      <c r="B24" s="64" t="s">
        <v>35</v>
      </c>
      <c r="C24" s="60"/>
      <c r="D24" s="32">
        <v>0</v>
      </c>
      <c r="E24" s="53">
        <f>F23</f>
        <v>44245</v>
      </c>
      <c r="F24" s="53">
        <f>E24+1</f>
        <v>44246</v>
      </c>
      <c r="G24" s="17"/>
      <c r="H24" s="17">
        <f t="shared" si="4"/>
        <v>2</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43"/>
      <c r="B25" s="17"/>
      <c r="C25" s="17" t="str">
        <f t="shared" si="4"/>
        <v/>
      </c>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43" t="s">
        <v>10</v>
      </c>
      <c r="B26" s="17"/>
      <c r="C26" s="17" t="str">
        <f t="shared" si="4"/>
        <v/>
      </c>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row>
    <row r="27" spans="1:64" s="3" customFormat="1" ht="30" customHeight="1" thickBot="1" x14ac:dyDescent="0.3">
      <c r="A27" s="43"/>
      <c r="B27" s="17"/>
      <c r="C27" s="17" t="str">
        <f t="shared" si="4"/>
        <v/>
      </c>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row>
    <row r="28" spans="1:64" s="3" customFormat="1" ht="30" customHeight="1" thickBot="1" x14ac:dyDescent="0.3">
      <c r="A28" s="43"/>
      <c r="B28" s="17"/>
      <c r="C28" s="17" t="str">
        <f t="shared" si="4"/>
        <v/>
      </c>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row>
    <row r="29" spans="1:64" s="3" customFormat="1" ht="30" customHeight="1" thickBot="1" x14ac:dyDescent="0.3">
      <c r="A29" s="43"/>
      <c r="B29" s="17"/>
      <c r="C29" s="17" t="str">
        <f t="shared" si="4"/>
        <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row>
    <row r="30" spans="1:64" s="3" customFormat="1" ht="30" customHeight="1" thickBot="1" x14ac:dyDescent="0.3">
      <c r="A30" s="43"/>
      <c r="B30" s="17"/>
      <c r="C30" s="17" t="str">
        <f t="shared" si="4"/>
        <v/>
      </c>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row>
    <row r="31" spans="1:64" s="3" customFormat="1" ht="30" customHeight="1" thickBot="1" x14ac:dyDescent="0.3">
      <c r="A31" s="43"/>
      <c r="B31" s="65"/>
      <c r="C31" s="61"/>
      <c r="D31" s="16"/>
      <c r="E31" s="54"/>
      <c r="F31" s="54"/>
      <c r="G31" s="17"/>
      <c r="H31" s="17" t="str">
        <f t="shared" si="4"/>
        <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row>
    <row r="32" spans="1:64" s="3" customFormat="1" ht="30" customHeight="1" thickBot="1" x14ac:dyDescent="0.3">
      <c r="A32" s="43" t="s">
        <v>12</v>
      </c>
      <c r="B32" s="33"/>
      <c r="C32" s="34"/>
      <c r="D32" s="35"/>
      <c r="E32" s="36"/>
      <c r="F32" s="37"/>
      <c r="G32" s="38"/>
      <c r="H32" s="38" t="str">
        <f t="shared" si="4"/>
        <v/>
      </c>
      <c r="I32" s="41"/>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
      <c r="A33" s="44" t="s">
        <v>11</v>
      </c>
      <c r="B33"/>
      <c r="C33"/>
      <c r="D33"/>
      <c r="E33" s="5"/>
      <c r="F33"/>
      <c r="G33" s="6"/>
      <c r="H33"/>
      <c r="I33"/>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ht="30" customHeight="1" x14ac:dyDescent="0.25">
      <c r="C34" s="14"/>
      <c r="F34" s="45"/>
    </row>
    <row r="35" spans="1:64" ht="30" customHeight="1" x14ac:dyDescent="0.25">
      <c r="C35" s="15"/>
    </row>
  </sheetData>
  <mergeCells count="12">
    <mergeCell ref="AD4:AJ4"/>
    <mergeCell ref="AK4:AQ4"/>
    <mergeCell ref="AR4:AX4"/>
    <mergeCell ref="AY4:BE4"/>
    <mergeCell ref="BF4:BL4"/>
    <mergeCell ref="B5:G5"/>
    <mergeCell ref="C3:D3"/>
    <mergeCell ref="E3:F3"/>
    <mergeCell ref="C4:D4"/>
    <mergeCell ref="I4:O4"/>
    <mergeCell ref="P4:V4"/>
    <mergeCell ref="W4:AC4"/>
  </mergeCells>
  <conditionalFormatting sqref="D7:D32">
    <cfRule type="dataBar" priority="1">
      <dataBar>
        <cfvo type="num" val="0"/>
        <cfvo type="num" val="1"/>
        <color theme="0" tint="-0.249977111117893"/>
      </dataBar>
      <extLst>
        <ext xmlns:x14="http://schemas.microsoft.com/office/spreadsheetml/2009/9/main" uri="{B025F937-C7B1-47D3-B67F-A62EFF666E3E}">
          <x14:id>{1AFFF0C9-DDF9-4995-9F61-412508BA399C}</x14:id>
        </ext>
      </extLst>
    </cfRule>
  </conditionalFormatting>
  <conditionalFormatting sqref="I5:BL25 J32:BL33 I31:I32">
    <cfRule type="expression" dxfId="5" priority="4">
      <formula>AND(TODAY()&gt;=I$5,TODAY()&lt;J$5)</formula>
    </cfRule>
  </conditionalFormatting>
  <conditionalFormatting sqref="I7:BL25 J32:BL33 I31:I32">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J26:BG31 D25:I30">
    <cfRule type="expression" dxfId="2" priority="5">
      <formula>AND(TODAY()&gt;=I$5,TODAY()&lt;J$5)</formula>
    </cfRule>
  </conditionalFormatting>
  <conditionalFormatting sqref="J26:BG31 D25:I30">
    <cfRule type="expression" dxfId="1" priority="6">
      <formula>AND(task_start&lt;=I$5,ROUNDDOWN((task_end-task_start+1)*task_progress,0)+task_start-1&gt;=I$5)</formula>
    </cfRule>
    <cfRule type="expression" dxfId="0" priority="7"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AFD06F82-D619-4458-8387-B7A4B93E1CFD}">
      <formula1>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AFFF0C9-DDF9-4995-9F61-412508BA399C}">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Beautif.ai</vt:lpstr>
      <vt:lpstr>BankClient</vt:lpstr>
      <vt:lpstr>Renoon</vt:lpstr>
      <vt:lpstr>Display_Week</vt:lpstr>
      <vt:lpstr>Beautif.ai!Print_Titles</vt:lpstr>
      <vt:lpstr>Project_Start</vt:lpstr>
      <vt:lpstr>BankClient!task_end</vt:lpstr>
      <vt:lpstr>Beautif.ai!task_end</vt:lpstr>
      <vt:lpstr>Renoon!task_end</vt:lpstr>
      <vt:lpstr>BankClient!task_progress</vt:lpstr>
      <vt:lpstr>Beautif.ai!task_progress</vt:lpstr>
      <vt:lpstr>Renoon!task_progress</vt:lpstr>
      <vt:lpstr>BankClient!task_start</vt:lpstr>
      <vt:lpstr>Beautif.ai!task_start</vt:lpstr>
      <vt:lpstr>Renoon!task_start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2021-02-01T22:24:15Z</dcterms:modified>
</cp:coreProperties>
</file>