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vo\OneDrive - fi.uba.ar\Escritorio\electricity_test\"/>
    </mc:Choice>
  </mc:AlternateContent>
  <xr:revisionPtr revIDLastSave="0" documentId="13_ncr:1_{BFCB08E2-2A9D-42D0-A80F-30BFBE350F5B}" xr6:coauthVersionLast="47" xr6:coauthVersionMax="47" xr10:uidLastSave="{00000000-0000-0000-0000-000000000000}"/>
  <bookViews>
    <workbookView xWindow="-108" yWindow="-108" windowWidth="23256" windowHeight="12456" xr2:uid="{DB8B324A-605E-4CFF-890B-92E29A1BB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</calcChain>
</file>

<file path=xl/sharedStrings.xml><?xml version="1.0" encoding="utf-8"?>
<sst xmlns="http://schemas.openxmlformats.org/spreadsheetml/2006/main" count="14" uniqueCount="14">
  <si>
    <t>Biomasa</t>
  </si>
  <si>
    <t>Diesel</t>
  </si>
  <si>
    <t>Fuel Oil</t>
  </si>
  <si>
    <t>Gas Natural</t>
  </si>
  <si>
    <t>Nafta</t>
  </si>
  <si>
    <t>Residuo</t>
  </si>
  <si>
    <t>Fotovoltaico</t>
  </si>
  <si>
    <t>Biogas</t>
  </si>
  <si>
    <t>Total (GWh)</t>
  </si>
  <si>
    <t>Eólica</t>
  </si>
  <si>
    <t>Renovable</t>
  </si>
  <si>
    <t>Hidro</t>
  </si>
  <si>
    <t>Térmica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</si>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</sst>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64" formatCode="mmm/yy"/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E705A-3767-4E95-B629-5930DD1078C2}" name="Tabla3" displayName="Tabla3" ref="A1:N44" totalsRowShown="0" headerRowDxfId="4" tableBorderDxfId="3">
  <tableColumns count="14">
    <tableColumn id="1" xr3:uid="{5FF8DDD0-0B06-487C-B9FF-FDFECC4469D5}" name="fecha" dataDxfId="2"/>
    <tableColumn id="2" xr3:uid="{4230963D-58F7-40CC-8BB3-B4EEF7C6F37F}" name="Hidro"/>
    <tableColumn id="3" xr3:uid="{FC7AAB57-18F0-4E0C-8D68-03C1AEC81080}" name="Eólica"/>
    <tableColumn id="4" xr3:uid="{C7144672-0207-49D0-BEAA-1250C4EAF726}" name="Biomasa"/>
    <tableColumn id="5" xr3:uid="{7238BC25-7996-409D-9705-BB540B742506}" name="Diesel"/>
    <tableColumn id="6" xr3:uid="{C87DF137-1ECE-469D-8E9E-6E145E47A65B}" name="Fuel Oil"/>
    <tableColumn id="7" xr3:uid="{39C276D9-FE38-461E-A5B5-8BF4C7B24F88}" name="Gas Natural"/>
    <tableColumn id="8" xr3:uid="{494A131E-EDCF-4D05-8682-53E7177C6CC5}" name="Nafta"/>
    <tableColumn id="9" xr3:uid="{9E5AB372-B898-492E-B8D9-A83B510786A3}" name="Residuo"/>
    <tableColumn id="10" xr3:uid="{BB1A78DA-BCB3-4753-9C03-FAB61813E722}" name="Fotovoltaico"/>
    <tableColumn id="11" xr3:uid="{5BA1EDD1-9FF7-478A-8B70-45B62BA6EDCF}" name="Biogas"/>
    <tableColumn id="12" xr3:uid="{FC83B4F9-48ED-45D1-AB1C-9846CE3C35A3}" name="Total (GWh)">
      <calculatedColumnFormula>SUM(B2:K2)</calculatedColumnFormula>
    </tableColumn>
    <tableColumn id="13" xr3:uid="{E6D30C4D-1E5D-4309-ABC5-E85409B22793}" name="Renovable" dataDxfId="1">
      <calculatedColumnFormula>+Tabla3[[#This Row],[Biogas]]+Tabla3[[#This Row],[Fotovoltaico]]+Tabla3[[#This Row],[Biomasa]]+Tabla3[[#This Row],[Residuo]]+Tabla3[[#This Row],[Eólica]]</calculatedColumnFormula>
    </tableColumn>
    <tableColumn id="14" xr3:uid="{7B1D3DCE-3224-421D-B9C4-A9FCCBF0B739}" name="Térmica" dataDxfId="0">
      <calculatedColumnFormula>+Tabla3[[#This Row],[Total (GWh)]]-Tabla3[[#This Row],[Renovable]]-Tabla3[[#This Row],[Hidro]]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F01D-93A1-43A2-81AD-A23996CB7498}">
  <dimension ref="A1:N44"/>
  <sheetViews>
    <sheetView tabSelected="1" workbookViewId="0">
      <selection activeCell="A2" sqref="A2"/>
    </sheetView>
  </sheetViews>
  <sheetFormatPr baseColWidth="10" defaultRowHeight="14.4" x14ac:dyDescent="0.3"/>
  <sheetData>
    <row r="1" spans="1:14" x14ac:dyDescent="0.3">
      <c r="A1" s="1" t="s">
        <v>13</v>
      </c>
      <c r="B1" s="1" t="s">
        <v>11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12</v>
      </c>
    </row>
    <row r="2" spans="1:14" x14ac:dyDescent="0.3">
      <c r="A2" s="2">
        <v>44197</v>
      </c>
      <c r="B2">
        <v>2110</v>
      </c>
      <c r="C2">
        <v>4</v>
      </c>
      <c r="D2">
        <v>0.48</v>
      </c>
      <c r="E2">
        <v>5</v>
      </c>
      <c r="F2">
        <v>78</v>
      </c>
      <c r="G2">
        <v>57</v>
      </c>
      <c r="H2">
        <v>0</v>
      </c>
      <c r="I2">
        <v>13</v>
      </c>
      <c r="J2">
        <v>3</v>
      </c>
      <c r="K2">
        <v>3</v>
      </c>
      <c r="L2">
        <v>2273.48</v>
      </c>
      <c r="M2">
        <f>+Tabla3[[#This Row],[Biogas]]+Tabla3[[#This Row],[Fotovoltaico]]+Tabla3[[#This Row],[Biomasa]]+Tabla3[[#This Row],[Residuo]]+Tabla3[[#This Row],[Eólica]]</f>
        <v>23.48</v>
      </c>
      <c r="N2">
        <f>+Tabla3[[#This Row],[Total (GWh)]]-Tabla3[[#This Row],[Renovable]]-Tabla3[[#This Row],[Hidro]]</f>
        <v>140</v>
      </c>
    </row>
    <row r="3" spans="1:14" x14ac:dyDescent="0.3">
      <c r="A3" s="2">
        <v>44228</v>
      </c>
      <c r="B3">
        <v>1986</v>
      </c>
      <c r="C3">
        <v>3</v>
      </c>
      <c r="D3">
        <v>0</v>
      </c>
      <c r="E3">
        <v>6</v>
      </c>
      <c r="F3">
        <v>75</v>
      </c>
      <c r="G3">
        <v>45</v>
      </c>
      <c r="H3">
        <v>0</v>
      </c>
      <c r="I3">
        <v>14</v>
      </c>
      <c r="J3">
        <v>3</v>
      </c>
      <c r="K3">
        <v>3</v>
      </c>
      <c r="L3">
        <v>2135</v>
      </c>
      <c r="M3">
        <f>+Tabla3[[#This Row],[Biogas]]+Tabla3[[#This Row],[Fotovoltaico]]+Tabla3[[#This Row],[Biomasa]]+Tabla3[[#This Row],[Residuo]]+Tabla3[[#This Row],[Eólica]]</f>
        <v>23</v>
      </c>
      <c r="N3">
        <f>+Tabla3[[#This Row],[Total (GWh)]]-Tabla3[[#This Row],[Renovable]]-Tabla3[[#This Row],[Hidro]]</f>
        <v>126</v>
      </c>
    </row>
    <row r="4" spans="1:14" x14ac:dyDescent="0.3">
      <c r="A4" s="2">
        <v>44256</v>
      </c>
      <c r="B4">
        <v>2412</v>
      </c>
      <c r="C4">
        <v>2.44</v>
      </c>
      <c r="D4">
        <v>0</v>
      </c>
      <c r="E4">
        <v>6.85</v>
      </c>
      <c r="F4">
        <v>49.69</v>
      </c>
      <c r="G4">
        <v>54.19</v>
      </c>
      <c r="H4">
        <v>0</v>
      </c>
      <c r="I4">
        <v>18.829999999999998</v>
      </c>
      <c r="J4">
        <v>3.11</v>
      </c>
      <c r="K4">
        <v>3.58</v>
      </c>
      <c r="L4">
        <v>2550.69</v>
      </c>
      <c r="M4">
        <f>+Tabla3[[#This Row],[Biogas]]+Tabla3[[#This Row],[Fotovoltaico]]+Tabla3[[#This Row],[Biomasa]]+Tabla3[[#This Row],[Residuo]]+Tabla3[[#This Row],[Eólica]]</f>
        <v>27.959999999999997</v>
      </c>
      <c r="N4">
        <f>+Tabla3[[#This Row],[Total (GWh)]]-Tabla3[[#This Row],[Renovable]]-Tabla3[[#This Row],[Hidro]]</f>
        <v>110.73000000000002</v>
      </c>
    </row>
    <row r="5" spans="1:14" x14ac:dyDescent="0.3">
      <c r="A5" s="2">
        <v>44287</v>
      </c>
      <c r="B5">
        <v>2355</v>
      </c>
      <c r="C5">
        <v>5.08</v>
      </c>
      <c r="D5">
        <v>0</v>
      </c>
      <c r="E5">
        <v>7.44</v>
      </c>
      <c r="F5">
        <v>47.96</v>
      </c>
      <c r="G5">
        <v>45.44</v>
      </c>
      <c r="H5">
        <v>0</v>
      </c>
      <c r="I5">
        <v>20.22</v>
      </c>
      <c r="J5">
        <v>2.99</v>
      </c>
      <c r="K5">
        <v>3.43</v>
      </c>
      <c r="L5">
        <v>2487.56</v>
      </c>
      <c r="M5">
        <f>+Tabla3[[#This Row],[Biogas]]+Tabla3[[#This Row],[Fotovoltaico]]+Tabla3[[#This Row],[Biomasa]]+Tabla3[[#This Row],[Residuo]]+Tabla3[[#This Row],[Eólica]]</f>
        <v>31.72</v>
      </c>
      <c r="N5">
        <f>+Tabla3[[#This Row],[Total (GWh)]]-Tabla3[[#This Row],[Renovable]]-Tabla3[[#This Row],[Hidro]]</f>
        <v>100.84000000000015</v>
      </c>
    </row>
    <row r="6" spans="1:14" x14ac:dyDescent="0.3">
      <c r="A6" s="2">
        <v>44317</v>
      </c>
      <c r="B6">
        <v>2163</v>
      </c>
      <c r="C6">
        <v>5.97</v>
      </c>
      <c r="D6">
        <v>0</v>
      </c>
      <c r="E6">
        <v>6.53</v>
      </c>
      <c r="F6">
        <v>67.430000000000007</v>
      </c>
      <c r="G6">
        <v>46.24</v>
      </c>
      <c r="H6">
        <v>0</v>
      </c>
      <c r="I6">
        <v>12.86</v>
      </c>
      <c r="J6">
        <v>2.67</v>
      </c>
      <c r="K6">
        <v>4.04</v>
      </c>
      <c r="L6">
        <v>2308.7399999999998</v>
      </c>
      <c r="M6">
        <f>+Tabla3[[#This Row],[Biogas]]+Tabla3[[#This Row],[Fotovoltaico]]+Tabla3[[#This Row],[Biomasa]]+Tabla3[[#This Row],[Residuo]]+Tabla3[[#This Row],[Eólica]]</f>
        <v>25.54</v>
      </c>
      <c r="N6">
        <f>+Tabla3[[#This Row],[Total (GWh)]]-Tabla3[[#This Row],[Renovable]]-Tabla3[[#This Row],[Hidro]]</f>
        <v>120.19999999999982</v>
      </c>
    </row>
    <row r="7" spans="1:14" x14ac:dyDescent="0.3">
      <c r="A7" s="2">
        <v>44348</v>
      </c>
      <c r="B7">
        <v>2042</v>
      </c>
      <c r="C7">
        <v>5.74</v>
      </c>
      <c r="D7">
        <v>8.4</v>
      </c>
      <c r="E7">
        <v>5.21</v>
      </c>
      <c r="F7">
        <v>68.88</v>
      </c>
      <c r="G7">
        <v>48.36</v>
      </c>
      <c r="H7">
        <v>0</v>
      </c>
      <c r="I7">
        <v>10.83</v>
      </c>
      <c r="J7">
        <v>2.41</v>
      </c>
      <c r="K7">
        <v>2.75</v>
      </c>
      <c r="L7">
        <v>2194.58</v>
      </c>
      <c r="M7">
        <f>+Tabla3[[#This Row],[Biogas]]+Tabla3[[#This Row],[Fotovoltaico]]+Tabla3[[#This Row],[Biomasa]]+Tabla3[[#This Row],[Residuo]]+Tabla3[[#This Row],[Eólica]]</f>
        <v>30.130000000000003</v>
      </c>
      <c r="N7">
        <f>+Tabla3[[#This Row],[Total (GWh)]]-Tabla3[[#This Row],[Renovable]]-Tabla3[[#This Row],[Hidro]]</f>
        <v>122.44999999999982</v>
      </c>
    </row>
    <row r="8" spans="1:14" x14ac:dyDescent="0.3">
      <c r="A8" s="2">
        <v>44378</v>
      </c>
      <c r="B8">
        <v>2061</v>
      </c>
      <c r="C8">
        <v>9.52</v>
      </c>
      <c r="D8">
        <v>35.24</v>
      </c>
      <c r="E8">
        <v>6.53</v>
      </c>
      <c r="F8">
        <v>60.43</v>
      </c>
      <c r="G8">
        <v>51.66</v>
      </c>
      <c r="H8">
        <v>0</v>
      </c>
      <c r="I8">
        <v>16.010000000000002</v>
      </c>
      <c r="J8">
        <v>2.78</v>
      </c>
      <c r="K8">
        <v>4.07</v>
      </c>
      <c r="L8">
        <v>2247.2399999999998</v>
      </c>
      <c r="M8">
        <f>+Tabla3[[#This Row],[Biogas]]+Tabla3[[#This Row],[Fotovoltaico]]+Tabla3[[#This Row],[Biomasa]]+Tabla3[[#This Row],[Residuo]]+Tabla3[[#This Row],[Eólica]]</f>
        <v>67.62</v>
      </c>
      <c r="N8">
        <f>+Tabla3[[#This Row],[Total (GWh)]]-Tabla3[[#This Row],[Renovable]]-Tabla3[[#This Row],[Hidro]]</f>
        <v>118.61999999999989</v>
      </c>
    </row>
    <row r="9" spans="1:14" x14ac:dyDescent="0.3">
      <c r="A9" s="2">
        <v>44409</v>
      </c>
      <c r="B9">
        <v>2077</v>
      </c>
      <c r="C9">
        <v>7.37</v>
      </c>
      <c r="D9">
        <v>35.450000000000003</v>
      </c>
      <c r="E9">
        <v>7.9</v>
      </c>
      <c r="F9">
        <v>64.709999999999994</v>
      </c>
      <c r="G9">
        <v>45.9</v>
      </c>
      <c r="H9">
        <v>0</v>
      </c>
      <c r="I9">
        <v>11.39</v>
      </c>
      <c r="J9">
        <v>2.7</v>
      </c>
      <c r="K9">
        <v>3.49</v>
      </c>
      <c r="L9">
        <v>2255.91</v>
      </c>
      <c r="M9">
        <f>+Tabla3[[#This Row],[Biogas]]+Tabla3[[#This Row],[Fotovoltaico]]+Tabla3[[#This Row],[Biomasa]]+Tabla3[[#This Row],[Residuo]]+Tabla3[[#This Row],[Eólica]]</f>
        <v>60.4</v>
      </c>
      <c r="N9">
        <f>+Tabla3[[#This Row],[Total (GWh)]]-Tabla3[[#This Row],[Renovable]]-Tabla3[[#This Row],[Hidro]]</f>
        <v>118.50999999999976</v>
      </c>
    </row>
    <row r="10" spans="1:14" x14ac:dyDescent="0.3">
      <c r="A10" s="2">
        <v>44440</v>
      </c>
      <c r="B10">
        <v>1861</v>
      </c>
      <c r="C10">
        <v>7.97</v>
      </c>
      <c r="D10">
        <v>33.29</v>
      </c>
      <c r="E10">
        <v>7.23</v>
      </c>
      <c r="F10">
        <v>70.86</v>
      </c>
      <c r="G10">
        <v>40.630000000000003</v>
      </c>
      <c r="H10">
        <v>0</v>
      </c>
      <c r="I10">
        <v>43.06</v>
      </c>
      <c r="J10">
        <v>2.79</v>
      </c>
      <c r="K10">
        <v>3.46</v>
      </c>
      <c r="L10">
        <v>2070.29</v>
      </c>
      <c r="M10">
        <f>+Tabla3[[#This Row],[Biogas]]+Tabla3[[#This Row],[Fotovoltaico]]+Tabla3[[#This Row],[Biomasa]]+Tabla3[[#This Row],[Residuo]]+Tabla3[[#This Row],[Eólica]]</f>
        <v>90.57</v>
      </c>
      <c r="N10">
        <f>+Tabla3[[#This Row],[Total (GWh)]]-Tabla3[[#This Row],[Renovable]]-Tabla3[[#This Row],[Hidro]]</f>
        <v>118.72000000000003</v>
      </c>
    </row>
    <row r="11" spans="1:14" x14ac:dyDescent="0.3">
      <c r="A11" s="2">
        <v>44470</v>
      </c>
      <c r="B11">
        <v>1935</v>
      </c>
      <c r="C11">
        <v>3.77</v>
      </c>
      <c r="D11">
        <v>36.229999999999997</v>
      </c>
      <c r="E11">
        <v>5.05</v>
      </c>
      <c r="F11">
        <v>125.4</v>
      </c>
      <c r="G11">
        <v>43.28</v>
      </c>
      <c r="H11">
        <v>0</v>
      </c>
      <c r="I11">
        <v>75.319999999999993</v>
      </c>
      <c r="J11">
        <v>2.79</v>
      </c>
      <c r="K11">
        <v>3.25</v>
      </c>
      <c r="L11">
        <v>2230.09</v>
      </c>
      <c r="M11">
        <f>+Tabla3[[#This Row],[Biogas]]+Tabla3[[#This Row],[Fotovoltaico]]+Tabla3[[#This Row],[Biomasa]]+Tabla3[[#This Row],[Residuo]]+Tabla3[[#This Row],[Eólica]]</f>
        <v>121.35999999999999</v>
      </c>
      <c r="N11">
        <f>+Tabla3[[#This Row],[Total (GWh)]]-Tabla3[[#This Row],[Renovable]]-Tabla3[[#This Row],[Hidro]]</f>
        <v>173.73000000000002</v>
      </c>
    </row>
    <row r="12" spans="1:14" x14ac:dyDescent="0.3">
      <c r="A12" s="2">
        <v>44501</v>
      </c>
      <c r="B12">
        <v>2085</v>
      </c>
      <c r="C12">
        <v>1.1100000000000001</v>
      </c>
      <c r="D12">
        <v>36.450000000000003</v>
      </c>
      <c r="E12">
        <v>9.5299999999999994</v>
      </c>
      <c r="F12">
        <v>71.14</v>
      </c>
      <c r="G12">
        <v>40.76</v>
      </c>
      <c r="H12">
        <v>0</v>
      </c>
      <c r="I12">
        <v>15.18</v>
      </c>
      <c r="J12">
        <v>2.67</v>
      </c>
      <c r="K12">
        <v>3.3</v>
      </c>
      <c r="L12">
        <v>2265.14</v>
      </c>
      <c r="M12">
        <f>+Tabla3[[#This Row],[Biogas]]+Tabla3[[#This Row],[Fotovoltaico]]+Tabla3[[#This Row],[Biomasa]]+Tabla3[[#This Row],[Residuo]]+Tabla3[[#This Row],[Eólica]]</f>
        <v>58.71</v>
      </c>
      <c r="N12">
        <f>+Tabla3[[#This Row],[Total (GWh)]]-Tabla3[[#This Row],[Renovable]]-Tabla3[[#This Row],[Hidro]]</f>
        <v>121.42999999999984</v>
      </c>
    </row>
    <row r="13" spans="1:14" x14ac:dyDescent="0.3">
      <c r="A13" s="2">
        <v>44531</v>
      </c>
      <c r="B13">
        <v>2290</v>
      </c>
      <c r="C13">
        <v>2.57</v>
      </c>
      <c r="D13">
        <v>25.95</v>
      </c>
      <c r="E13">
        <v>9.27</v>
      </c>
      <c r="F13">
        <v>70.13</v>
      </c>
      <c r="G13">
        <v>41.35</v>
      </c>
      <c r="H13">
        <v>0</v>
      </c>
      <c r="I13">
        <v>47.32</v>
      </c>
      <c r="J13">
        <v>2.7</v>
      </c>
      <c r="K13">
        <v>2.78</v>
      </c>
      <c r="L13">
        <v>2492.0700000000002</v>
      </c>
      <c r="M13">
        <f>+Tabla3[[#This Row],[Biogas]]+Tabla3[[#This Row],[Fotovoltaico]]+Tabla3[[#This Row],[Biomasa]]+Tabla3[[#This Row],[Residuo]]+Tabla3[[#This Row],[Eólica]]</f>
        <v>81.319999999999993</v>
      </c>
      <c r="N13">
        <f>+Tabla3[[#This Row],[Total (GWh)]]-Tabla3[[#This Row],[Renovable]]-Tabla3[[#This Row],[Hidro]]</f>
        <v>120.75</v>
      </c>
    </row>
    <row r="14" spans="1:14" x14ac:dyDescent="0.3">
      <c r="A14" s="2">
        <v>44562</v>
      </c>
      <c r="B14">
        <v>2005</v>
      </c>
      <c r="C14">
        <v>3.08</v>
      </c>
      <c r="D14">
        <v>3.13</v>
      </c>
      <c r="E14">
        <v>10.67</v>
      </c>
      <c r="F14">
        <v>150.9</v>
      </c>
      <c r="G14">
        <v>42.44</v>
      </c>
      <c r="H14">
        <v>0</v>
      </c>
      <c r="I14">
        <v>160.4</v>
      </c>
      <c r="J14">
        <v>2.91</v>
      </c>
      <c r="K14">
        <v>2.44</v>
      </c>
      <c r="L14">
        <f>SUM(B14:K14)</f>
        <v>2380.9700000000003</v>
      </c>
      <c r="M14">
        <f>+Tabla3[[#This Row],[Biogas]]+Tabla3[[#This Row],[Fotovoltaico]]+Tabla3[[#This Row],[Biomasa]]+Tabla3[[#This Row],[Residuo]]+Tabla3[[#This Row],[Eólica]]</f>
        <v>171.96</v>
      </c>
      <c r="N14">
        <f>+Tabla3[[#This Row],[Total (GWh)]]-Tabla3[[#This Row],[Renovable]]-Tabla3[[#This Row],[Hidro]]</f>
        <v>204.01000000000022</v>
      </c>
    </row>
    <row r="15" spans="1:14" x14ac:dyDescent="0.3">
      <c r="A15" s="2">
        <v>44593</v>
      </c>
      <c r="B15">
        <v>1808</v>
      </c>
      <c r="C15">
        <v>1.79</v>
      </c>
      <c r="D15">
        <v>0</v>
      </c>
      <c r="E15">
        <v>11.1</v>
      </c>
      <c r="F15">
        <v>132.19999999999999</v>
      </c>
      <c r="G15">
        <v>38.79</v>
      </c>
      <c r="H15">
        <v>0</v>
      </c>
      <c r="I15">
        <v>186.5</v>
      </c>
      <c r="J15">
        <v>2.63</v>
      </c>
      <c r="K15">
        <v>2.58</v>
      </c>
      <c r="L15">
        <f>SUM(B15:K15)</f>
        <v>2183.59</v>
      </c>
      <c r="M15">
        <f>+Tabla3[[#This Row],[Biogas]]+Tabla3[[#This Row],[Fotovoltaico]]+Tabla3[[#This Row],[Biomasa]]+Tabla3[[#This Row],[Residuo]]+Tabla3[[#This Row],[Eólica]]</f>
        <v>193.5</v>
      </c>
      <c r="N15">
        <f>+Tabla3[[#This Row],[Total (GWh)]]-Tabla3[[#This Row],[Renovable]]-Tabla3[[#This Row],[Hidro]]</f>
        <v>182.09000000000015</v>
      </c>
    </row>
    <row r="16" spans="1:14" x14ac:dyDescent="0.3">
      <c r="A16" s="2">
        <v>44621</v>
      </c>
      <c r="B16">
        <v>2334</v>
      </c>
      <c r="C16">
        <v>1.76</v>
      </c>
      <c r="D16">
        <v>0</v>
      </c>
      <c r="E16">
        <v>8.44</v>
      </c>
      <c r="F16">
        <v>107.5</v>
      </c>
      <c r="G16">
        <v>49.27</v>
      </c>
      <c r="H16">
        <v>0</v>
      </c>
      <c r="I16">
        <v>59.5</v>
      </c>
      <c r="J16">
        <v>3.02</v>
      </c>
      <c r="K16">
        <v>3.07</v>
      </c>
      <c r="L16">
        <f>SUM(B16:K16)</f>
        <v>2566.5600000000004</v>
      </c>
      <c r="M16">
        <f>+Tabla3[[#This Row],[Biogas]]+Tabla3[[#This Row],[Fotovoltaico]]+Tabla3[[#This Row],[Biomasa]]+Tabla3[[#This Row],[Residuo]]+Tabla3[[#This Row],[Eólica]]</f>
        <v>67.350000000000009</v>
      </c>
      <c r="N16">
        <f>+Tabla3[[#This Row],[Total (GWh)]]-Tabla3[[#This Row],[Renovable]]-Tabla3[[#This Row],[Hidro]]</f>
        <v>165.21000000000049</v>
      </c>
    </row>
    <row r="17" spans="1:14" x14ac:dyDescent="0.3">
      <c r="A17" s="2">
        <v>44652</v>
      </c>
      <c r="B17">
        <v>2254</v>
      </c>
      <c r="C17">
        <v>4.75</v>
      </c>
      <c r="D17">
        <v>0</v>
      </c>
      <c r="E17">
        <v>8.14</v>
      </c>
      <c r="F17">
        <v>110</v>
      </c>
      <c r="G17">
        <v>47.4</v>
      </c>
      <c r="H17">
        <v>0</v>
      </c>
      <c r="I17">
        <v>66.78</v>
      </c>
      <c r="J17">
        <v>2.89</v>
      </c>
      <c r="K17">
        <v>2.93</v>
      </c>
      <c r="L17">
        <f t="shared" ref="L17:L44" si="0">SUM(B17:K17)</f>
        <v>2496.89</v>
      </c>
      <c r="M17">
        <f>+Tabla3[[#This Row],[Biogas]]+Tabla3[[#This Row],[Fotovoltaico]]+Tabla3[[#This Row],[Biomasa]]+Tabla3[[#This Row],[Residuo]]+Tabla3[[#This Row],[Eólica]]</f>
        <v>77.349999999999994</v>
      </c>
      <c r="N17">
        <f>+Tabla3[[#This Row],[Total (GWh)]]-Tabla3[[#This Row],[Renovable]]-Tabla3[[#This Row],[Hidro]]</f>
        <v>165.53999999999996</v>
      </c>
    </row>
    <row r="18" spans="1:14" x14ac:dyDescent="0.3">
      <c r="A18" s="2">
        <v>44682</v>
      </c>
      <c r="B18">
        <v>2308</v>
      </c>
      <c r="C18">
        <v>6.31</v>
      </c>
      <c r="D18">
        <v>0</v>
      </c>
      <c r="E18">
        <v>8.84</v>
      </c>
      <c r="F18">
        <v>90.71</v>
      </c>
      <c r="G18">
        <v>44.58</v>
      </c>
      <c r="H18">
        <v>0</v>
      </c>
      <c r="I18">
        <v>24.66</v>
      </c>
      <c r="J18">
        <v>2.67</v>
      </c>
      <c r="K18">
        <v>3.77</v>
      </c>
      <c r="L18">
        <f t="shared" si="0"/>
        <v>2489.54</v>
      </c>
      <c r="M18">
        <f>+Tabla3[[#This Row],[Biogas]]+Tabla3[[#This Row],[Fotovoltaico]]+Tabla3[[#This Row],[Biomasa]]+Tabla3[[#This Row],[Residuo]]+Tabla3[[#This Row],[Eólica]]</f>
        <v>37.410000000000004</v>
      </c>
      <c r="N18">
        <f>+Tabla3[[#This Row],[Total (GWh)]]-Tabla3[[#This Row],[Renovable]]-Tabla3[[#This Row],[Hidro]]</f>
        <v>144.13000000000011</v>
      </c>
    </row>
    <row r="19" spans="1:14" x14ac:dyDescent="0.3">
      <c r="A19" s="2">
        <v>44713</v>
      </c>
      <c r="B19">
        <v>2078</v>
      </c>
      <c r="C19">
        <v>4.75</v>
      </c>
      <c r="D19">
        <v>8.0399999999999991</v>
      </c>
      <c r="E19">
        <v>7.49</v>
      </c>
      <c r="F19">
        <v>44.7</v>
      </c>
      <c r="G19">
        <v>45.23</v>
      </c>
      <c r="H19">
        <v>0</v>
      </c>
      <c r="I19">
        <v>44.2</v>
      </c>
      <c r="J19">
        <v>2.37</v>
      </c>
      <c r="K19">
        <v>3.09</v>
      </c>
      <c r="L19">
        <f t="shared" si="0"/>
        <v>2237.8699999999994</v>
      </c>
      <c r="M19">
        <f>+Tabla3[[#This Row],[Biogas]]+Tabla3[[#This Row],[Fotovoltaico]]+Tabla3[[#This Row],[Biomasa]]+Tabla3[[#This Row],[Residuo]]+Tabla3[[#This Row],[Eólica]]</f>
        <v>62.45</v>
      </c>
      <c r="N19">
        <f>+Tabla3[[#This Row],[Total (GWh)]]-Tabla3[[#This Row],[Renovable]]-Tabla3[[#This Row],[Hidro]]</f>
        <v>97.419999999999618</v>
      </c>
    </row>
    <row r="20" spans="1:14" x14ac:dyDescent="0.3">
      <c r="A20" s="2">
        <v>44743</v>
      </c>
      <c r="B20">
        <v>2169</v>
      </c>
      <c r="C20">
        <v>7.05</v>
      </c>
      <c r="D20">
        <v>36.090000000000003</v>
      </c>
      <c r="E20">
        <v>8.92</v>
      </c>
      <c r="F20">
        <v>28.51</v>
      </c>
      <c r="G20">
        <v>46.38</v>
      </c>
      <c r="H20">
        <v>0</v>
      </c>
      <c r="I20">
        <v>47.72</v>
      </c>
      <c r="J20">
        <v>2.4700000000000002</v>
      </c>
      <c r="K20">
        <v>3.53</v>
      </c>
      <c r="L20">
        <f t="shared" si="0"/>
        <v>2349.6700000000005</v>
      </c>
      <c r="M20">
        <f>+Tabla3[[#This Row],[Biogas]]+Tabla3[[#This Row],[Fotovoltaico]]+Tabla3[[#This Row],[Biomasa]]+Tabla3[[#This Row],[Residuo]]+Tabla3[[#This Row],[Eólica]]</f>
        <v>96.86</v>
      </c>
      <c r="N20">
        <f>+Tabla3[[#This Row],[Total (GWh)]]-Tabla3[[#This Row],[Renovable]]-Tabla3[[#This Row],[Hidro]]</f>
        <v>83.8100000000004</v>
      </c>
    </row>
    <row r="21" spans="1:14" x14ac:dyDescent="0.3">
      <c r="A21" s="2">
        <v>44774</v>
      </c>
      <c r="B21">
        <v>2181</v>
      </c>
      <c r="C21">
        <v>7.31</v>
      </c>
      <c r="D21">
        <v>35.96</v>
      </c>
      <c r="E21">
        <v>6</v>
      </c>
      <c r="F21">
        <v>57.98</v>
      </c>
      <c r="G21">
        <v>45.58</v>
      </c>
      <c r="H21">
        <v>0</v>
      </c>
      <c r="I21">
        <v>49.48</v>
      </c>
      <c r="J21">
        <v>2.7</v>
      </c>
      <c r="K21">
        <v>3.79</v>
      </c>
      <c r="L21">
        <f t="shared" si="0"/>
        <v>2389.7999999999997</v>
      </c>
      <c r="M21">
        <f>+Tabla3[[#This Row],[Biogas]]+Tabla3[[#This Row],[Fotovoltaico]]+Tabla3[[#This Row],[Biomasa]]+Tabla3[[#This Row],[Residuo]]+Tabla3[[#This Row],[Eólica]]</f>
        <v>99.240000000000009</v>
      </c>
      <c r="N21">
        <f>+Tabla3[[#This Row],[Total (GWh)]]-Tabla3[[#This Row],[Renovable]]-Tabla3[[#This Row],[Hidro]]</f>
        <v>109.55999999999949</v>
      </c>
    </row>
    <row r="22" spans="1:14" x14ac:dyDescent="0.3">
      <c r="A22" s="2">
        <v>44805</v>
      </c>
      <c r="B22">
        <v>2035</v>
      </c>
      <c r="C22">
        <v>3.66</v>
      </c>
      <c r="D22">
        <v>35.06</v>
      </c>
      <c r="E22">
        <v>14.63</v>
      </c>
      <c r="F22">
        <v>115.8</v>
      </c>
      <c r="G22">
        <v>44.38</v>
      </c>
      <c r="H22">
        <v>0</v>
      </c>
      <c r="I22">
        <v>73.510000000000005</v>
      </c>
      <c r="J22">
        <v>2.85</v>
      </c>
      <c r="K22">
        <v>3.79</v>
      </c>
      <c r="L22">
        <f t="shared" si="0"/>
        <v>2328.6800000000007</v>
      </c>
      <c r="M22">
        <f>+Tabla3[[#This Row],[Biogas]]+Tabla3[[#This Row],[Fotovoltaico]]+Tabla3[[#This Row],[Biomasa]]+Tabla3[[#This Row],[Residuo]]+Tabla3[[#This Row],[Eólica]]</f>
        <v>118.87</v>
      </c>
      <c r="N22">
        <f>+Tabla3[[#This Row],[Total (GWh)]]-Tabla3[[#This Row],[Renovable]]-Tabla3[[#This Row],[Hidro]]</f>
        <v>174.81000000000085</v>
      </c>
    </row>
    <row r="23" spans="1:14" x14ac:dyDescent="0.3">
      <c r="A23" s="2">
        <v>44835</v>
      </c>
      <c r="B23">
        <v>1883</v>
      </c>
      <c r="D23">
        <v>33.6</v>
      </c>
      <c r="E23">
        <v>32.71</v>
      </c>
      <c r="F23">
        <v>149.9</v>
      </c>
      <c r="G23">
        <v>40.01</v>
      </c>
      <c r="H23">
        <v>0</v>
      </c>
      <c r="I23">
        <v>156.69999999999999</v>
      </c>
      <c r="J23">
        <v>2.82</v>
      </c>
      <c r="K23">
        <v>3.95</v>
      </c>
      <c r="L23">
        <f t="shared" si="0"/>
        <v>2302.69</v>
      </c>
      <c r="M23">
        <f>+Tabla3[[#This Row],[Biogas]]+Tabla3[[#This Row],[Fotovoltaico]]+Tabla3[[#This Row],[Biomasa]]+Tabla3[[#This Row],[Residuo]]+Tabla3[[#This Row],[Eólica]]</f>
        <v>197.07</v>
      </c>
      <c r="N23">
        <f>+Tabla3[[#This Row],[Total (GWh)]]-Tabla3[[#This Row],[Renovable]]-Tabla3[[#This Row],[Hidro]]</f>
        <v>222.61999999999989</v>
      </c>
    </row>
    <row r="24" spans="1:14" x14ac:dyDescent="0.3">
      <c r="A24" s="2">
        <v>44866</v>
      </c>
      <c r="B24">
        <v>1758</v>
      </c>
      <c r="C24">
        <v>3.62</v>
      </c>
      <c r="D24">
        <v>30.79</v>
      </c>
      <c r="E24">
        <v>10.56</v>
      </c>
      <c r="F24">
        <v>173.1</v>
      </c>
      <c r="G24">
        <v>36.56</v>
      </c>
      <c r="H24">
        <v>0</v>
      </c>
      <c r="I24">
        <v>167.2</v>
      </c>
      <c r="J24">
        <v>2.9</v>
      </c>
      <c r="K24">
        <v>3.63</v>
      </c>
      <c r="L24">
        <f t="shared" si="0"/>
        <v>2186.3599999999997</v>
      </c>
      <c r="M24">
        <f>+Tabla3[[#This Row],[Biogas]]+Tabla3[[#This Row],[Fotovoltaico]]+Tabla3[[#This Row],[Biomasa]]+Tabla3[[#This Row],[Residuo]]+Tabla3[[#This Row],[Eólica]]</f>
        <v>208.14</v>
      </c>
      <c r="N24">
        <f>+Tabla3[[#This Row],[Total (GWh)]]-Tabla3[[#This Row],[Renovable]]-Tabla3[[#This Row],[Hidro]]</f>
        <v>220.2199999999998</v>
      </c>
    </row>
    <row r="25" spans="1:14" x14ac:dyDescent="0.3">
      <c r="A25" s="2">
        <v>44896</v>
      </c>
      <c r="B25">
        <v>1682</v>
      </c>
      <c r="C25">
        <v>7.16</v>
      </c>
      <c r="D25">
        <v>13.01</v>
      </c>
      <c r="E25">
        <v>112.8</v>
      </c>
      <c r="F25">
        <v>218</v>
      </c>
      <c r="G25">
        <v>44.8</v>
      </c>
      <c r="H25">
        <v>0</v>
      </c>
      <c r="I25">
        <v>208.5</v>
      </c>
      <c r="J25">
        <v>2.92</v>
      </c>
      <c r="K25">
        <v>3.49</v>
      </c>
      <c r="L25">
        <f t="shared" si="0"/>
        <v>2292.6799999999998</v>
      </c>
      <c r="M25">
        <f>+Tabla3[[#This Row],[Biogas]]+Tabla3[[#This Row],[Fotovoltaico]]+Tabla3[[#This Row],[Biomasa]]+Tabla3[[#This Row],[Residuo]]+Tabla3[[#This Row],[Eólica]]</f>
        <v>235.08</v>
      </c>
      <c r="N25">
        <f>+Tabla3[[#This Row],[Total (GWh)]]-Tabla3[[#This Row],[Renovable]]-Tabla3[[#This Row],[Hidro]]</f>
        <v>375.59999999999991</v>
      </c>
    </row>
    <row r="26" spans="1:14" x14ac:dyDescent="0.3">
      <c r="A26" s="2">
        <v>44927</v>
      </c>
      <c r="B26">
        <v>1609.8</v>
      </c>
      <c r="C26">
        <v>9.76</v>
      </c>
      <c r="D26">
        <v>0</v>
      </c>
      <c r="E26">
        <v>161.08000000000001</v>
      </c>
      <c r="F26">
        <v>211.93</v>
      </c>
      <c r="G26">
        <v>56.69</v>
      </c>
      <c r="H26">
        <v>0</v>
      </c>
      <c r="I26">
        <v>216.14</v>
      </c>
      <c r="J26">
        <v>2.98</v>
      </c>
      <c r="K26">
        <v>3.72</v>
      </c>
      <c r="L26">
        <f t="shared" si="0"/>
        <v>2272.0999999999995</v>
      </c>
      <c r="M26">
        <f>+Tabla3[[#This Row],[Biogas]]+Tabla3[[#This Row],[Fotovoltaico]]+Tabla3[[#This Row],[Biomasa]]+Tabla3[[#This Row],[Residuo]]+Tabla3[[#This Row],[Eólica]]</f>
        <v>232.59999999999997</v>
      </c>
      <c r="N26">
        <f>+Tabla3[[#This Row],[Total (GWh)]]-Tabla3[[#This Row],[Renovable]]-Tabla3[[#This Row],[Hidro]]</f>
        <v>429.69999999999959</v>
      </c>
    </row>
    <row r="27" spans="1:14" x14ac:dyDescent="0.3">
      <c r="A27" s="2">
        <v>44958</v>
      </c>
      <c r="B27">
        <v>1597.8</v>
      </c>
      <c r="C27">
        <v>12.32</v>
      </c>
      <c r="D27">
        <v>0</v>
      </c>
      <c r="E27">
        <v>99.07</v>
      </c>
      <c r="F27">
        <v>201.57</v>
      </c>
      <c r="G27">
        <v>49.51</v>
      </c>
      <c r="H27">
        <v>0</v>
      </c>
      <c r="I27">
        <v>190.89</v>
      </c>
      <c r="J27">
        <v>2.67</v>
      </c>
      <c r="K27">
        <v>3.3</v>
      </c>
      <c r="L27">
        <f t="shared" si="0"/>
        <v>2157.13</v>
      </c>
      <c r="M27">
        <f>+Tabla3[[#This Row],[Biogas]]+Tabla3[[#This Row],[Fotovoltaico]]+Tabla3[[#This Row],[Biomasa]]+Tabla3[[#This Row],[Residuo]]+Tabla3[[#This Row],[Eólica]]</f>
        <v>209.17999999999998</v>
      </c>
      <c r="N27">
        <f>+Tabla3[[#This Row],[Total (GWh)]]-Tabla3[[#This Row],[Renovable]]-Tabla3[[#This Row],[Hidro]]</f>
        <v>350.15000000000009</v>
      </c>
    </row>
    <row r="28" spans="1:14" x14ac:dyDescent="0.3">
      <c r="A28" s="2">
        <v>44986</v>
      </c>
      <c r="B28">
        <v>2383.4</v>
      </c>
      <c r="C28">
        <v>12.02</v>
      </c>
      <c r="D28">
        <v>0</v>
      </c>
      <c r="E28">
        <v>24</v>
      </c>
      <c r="F28">
        <v>121.33</v>
      </c>
      <c r="G28">
        <v>46.87</v>
      </c>
      <c r="H28">
        <v>0</v>
      </c>
      <c r="I28">
        <v>49.13</v>
      </c>
      <c r="J28">
        <v>3.09</v>
      </c>
      <c r="K28">
        <v>3.45</v>
      </c>
      <c r="L28">
        <f t="shared" si="0"/>
        <v>2643.29</v>
      </c>
      <c r="M28">
        <f>+Tabla3[[#This Row],[Biogas]]+Tabla3[[#This Row],[Fotovoltaico]]+Tabla3[[#This Row],[Biomasa]]+Tabla3[[#This Row],[Residuo]]+Tabla3[[#This Row],[Eólica]]</f>
        <v>67.69</v>
      </c>
      <c r="N28">
        <f>+Tabla3[[#This Row],[Total (GWh)]]-Tabla3[[#This Row],[Renovable]]-Tabla3[[#This Row],[Hidro]]</f>
        <v>192.19999999999982</v>
      </c>
    </row>
    <row r="29" spans="1:14" x14ac:dyDescent="0.3">
      <c r="A29" s="2">
        <v>45017</v>
      </c>
      <c r="B29">
        <v>2388.6999999999998</v>
      </c>
      <c r="C29">
        <v>10.85</v>
      </c>
      <c r="D29">
        <v>0</v>
      </c>
      <c r="E29">
        <v>36.29</v>
      </c>
      <c r="F29">
        <v>98.46</v>
      </c>
      <c r="G29">
        <v>43.73</v>
      </c>
      <c r="H29">
        <v>0</v>
      </c>
      <c r="I29">
        <v>24.29</v>
      </c>
      <c r="J29">
        <v>2.99</v>
      </c>
      <c r="K29">
        <v>2.95</v>
      </c>
      <c r="L29">
        <f t="shared" si="0"/>
        <v>2608.2599999999993</v>
      </c>
      <c r="M29">
        <f>+Tabla3[[#This Row],[Biogas]]+Tabla3[[#This Row],[Fotovoltaico]]+Tabla3[[#This Row],[Biomasa]]+Tabla3[[#This Row],[Residuo]]+Tabla3[[#This Row],[Eólica]]</f>
        <v>41.08</v>
      </c>
      <c r="N29">
        <f>+Tabla3[[#This Row],[Total (GWh)]]-Tabla3[[#This Row],[Renovable]]-Tabla3[[#This Row],[Hidro]]</f>
        <v>178.47999999999956</v>
      </c>
    </row>
    <row r="30" spans="1:14" x14ac:dyDescent="0.3">
      <c r="A30" s="2">
        <v>45047</v>
      </c>
      <c r="B30">
        <v>2665.9</v>
      </c>
      <c r="C30">
        <v>16.98</v>
      </c>
      <c r="D30">
        <v>0</v>
      </c>
      <c r="E30">
        <v>25.29</v>
      </c>
      <c r="F30">
        <v>108.07</v>
      </c>
      <c r="G30">
        <v>46.32</v>
      </c>
      <c r="H30">
        <v>0</v>
      </c>
      <c r="I30">
        <v>28.62</v>
      </c>
      <c r="J30">
        <v>2.95</v>
      </c>
      <c r="K30">
        <v>2.84</v>
      </c>
      <c r="L30">
        <f t="shared" si="0"/>
        <v>2896.9700000000003</v>
      </c>
      <c r="M30">
        <f>+Tabla3[[#This Row],[Biogas]]+Tabla3[[#This Row],[Fotovoltaico]]+Tabla3[[#This Row],[Biomasa]]+Tabla3[[#This Row],[Residuo]]+Tabla3[[#This Row],[Eólica]]</f>
        <v>51.39</v>
      </c>
      <c r="N30">
        <f>+Tabla3[[#This Row],[Total (GWh)]]-Tabla3[[#This Row],[Renovable]]-Tabla3[[#This Row],[Hidro]]</f>
        <v>179.68000000000029</v>
      </c>
    </row>
    <row r="31" spans="1:14" x14ac:dyDescent="0.3">
      <c r="A31" s="2">
        <v>45078</v>
      </c>
      <c r="B31">
        <v>2550.6999999999998</v>
      </c>
      <c r="C31">
        <v>24.08</v>
      </c>
      <c r="D31">
        <v>0.83</v>
      </c>
      <c r="E31">
        <v>16.79</v>
      </c>
      <c r="F31">
        <v>106.33</v>
      </c>
      <c r="G31">
        <v>41.72</v>
      </c>
      <c r="H31">
        <v>0</v>
      </c>
      <c r="I31">
        <v>12.91</v>
      </c>
      <c r="J31">
        <v>2.78</v>
      </c>
      <c r="K31">
        <v>3.1</v>
      </c>
      <c r="L31">
        <f t="shared" si="0"/>
        <v>2759.2399999999993</v>
      </c>
      <c r="M31">
        <f>+Tabla3[[#This Row],[Biogas]]+Tabla3[[#This Row],[Fotovoltaico]]+Tabla3[[#This Row],[Biomasa]]+Tabla3[[#This Row],[Residuo]]+Tabla3[[#This Row],[Eólica]]</f>
        <v>43.7</v>
      </c>
      <c r="N31">
        <f>+Tabla3[[#This Row],[Total (GWh)]]-Tabla3[[#This Row],[Renovable]]-Tabla3[[#This Row],[Hidro]]</f>
        <v>164.83999999999969</v>
      </c>
    </row>
    <row r="32" spans="1:14" x14ac:dyDescent="0.3">
      <c r="A32" s="2">
        <v>45108</v>
      </c>
      <c r="B32">
        <v>2649</v>
      </c>
      <c r="C32">
        <v>26.69</v>
      </c>
      <c r="D32">
        <v>7.39</v>
      </c>
      <c r="E32">
        <v>14.64</v>
      </c>
      <c r="F32">
        <v>96.54</v>
      </c>
      <c r="G32">
        <v>41</v>
      </c>
      <c r="H32">
        <v>0</v>
      </c>
      <c r="I32">
        <v>17.61</v>
      </c>
      <c r="J32">
        <v>2.84</v>
      </c>
      <c r="K32">
        <v>3.15</v>
      </c>
      <c r="L32">
        <f t="shared" si="0"/>
        <v>2858.86</v>
      </c>
      <c r="M32">
        <f>+Tabla3[[#This Row],[Biogas]]+Tabla3[[#This Row],[Fotovoltaico]]+Tabla3[[#This Row],[Biomasa]]+Tabla3[[#This Row],[Residuo]]+Tabla3[[#This Row],[Eólica]]</f>
        <v>57.68</v>
      </c>
      <c r="N32">
        <f>+Tabla3[[#This Row],[Total (GWh)]]-Tabla3[[#This Row],[Renovable]]-Tabla3[[#This Row],[Hidro]]</f>
        <v>152.18000000000029</v>
      </c>
    </row>
    <row r="33" spans="1:14" x14ac:dyDescent="0.3">
      <c r="A33" s="2">
        <v>45139</v>
      </c>
      <c r="B33">
        <v>2354.8000000000002</v>
      </c>
      <c r="C33">
        <v>23.94</v>
      </c>
      <c r="D33">
        <v>31.17</v>
      </c>
      <c r="E33">
        <v>14.17</v>
      </c>
      <c r="F33">
        <v>129.38999999999999</v>
      </c>
      <c r="G33">
        <v>40.94</v>
      </c>
      <c r="H33">
        <v>0</v>
      </c>
      <c r="I33">
        <v>82.5</v>
      </c>
      <c r="J33">
        <v>3.03</v>
      </c>
      <c r="K33">
        <v>3.51</v>
      </c>
      <c r="L33">
        <f t="shared" si="0"/>
        <v>2683.4500000000007</v>
      </c>
      <c r="M33">
        <f>+Tabla3[[#This Row],[Biogas]]+Tabla3[[#This Row],[Fotovoltaico]]+Tabla3[[#This Row],[Biomasa]]+Tabla3[[#This Row],[Residuo]]+Tabla3[[#This Row],[Eólica]]</f>
        <v>144.15</v>
      </c>
      <c r="N33">
        <f>+Tabla3[[#This Row],[Total (GWh)]]-Tabla3[[#This Row],[Renovable]]-Tabla3[[#This Row],[Hidro]]</f>
        <v>184.50000000000045</v>
      </c>
    </row>
    <row r="34" spans="1:14" x14ac:dyDescent="0.3">
      <c r="A34" s="2">
        <v>45170</v>
      </c>
      <c r="B34">
        <v>1807</v>
      </c>
      <c r="C34">
        <v>22.66</v>
      </c>
      <c r="D34">
        <v>39.56</v>
      </c>
      <c r="E34">
        <v>71.19</v>
      </c>
      <c r="F34">
        <v>179.5</v>
      </c>
      <c r="G34">
        <v>48.16</v>
      </c>
      <c r="H34">
        <v>0</v>
      </c>
      <c r="I34">
        <v>192.26</v>
      </c>
      <c r="J34">
        <v>3.08</v>
      </c>
      <c r="K34">
        <v>2.72</v>
      </c>
      <c r="L34">
        <f t="shared" si="0"/>
        <v>2366.1299999999997</v>
      </c>
      <c r="M34">
        <f>+Tabla3[[#This Row],[Biogas]]+Tabla3[[#This Row],[Fotovoltaico]]+Tabla3[[#This Row],[Biomasa]]+Tabla3[[#This Row],[Residuo]]+Tabla3[[#This Row],[Eólica]]</f>
        <v>260.28000000000003</v>
      </c>
      <c r="N34">
        <f>+Tabla3[[#This Row],[Total (GWh)]]-Tabla3[[#This Row],[Renovable]]-Tabla3[[#This Row],[Hidro]]</f>
        <v>298.84999999999945</v>
      </c>
    </row>
    <row r="35" spans="1:14" x14ac:dyDescent="0.3">
      <c r="A35" s="2">
        <v>45200</v>
      </c>
      <c r="B35">
        <v>1781.5</v>
      </c>
      <c r="C35">
        <v>16.38</v>
      </c>
      <c r="D35">
        <v>39.74</v>
      </c>
      <c r="E35">
        <v>137.63</v>
      </c>
      <c r="F35">
        <v>228.67</v>
      </c>
      <c r="G35">
        <v>59.68</v>
      </c>
      <c r="H35">
        <v>0</v>
      </c>
      <c r="I35">
        <v>224.57</v>
      </c>
      <c r="J35">
        <v>2.81</v>
      </c>
      <c r="K35">
        <v>2.73</v>
      </c>
      <c r="L35">
        <f t="shared" si="0"/>
        <v>2493.71</v>
      </c>
      <c r="M35">
        <f>+Tabla3[[#This Row],[Biogas]]+Tabla3[[#This Row],[Fotovoltaico]]+Tabla3[[#This Row],[Biomasa]]+Tabla3[[#This Row],[Residuo]]+Tabla3[[#This Row],[Eólica]]</f>
        <v>286.23</v>
      </c>
      <c r="N35">
        <f>+Tabla3[[#This Row],[Total (GWh)]]-Tabla3[[#This Row],[Renovable]]-Tabla3[[#This Row],[Hidro]]</f>
        <v>425.98</v>
      </c>
    </row>
    <row r="36" spans="1:14" x14ac:dyDescent="0.3">
      <c r="A36" s="2">
        <v>45231</v>
      </c>
      <c r="B36">
        <v>1566.5</v>
      </c>
      <c r="C36">
        <v>14.57</v>
      </c>
      <c r="D36">
        <v>39.840000000000003</v>
      </c>
      <c r="E36">
        <v>136.62</v>
      </c>
      <c r="F36">
        <v>226.32</v>
      </c>
      <c r="G36">
        <v>64.5</v>
      </c>
      <c r="H36">
        <v>0</v>
      </c>
      <c r="I36">
        <v>299.95999999999998</v>
      </c>
      <c r="J36">
        <v>2.74</v>
      </c>
      <c r="K36">
        <v>2.56</v>
      </c>
      <c r="L36">
        <f t="shared" si="0"/>
        <v>2353.6099999999992</v>
      </c>
      <c r="M36">
        <f>+Tabla3[[#This Row],[Biogas]]+Tabla3[[#This Row],[Fotovoltaico]]+Tabla3[[#This Row],[Biomasa]]+Tabla3[[#This Row],[Residuo]]+Tabla3[[#This Row],[Eólica]]</f>
        <v>359.66999999999996</v>
      </c>
      <c r="N36">
        <f>+Tabla3[[#This Row],[Total (GWh)]]-Tabla3[[#This Row],[Renovable]]-Tabla3[[#This Row],[Hidro]]</f>
        <v>427.43999999999915</v>
      </c>
    </row>
    <row r="37" spans="1:14" x14ac:dyDescent="0.3">
      <c r="A37" s="2">
        <v>45261</v>
      </c>
      <c r="B37">
        <v>1861.9</v>
      </c>
      <c r="C37">
        <v>13.25</v>
      </c>
      <c r="D37">
        <v>26.72</v>
      </c>
      <c r="E37">
        <v>85.83</v>
      </c>
      <c r="F37">
        <v>203.14</v>
      </c>
      <c r="G37">
        <v>49.45</v>
      </c>
      <c r="H37">
        <v>0</v>
      </c>
      <c r="I37">
        <v>267.22000000000003</v>
      </c>
      <c r="J37">
        <v>2.77</v>
      </c>
      <c r="K37">
        <v>2.97</v>
      </c>
      <c r="L37">
        <f t="shared" si="0"/>
        <v>2513.25</v>
      </c>
      <c r="M37">
        <f>+Tabla3[[#This Row],[Biogas]]+Tabla3[[#This Row],[Fotovoltaico]]+Tabla3[[#This Row],[Biomasa]]+Tabla3[[#This Row],[Residuo]]+Tabla3[[#This Row],[Eólica]]</f>
        <v>312.93</v>
      </c>
      <c r="N37">
        <f>+Tabla3[[#This Row],[Total (GWh)]]-Tabla3[[#This Row],[Renovable]]-Tabla3[[#This Row],[Hidro]]</f>
        <v>338.42000000000007</v>
      </c>
    </row>
    <row r="38" spans="1:14" x14ac:dyDescent="0.3">
      <c r="A38" s="2">
        <v>45292</v>
      </c>
      <c r="B38">
        <v>2179</v>
      </c>
      <c r="C38">
        <v>14.54</v>
      </c>
      <c r="D38">
        <v>1.19</v>
      </c>
      <c r="E38">
        <v>51.76</v>
      </c>
      <c r="F38">
        <v>193.38</v>
      </c>
      <c r="G38">
        <v>48.12</v>
      </c>
      <c r="H38">
        <v>0</v>
      </c>
      <c r="I38">
        <v>205.88</v>
      </c>
      <c r="J38">
        <v>2.85</v>
      </c>
      <c r="K38">
        <v>2.82</v>
      </c>
      <c r="L38">
        <f t="shared" si="0"/>
        <v>2699.5400000000004</v>
      </c>
      <c r="M38">
        <f>+Tabla3[[#This Row],[Biogas]]+Tabla3[[#This Row],[Fotovoltaico]]+Tabla3[[#This Row],[Biomasa]]+Tabla3[[#This Row],[Residuo]]+Tabla3[[#This Row],[Eólica]]</f>
        <v>227.28</v>
      </c>
      <c r="N38">
        <f>+Tabla3[[#This Row],[Total (GWh)]]-Tabla3[[#This Row],[Renovable]]-Tabla3[[#This Row],[Hidro]]</f>
        <v>293.26000000000022</v>
      </c>
    </row>
    <row r="39" spans="1:14" x14ac:dyDescent="0.3">
      <c r="A39" s="2">
        <v>45323</v>
      </c>
      <c r="B39">
        <v>2173.94</v>
      </c>
      <c r="C39">
        <v>14.64</v>
      </c>
      <c r="D39">
        <v>0.23</v>
      </c>
      <c r="E39">
        <v>47.8</v>
      </c>
      <c r="F39">
        <v>140.63999999999999</v>
      </c>
      <c r="G39">
        <v>43.31</v>
      </c>
      <c r="H39">
        <v>0</v>
      </c>
      <c r="I39">
        <v>188.66</v>
      </c>
      <c r="J39">
        <v>2.91</v>
      </c>
      <c r="K39">
        <v>2.89</v>
      </c>
      <c r="L39">
        <f t="shared" si="0"/>
        <v>2615.0199999999995</v>
      </c>
      <c r="M39">
        <f>+Tabla3[[#This Row],[Biogas]]+Tabla3[[#This Row],[Fotovoltaico]]+Tabla3[[#This Row],[Biomasa]]+Tabla3[[#This Row],[Residuo]]+Tabla3[[#This Row],[Eólica]]</f>
        <v>209.32999999999998</v>
      </c>
      <c r="N39">
        <f>+Tabla3[[#This Row],[Total (GWh)]]-Tabla3[[#This Row],[Renovable]]-Tabla3[[#This Row],[Hidro]]</f>
        <v>231.74999999999955</v>
      </c>
    </row>
    <row r="40" spans="1:14" x14ac:dyDescent="0.3">
      <c r="A40" s="2">
        <v>45352</v>
      </c>
      <c r="B40">
        <v>2221.54</v>
      </c>
      <c r="C40">
        <v>14.77</v>
      </c>
      <c r="D40">
        <v>0</v>
      </c>
      <c r="E40">
        <v>68.5</v>
      </c>
      <c r="F40">
        <v>170.11</v>
      </c>
      <c r="G40">
        <v>54.82</v>
      </c>
      <c r="H40">
        <v>0</v>
      </c>
      <c r="I40">
        <v>238.15</v>
      </c>
      <c r="J40">
        <v>3.13</v>
      </c>
      <c r="K40">
        <v>3.38</v>
      </c>
      <c r="L40">
        <f t="shared" si="0"/>
        <v>2774.4000000000005</v>
      </c>
      <c r="M40">
        <f>+Tabla3[[#This Row],[Biogas]]+Tabla3[[#This Row],[Fotovoltaico]]+Tabla3[[#This Row],[Biomasa]]+Tabla3[[#This Row],[Residuo]]+Tabla3[[#This Row],[Eólica]]</f>
        <v>259.43</v>
      </c>
      <c r="N40">
        <f>+Tabla3[[#This Row],[Total (GWh)]]-Tabla3[[#This Row],[Renovable]]-Tabla3[[#This Row],[Hidro]]</f>
        <v>293.43000000000075</v>
      </c>
    </row>
    <row r="41" spans="1:14" x14ac:dyDescent="0.3">
      <c r="A41" s="2">
        <v>45383</v>
      </c>
      <c r="B41">
        <v>2058.75</v>
      </c>
      <c r="C41">
        <v>13.07</v>
      </c>
      <c r="D41">
        <v>0</v>
      </c>
      <c r="E41">
        <v>89.84</v>
      </c>
      <c r="F41">
        <v>170.94</v>
      </c>
      <c r="G41">
        <v>53.84</v>
      </c>
      <c r="H41">
        <v>0</v>
      </c>
      <c r="I41">
        <v>266.42</v>
      </c>
      <c r="J41">
        <v>2.75</v>
      </c>
      <c r="K41">
        <v>3.44</v>
      </c>
      <c r="L41">
        <f t="shared" si="0"/>
        <v>2659.0500000000006</v>
      </c>
      <c r="M41">
        <f>+Tabla3[[#This Row],[Biogas]]+Tabla3[[#This Row],[Fotovoltaico]]+Tabla3[[#This Row],[Biomasa]]+Tabla3[[#This Row],[Residuo]]+Tabla3[[#This Row],[Eólica]]</f>
        <v>285.68</v>
      </c>
      <c r="N41">
        <f>+Tabla3[[#This Row],[Total (GWh)]]-Tabla3[[#This Row],[Renovable]]-Tabla3[[#This Row],[Hidro]]</f>
        <v>314.6200000000008</v>
      </c>
    </row>
    <row r="42" spans="1:14" x14ac:dyDescent="0.3">
      <c r="A42" s="2">
        <v>45413</v>
      </c>
      <c r="B42">
        <v>2287.5500000000002</v>
      </c>
      <c r="C42">
        <v>14.73</v>
      </c>
      <c r="D42">
        <v>0.21</v>
      </c>
      <c r="E42">
        <v>55.42</v>
      </c>
      <c r="F42">
        <v>169.98</v>
      </c>
      <c r="G42">
        <v>46.68</v>
      </c>
      <c r="H42">
        <v>0</v>
      </c>
      <c r="I42">
        <v>244</v>
      </c>
      <c r="J42">
        <v>2.58</v>
      </c>
      <c r="K42">
        <v>3.15</v>
      </c>
      <c r="L42">
        <f t="shared" si="0"/>
        <v>2824.3</v>
      </c>
      <c r="M42">
        <f>+Tabla3[[#This Row],[Biogas]]+Tabla3[[#This Row],[Fotovoltaico]]+Tabla3[[#This Row],[Biomasa]]+Tabla3[[#This Row],[Residuo]]+Tabla3[[#This Row],[Eólica]]</f>
        <v>264.67</v>
      </c>
      <c r="N42">
        <f>+Tabla3[[#This Row],[Total (GWh)]]-Tabla3[[#This Row],[Renovable]]-Tabla3[[#This Row],[Hidro]]</f>
        <v>272.07999999999993</v>
      </c>
    </row>
    <row r="43" spans="1:14" x14ac:dyDescent="0.3">
      <c r="A43" s="2">
        <v>45444</v>
      </c>
      <c r="B43">
        <v>2343.0300000000002</v>
      </c>
      <c r="C43">
        <v>16.09</v>
      </c>
      <c r="D43">
        <v>31.06</v>
      </c>
      <c r="E43">
        <v>20.43</v>
      </c>
      <c r="F43">
        <v>101.34</v>
      </c>
      <c r="G43">
        <v>37.06</v>
      </c>
      <c r="H43">
        <v>0</v>
      </c>
      <c r="I43">
        <v>90.45</v>
      </c>
      <c r="J43">
        <v>2.5099999999999998</v>
      </c>
      <c r="K43">
        <v>3.29</v>
      </c>
      <c r="L43">
        <f t="shared" si="0"/>
        <v>2645.26</v>
      </c>
      <c r="M43">
        <f>+Tabla3[[#This Row],[Biogas]]+Tabla3[[#This Row],[Fotovoltaico]]+Tabla3[[#This Row],[Biomasa]]+Tabla3[[#This Row],[Residuo]]+Tabla3[[#This Row],[Eólica]]</f>
        <v>143.4</v>
      </c>
      <c r="N43">
        <f>+Tabla3[[#This Row],[Total (GWh)]]-Tabla3[[#This Row],[Renovable]]-Tabla3[[#This Row],[Hidro]]</f>
        <v>158.82999999999993</v>
      </c>
    </row>
    <row r="44" spans="1:14" x14ac:dyDescent="0.3">
      <c r="A44" s="2">
        <v>45474</v>
      </c>
      <c r="B44">
        <v>2177.44</v>
      </c>
      <c r="C44">
        <v>34.5</v>
      </c>
      <c r="D44">
        <v>47.43</v>
      </c>
      <c r="E44">
        <v>28.4</v>
      </c>
      <c r="F44">
        <v>133.43</v>
      </c>
      <c r="G44">
        <v>38.51</v>
      </c>
      <c r="H44">
        <v>0</v>
      </c>
      <c r="I44">
        <v>172.32</v>
      </c>
      <c r="J44">
        <v>2.87</v>
      </c>
      <c r="K44">
        <v>3.14</v>
      </c>
      <c r="L44">
        <f t="shared" si="0"/>
        <v>2638.04</v>
      </c>
      <c r="M44">
        <f>+Tabla3[[#This Row],[Biogas]]+Tabla3[[#This Row],[Fotovoltaico]]+Tabla3[[#This Row],[Biomasa]]+Tabla3[[#This Row],[Residuo]]+Tabla3[[#This Row],[Eólica]]</f>
        <v>260.26</v>
      </c>
      <c r="N44">
        <f>+Tabla3[[#This Row],[Total (GWh)]]-Tabla3[[#This Row],[Renovable]]-Tabla3[[#This Row],[Hidro]]</f>
        <v>200.33999999999969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Flores Moreno</dc:creator>
  <cp:lastModifiedBy>Ivo Nacucchio</cp:lastModifiedBy>
  <dcterms:created xsi:type="dcterms:W3CDTF">2024-09-02T21:34:51Z</dcterms:created>
  <dcterms:modified xsi:type="dcterms:W3CDTF">2024-09-03T05:54:03Z</dcterms:modified>
</cp:coreProperties>
</file>