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autoCompressPictures="0"/>
  <bookViews>
    <workbookView xWindow="0" yWindow="0" windowWidth="12936" windowHeight="4068" activeTab="3"/>
  </bookViews>
  <sheets>
    <sheet name="Início" sheetId="28" r:id="rId1"/>
    <sheet name="Fragmentação de DATA" sheetId="21" r:id="rId2"/>
    <sheet name="DATADIF" sheetId="29" r:id="rId3"/>
    <sheet name="DATE VALUE" sheetId="30" r:id="rId4"/>
  </sheets>
  <definedNames>
    <definedName name="_xlnm._FilterDatabase" localSheetId="3" hidden="1">'DATE VALUE'!$C$1:$G$17</definedName>
    <definedName name="_xlnm._FilterDatabase" localSheetId="1" hidden="1">'Fragmentação de DATA'!$B$2:$M$21</definedName>
    <definedName name="Carne">'Fragmentação de DATA'!$B$2:$C$6</definedName>
    <definedName name="CréditoAdicional">'Fragmentação de DATA'!$B$9:$C$14</definedName>
    <definedName name="CréditoAdicionalSOMA">'Fragmentação de DATA'!$B$9:$C$14</definedName>
    <definedName name="CréditoAdicionalSOMASE">'Fragmentação de DATA'!$B$71:$C$76</definedName>
    <definedName name="Fruta">'Fragmentação de DATA'!#REF!</definedName>
    <definedName name="Itens">'Fragmentação de DATA'!#REF!</definedName>
    <definedName name="MaisFruta">'Fragmentação de DATA'!#REF!</definedName>
    <definedName name="MaisItem">'Fragmentação de DATA'!#REF!</definedName>
    <definedName name="MaisItens">'Fragmentação de DATA'!$B$46:$C$50</definedName>
    <definedName name="SOMASE">'Fragmentação de DATA'!#REF!</definedName>
    <definedName name="Total">'Fragmentação de DATA'!$A$52:$A$53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0" l="1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2" i="30"/>
  <c r="G5" i="30"/>
  <c r="G2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C7" i="29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L3" i="21"/>
  <c r="K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3" i="21"/>
  <c r="N2" i="21" l="1"/>
</calcChain>
</file>

<file path=xl/sharedStrings.xml><?xml version="1.0" encoding="utf-8"?>
<sst xmlns="http://schemas.openxmlformats.org/spreadsheetml/2006/main" count="124" uniqueCount="64">
  <si>
    <t>Bem-vindo ao tour. 
Instruções para leitores de tela: Em apenas 10 etapas, você estará usando o Excel, o aplicativo de planilha mais popular do mundo. 
Há mais 11 planilhas neste tour. As instruções de cada planilha começam na célula A1, e todas as etapas subsequentes estão nas células A2, A3 e assim por diante. 
As instruções indicam para quais células navegar para o uso de um recurso ou leitura adicional.
Para iniciar, pressione Ctrl+Page Down.</t>
  </si>
  <si>
    <t>Data e Hora</t>
  </si>
  <si>
    <t>Volte ao início pressionando Ctrl+Home. Para iniciar o tour, pressione Ctrl+Page Down.</t>
  </si>
  <si>
    <t>Data da Venda</t>
  </si>
  <si>
    <t>Código</t>
  </si>
  <si>
    <t>Nome do Produto</t>
  </si>
  <si>
    <t>Quantidade Vendida</t>
  </si>
  <si>
    <t>Preço Unitário (R$)</t>
  </si>
  <si>
    <t>Total da Venda (R$)</t>
  </si>
  <si>
    <t>Nome do Vendedor</t>
  </si>
  <si>
    <t>Cliente</t>
  </si>
  <si>
    <t>Ano</t>
  </si>
  <si>
    <t>Mês</t>
  </si>
  <si>
    <t>Dia</t>
  </si>
  <si>
    <t>Dia da Semana</t>
  </si>
  <si>
    <t>P001</t>
  </si>
  <si>
    <t>Camiseta Azul</t>
  </si>
  <si>
    <t>João Silva</t>
  </si>
  <si>
    <t>Maria T.</t>
  </si>
  <si>
    <t>P002</t>
  </si>
  <si>
    <t>Calça Jeans</t>
  </si>
  <si>
    <t>Paulo R.</t>
  </si>
  <si>
    <t>P003</t>
  </si>
  <si>
    <t>Tênis Esportivo</t>
  </si>
  <si>
    <t>Ana Costa</t>
  </si>
  <si>
    <t>Lucas M.</t>
  </si>
  <si>
    <t>Carla S.</t>
  </si>
  <si>
    <t>P004</t>
  </si>
  <si>
    <t>Jaqueta de Couro</t>
  </si>
  <si>
    <t>Bruno K.</t>
  </si>
  <si>
    <t>Diego Z.</t>
  </si>
  <si>
    <t>P005</t>
  </si>
  <si>
    <t>Boné Preto</t>
  </si>
  <si>
    <t>Fernanda P.</t>
  </si>
  <si>
    <t>P007</t>
  </si>
  <si>
    <t>Mochila Escolar</t>
  </si>
  <si>
    <t>Felipe H.</t>
  </si>
  <si>
    <t>Bruna Lima</t>
  </si>
  <si>
    <t>Nathalia G.</t>
  </si>
  <si>
    <t>Luiz F.</t>
  </si>
  <si>
    <t>Marina D.</t>
  </si>
  <si>
    <t>P006</t>
  </si>
  <si>
    <t>Meia Esportiva</t>
  </si>
  <si>
    <t>Carlos A.</t>
  </si>
  <si>
    <t>Data Inicial</t>
  </si>
  <si>
    <t>Data Final</t>
  </si>
  <si>
    <t>DIFERENÇA</t>
  </si>
  <si>
    <r>
      <t>"Y"</t>
    </r>
    <r>
      <rPr>
        <sz val="11"/>
        <color rgb="FF000000"/>
        <rFont val="Calibri"/>
        <family val="2"/>
        <scheme val="minor"/>
      </rPr>
      <t>: Número de anos completos entre as duas datas.</t>
    </r>
  </si>
  <si>
    <r>
      <t>"M"</t>
    </r>
    <r>
      <rPr>
        <sz val="11"/>
        <color rgb="FF000000"/>
        <rFont val="Calibri"/>
        <family val="2"/>
        <scheme val="minor"/>
      </rPr>
      <t>: Número de meses completos entre as duas datas.</t>
    </r>
  </si>
  <si>
    <r>
      <t>"D"</t>
    </r>
    <r>
      <rPr>
        <sz val="11"/>
        <color rgb="FF000000"/>
        <rFont val="Calibri"/>
        <family val="2"/>
        <scheme val="minor"/>
      </rPr>
      <t>: Número de dias entre as duas datas.</t>
    </r>
  </si>
  <si>
    <r>
      <t>"MD"</t>
    </r>
    <r>
      <rPr>
        <sz val="11"/>
        <color rgb="FF000000"/>
        <rFont val="Calibri"/>
        <family val="2"/>
        <scheme val="minor"/>
      </rPr>
      <t>: Diferença em dias, ignorando meses e anos.</t>
    </r>
  </si>
  <si>
    <r>
      <t>"YM"</t>
    </r>
    <r>
      <rPr>
        <sz val="11"/>
        <color rgb="FF000000"/>
        <rFont val="Calibri"/>
        <family val="2"/>
        <scheme val="minor"/>
      </rPr>
      <t>: Diferença em meses, ignorando anos.</t>
    </r>
  </si>
  <si>
    <r>
      <t>"YD"</t>
    </r>
    <r>
      <rPr>
        <sz val="11"/>
        <color rgb="FF000000"/>
        <rFont val="Calibri"/>
        <family val="2"/>
        <scheme val="minor"/>
      </rPr>
      <t>: Diferença em dias, ignorando anos.</t>
    </r>
  </si>
  <si>
    <t>AJUDA</t>
  </si>
  <si>
    <t>--</t>
  </si>
  <si>
    <t>x</t>
  </si>
  <si>
    <t>DATA ENVIO</t>
  </si>
  <si>
    <t>PRODUTO ENVIADO</t>
  </si>
  <si>
    <t>TECLADO</t>
  </si>
  <si>
    <t>MOUSE</t>
  </si>
  <si>
    <t>MONITOR</t>
  </si>
  <si>
    <t>REGISTRO COM ERRO</t>
  </si>
  <si>
    <t>FIM MÊS</t>
  </si>
  <si>
    <t>DIFERENÇA 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</si>
</sst>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R$&quot;\ #,##0;\-&quot;R$&quot;\ #,##0"/>
    <numFmt numFmtId="42" formatCode="_-&quot;R$&quot;\ * #,##0_-;\-&quot;R$&quot;\ * #,##0_-;_-&quot;R$&quot;\ * &quot;-&quot;_-;_-@_-"/>
    <numFmt numFmtId="167" formatCode="_(* #,##0_);_(* \(#,##0\);_(* &quot;-&quot;_);_(@_)"/>
    <numFmt numFmtId="168" formatCode="_(* #,##0.00_);_(* \(#,##0.00\);_(* &quot;-&quot;??_);_(@_)"/>
    <numFmt numFmtId="170" formatCode="yyyy;@"/>
    <numFmt numFmtId="171" formatCode="&quot;R$&quot;\ #,##0;[Red]&quot;R$&quot;\ #,##0"/>
    <numFmt numFmtId="172" formatCode="dddd"/>
  </numFmts>
  <fonts count="2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993366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rgb="FFFFFFFF"/>
      <name val="Segoe UI"/>
      <family val="2"/>
      <scheme val="major"/>
    </font>
    <font>
      <sz val="17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8529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rgb="FFFFFFFF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9C5700"/>
      <name val="Calibri"/>
      <family val="2"/>
      <scheme val="minor"/>
    </font>
    <font>
      <sz val="10"/>
      <color rgb="FF000000"/>
      <name val="Arial Unicode MS"/>
    </font>
  </fonts>
  <fills count="4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5B9BD5"/>
      </patternFill>
    </fill>
    <fill>
      <patternFill patternType="solid">
        <fgColor rgb="FFDEEAF6"/>
      </patternFill>
    </fill>
    <fill>
      <patternFill patternType="solid">
        <fgColor rgb="FFBDD6EE"/>
      </patternFill>
    </fill>
    <fill>
      <patternFill patternType="solid">
        <fgColor rgb="FF9CC2E5"/>
      </patternFill>
    </fill>
    <fill>
      <patternFill patternType="solid">
        <fgColor rgb="FFED7D31"/>
      </patternFill>
    </fill>
    <fill>
      <patternFill patternType="solid">
        <fgColor rgb="FFFBE4D5"/>
      </patternFill>
    </fill>
    <fill>
      <patternFill patternType="solid">
        <fgColor rgb="FFF7CAAC"/>
      </patternFill>
    </fill>
    <fill>
      <patternFill patternType="solid">
        <fgColor rgb="FFF4B083"/>
      </patternFill>
    </fill>
    <fill>
      <patternFill patternType="solid">
        <fgColor rgb="FFA5A5A5"/>
      </patternFill>
    </fill>
    <fill>
      <patternFill patternType="solid">
        <fgColor rgb="FFECECEC"/>
      </patternFill>
    </fill>
    <fill>
      <patternFill patternType="solid">
        <fgColor rgb="FFDADADA"/>
      </patternFill>
    </fill>
    <fill>
      <patternFill patternType="solid">
        <fgColor rgb="FFC8C8C8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FEE598"/>
      </patternFill>
    </fill>
    <fill>
      <patternFill patternType="solid">
        <fgColor rgb="FFFFD965"/>
      </patternFill>
    </fill>
    <fill>
      <patternFill patternType="solid">
        <fgColor rgb="FF4472C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8EAADB"/>
      </patternFill>
    </fill>
    <fill>
      <patternFill patternType="solid">
        <fgColor rgb="FF70AD47"/>
      </patternFill>
    </fill>
    <fill>
      <patternFill patternType="solid">
        <fgColor rgb="FFE2EFD9"/>
      </patternFill>
    </fill>
    <fill>
      <patternFill patternType="solid">
        <fgColor rgb="FFC5E0B3"/>
      </patternFill>
    </fill>
    <fill>
      <patternFill patternType="solid">
        <fgColor rgb="FFA8D08D"/>
      </patternFill>
    </fill>
    <fill>
      <patternFill patternType="solid">
        <fgColor rgb="FFC00000"/>
        <bgColor indexed="64"/>
      </patternFill>
    </fill>
    <fill>
      <patternFill patternType="solid">
        <fgColor rgb="FFFBE4D5"/>
        <bgColor indexed="64"/>
      </patternFill>
    </fill>
  </fills>
  <borders count="16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 style="thin">
        <color rgb="FFE7E6E6"/>
      </top>
      <bottom style="thin">
        <color rgb="FFE7E6E6"/>
      </bottom>
      <diagonal/>
    </border>
  </borders>
  <cellStyleXfs count="66">
    <xf numFmtId="0" fontId="0" fillId="0" borderId="0"/>
    <xf numFmtId="0" fontId="3" fillId="0" borderId="0"/>
    <xf numFmtId="0" fontId="3" fillId="0" borderId="0"/>
    <xf numFmtId="0" fontId="1" fillId="3" borderId="0"/>
    <xf numFmtId="0" fontId="1" fillId="5" borderId="8"/>
    <xf numFmtId="0" fontId="1" fillId="3" borderId="1"/>
    <xf numFmtId="0" fontId="1" fillId="0" borderId="7"/>
    <xf numFmtId="5" fontId="9" fillId="0" borderId="0"/>
    <xf numFmtId="0" fontId="4" fillId="0" borderId="0"/>
    <xf numFmtId="0" fontId="6" fillId="0" borderId="0">
      <alignment wrapText="1"/>
    </xf>
    <xf numFmtId="42" fontId="1" fillId="0" borderId="0"/>
    <xf numFmtId="0" fontId="7" fillId="6" borderId="0">
      <alignment horizontal="left" indent="1"/>
    </xf>
    <xf numFmtId="0" fontId="8" fillId="6" borderId="0">
      <alignment horizontal="left" wrapText="1" indent="4"/>
    </xf>
    <xf numFmtId="0" fontId="6" fillId="6" borderId="0">
      <alignment horizontal="left" wrapText="1" indent="4"/>
    </xf>
    <xf numFmtId="0" fontId="4" fillId="2" borderId="0"/>
    <xf numFmtId="0" fontId="5" fillId="0" borderId="0"/>
    <xf numFmtId="0" fontId="1" fillId="0" borderId="9"/>
    <xf numFmtId="0" fontId="1" fillId="0" borderId="2"/>
    <xf numFmtId="0" fontId="1" fillId="0" borderId="3"/>
    <xf numFmtId="0" fontId="1" fillId="0" borderId="5"/>
    <xf numFmtId="0" fontId="1" fillId="0" borderId="4"/>
    <xf numFmtId="0" fontId="1" fillId="0" borderId="6"/>
    <xf numFmtId="171" fontId="1" fillId="4" borderId="0"/>
    <xf numFmtId="14" fontId="9" fillId="0" borderId="0"/>
    <xf numFmtId="170" fontId="1" fillId="0" borderId="0"/>
    <xf numFmtId="0" fontId="10" fillId="0" borderId="0"/>
    <xf numFmtId="0" fontId="3" fillId="0" borderId="0"/>
    <xf numFmtId="168" fontId="9" fillId="0" borderId="0"/>
    <xf numFmtId="167" fontId="9" fillId="0" borderId="0"/>
    <xf numFmtId="9" fontId="9" fillId="0" borderId="0"/>
    <xf numFmtId="0" fontId="11" fillId="7" borderId="0"/>
    <xf numFmtId="0" fontId="12" fillId="8" borderId="0"/>
    <xf numFmtId="0" fontId="13" fillId="9" borderId="0"/>
    <xf numFmtId="0" fontId="14" fillId="10" borderId="10"/>
    <xf numFmtId="0" fontId="15" fillId="11" borderId="11"/>
    <xf numFmtId="0" fontId="16" fillId="11" borderId="10"/>
    <xf numFmtId="0" fontId="17" fillId="0" borderId="12"/>
    <xf numFmtId="0" fontId="18" fillId="12" borderId="13"/>
    <xf numFmtId="0" fontId="19" fillId="0" borderId="0"/>
    <xf numFmtId="0" fontId="9" fillId="13" borderId="8"/>
    <xf numFmtId="0" fontId="20" fillId="0" borderId="0"/>
    <xf numFmtId="0" fontId="5" fillId="0" borderId="14"/>
    <xf numFmtId="0" fontId="4" fillId="14" borderId="0"/>
    <xf numFmtId="0" fontId="1" fillId="15" borderId="0"/>
    <xf numFmtId="0" fontId="1" fillId="16" borderId="0"/>
    <xf numFmtId="0" fontId="1" fillId="17" borderId="0"/>
    <xf numFmtId="0" fontId="4" fillId="18" borderId="0"/>
    <xf numFmtId="0" fontId="1" fillId="19" borderId="0"/>
    <xf numFmtId="0" fontId="1" fillId="20" borderId="0"/>
    <xf numFmtId="0" fontId="1" fillId="21" borderId="0"/>
    <xf numFmtId="0" fontId="4" fillId="22" borderId="0"/>
    <xf numFmtId="0" fontId="1" fillId="23" borderId="0"/>
    <xf numFmtId="0" fontId="1" fillId="24" borderId="0"/>
    <xf numFmtId="0" fontId="1" fillId="25" borderId="0"/>
    <xf numFmtId="0" fontId="4" fillId="26" borderId="0"/>
    <xf numFmtId="0" fontId="1" fillId="27" borderId="0"/>
    <xf numFmtId="0" fontId="1" fillId="28" borderId="0"/>
    <xf numFmtId="0" fontId="1" fillId="29" borderId="0"/>
    <xf numFmtId="0" fontId="4" fillId="30" borderId="0"/>
    <xf numFmtId="0" fontId="1" fillId="31" borderId="0"/>
    <xf numFmtId="0" fontId="1" fillId="32" borderId="0"/>
    <xf numFmtId="0" fontId="1" fillId="33" borderId="0"/>
    <xf numFmtId="0" fontId="4" fillId="34" borderId="0"/>
    <xf numFmtId="0" fontId="1" fillId="35" borderId="0"/>
    <xf numFmtId="0" fontId="1" fillId="36" borderId="0"/>
    <xf numFmtId="0" fontId="1" fillId="37" borderId="0"/>
  </cellStyleXfs>
  <cellXfs count="34">
    <xf numFmtId="0" fontId="0" fillId="0" borderId="0" xfId="0"/>
    <xf numFmtId="0" fontId="6" fillId="6" borderId="0" xfId="0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6" borderId="0" xfId="0" applyFont="1" applyFill="1" applyAlignment="1">
      <alignment horizontal="left" indent="1"/>
    </xf>
    <xf numFmtId="0" fontId="8" fillId="6" borderId="0" xfId="0" applyFont="1" applyFill="1" applyAlignment="1">
      <alignment horizontal="left" wrapText="1" indent="4"/>
    </xf>
    <xf numFmtId="0" fontId="4" fillId="2" borderId="0" xfId="0" applyFont="1" applyFill="1"/>
    <xf numFmtId="0" fontId="6" fillId="6" borderId="0" xfId="0" applyFont="1" applyFill="1" applyAlignment="1">
      <alignment horizontal="left" wrapText="1" indent="4"/>
    </xf>
    <xf numFmtId="14" fontId="1" fillId="3" borderId="15" xfId="0" applyNumberFormat="1" applyFont="1" applyFill="1" applyBorder="1" applyAlignment="1">
      <alignment horizontal="left"/>
    </xf>
    <xf numFmtId="0" fontId="1" fillId="3" borderId="15" xfId="0" applyFont="1" applyFill="1" applyBorder="1"/>
    <xf numFmtId="0" fontId="1" fillId="3" borderId="15" xfId="0" applyFont="1" applyFill="1" applyBorder="1" applyAlignment="1">
      <alignment horizontal="center" vertical="center"/>
    </xf>
    <xf numFmtId="5" fontId="9" fillId="0" borderId="15" xfId="0" applyNumberFormat="1" applyFont="1" applyBorder="1" applyAlignment="1">
      <alignment horizontal="center"/>
    </xf>
    <xf numFmtId="0" fontId="1" fillId="0" borderId="0" xfId="0" applyFont="1"/>
    <xf numFmtId="0" fontId="1" fillId="5" borderId="15" xfId="0" applyFont="1" applyFill="1" applyBorder="1" applyAlignment="1">
      <alignment horizontal="center"/>
    </xf>
    <xf numFmtId="0" fontId="1" fillId="5" borderId="15" xfId="0" applyFont="1" applyFill="1" applyBorder="1"/>
    <xf numFmtId="172" fontId="1" fillId="5" borderId="0" xfId="0" applyNumberFormat="1" applyFont="1" applyFill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2" fillId="0" borderId="0" xfId="0" applyFont="1"/>
    <xf numFmtId="0" fontId="2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4" fillId="3" borderId="0" xfId="0" applyFont="1" applyFill="1"/>
    <xf numFmtId="0" fontId="4" fillId="2" borderId="0" xfId="0" applyFont="1" applyFill="1" applyAlignment="1">
      <alignment horizontal="center"/>
    </xf>
    <xf numFmtId="14" fontId="23" fillId="9" borderId="0" xfId="0" applyNumberFormat="1" applyFont="1" applyFill="1" applyAlignment="1">
      <alignment horizontal="center"/>
    </xf>
    <xf numFmtId="14" fontId="0" fillId="0" borderId="0" xfId="0" applyNumberFormat="1"/>
    <xf numFmtId="1" fontId="0" fillId="0" borderId="0" xfId="0" applyNumberFormat="1"/>
    <xf numFmtId="14" fontId="0" fillId="0" borderId="0" xfId="0" applyNumberFormat="1"/>
    <xf numFmtId="0" fontId="4" fillId="38" borderId="0" xfId="0" applyFont="1" applyFill="1"/>
    <xf numFmtId="0" fontId="0" fillId="39" borderId="0" xfId="0" applyFill="1"/>
    <xf numFmtId="14" fontId="0" fillId="39" borderId="0" xfId="0" applyNumberFormat="1" applyFill="1"/>
    <xf numFmtId="0" fontId="23" fillId="9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1" fontId="1" fillId="0" borderId="0" xfId="0" applyNumberFormat="1" applyFont="1"/>
    <xf numFmtId="2" fontId="0" fillId="0" borderId="0" xfId="0" applyNumberFormat="1"/>
  </cellXfs>
  <cellStyles count="66">
    <cellStyle name="20% - Ênfase1" xfId="43" builtinId="30" customBuiltin="1"/>
    <cellStyle name="20% - Ênfase2" xfId="47" builtinId="34" customBuiltin="1"/>
    <cellStyle name="20% - Ênfase3" xfId="51" builtinId="38" customBuiltin="1"/>
    <cellStyle name="20% - Ênfase4" xfId="55" builtinId="42" customBuiltin="1"/>
    <cellStyle name="20% - Ênfase5" xfId="59" builtinId="46" customBuiltin="1"/>
    <cellStyle name="20% - Ênfase6" xfId="63" builtinId="50" customBuiltin="1"/>
    <cellStyle name="40% - Ênfase1" xfId="44" builtinId="31" customBuiltin="1"/>
    <cellStyle name="40% - Ênfase2" xfId="48" builtinId="35" customBuiltin="1"/>
    <cellStyle name="40% - Ênfase3" xfId="52" builtinId="39" customBuiltin="1"/>
    <cellStyle name="40% - Ênfase4" xfId="56" builtinId="43" customBuiltin="1"/>
    <cellStyle name="40% - Ênfase5" xfId="60" builtinId="47" customBuiltin="1"/>
    <cellStyle name="40% - Ênfase6" xfId="64" builtinId="51" customBuiltin="1"/>
    <cellStyle name="60% - Ênfase1" xfId="45" builtinId="32" customBuiltin="1"/>
    <cellStyle name="60% - Ênfase2" xfId="49" builtinId="36" customBuiltin="1"/>
    <cellStyle name="60% - Ênfase3" xfId="53" builtinId="40" customBuiltin="1"/>
    <cellStyle name="60% - Ênfase4" xfId="57" builtinId="44" customBuiltin="1"/>
    <cellStyle name="60% - Ênfase5" xfId="61" builtinId="48" customBuiltin="1"/>
    <cellStyle name="60% - Ênfase6" xfId="65" builtinId="52" customBuiltin="1"/>
    <cellStyle name="Ano" xfId="24"/>
    <cellStyle name="Bom" xfId="30" builtinId="26" customBuiltin="1"/>
    <cellStyle name="Borda Esquerda" xfId="6"/>
    <cellStyle name="Borda Inferior" xfId="16"/>
    <cellStyle name="Borda Verde Direita" xfId="18"/>
    <cellStyle name="Borda Verde Esquerda" xfId="17"/>
    <cellStyle name="Borda Verde Inferior" xfId="19"/>
    <cellStyle name="Borda Verde Inferior Direita" xfId="21"/>
    <cellStyle name="Borda Verde Inferior Esquerda" xfId="20"/>
    <cellStyle name="BordaLaranja" xfId="5"/>
    <cellStyle name="Cálculo" xfId="35" builtinId="22" customBuiltin="1"/>
    <cellStyle name="Célula de Verificação" xfId="37" builtinId="23" customBuiltin="1"/>
    <cellStyle name="Célula Vinculada" xfId="36" builtinId="24" customBuiltin="1"/>
    <cellStyle name="CélulaAmarela" xfId="4"/>
    <cellStyle name="Data" xfId="23"/>
    <cellStyle name="Ênfase1" xfId="42" builtinId="29" customBuiltin="1"/>
    <cellStyle name="Ênfase2" xfId="46" builtinId="33" customBuiltin="1"/>
    <cellStyle name="Ênfase3" xfId="50" builtinId="37" customBuiltin="1"/>
    <cellStyle name="Ênfase4" xfId="54" builtinId="41" customBuiltin="1"/>
    <cellStyle name="Ênfase5" xfId="58" builtinId="45" customBuiltin="1"/>
    <cellStyle name="Ênfase6" xfId="62" builtinId="49" customBuiltin="1"/>
    <cellStyle name="Entrada" xfId="33" builtinId="20" customBuiltin="1"/>
    <cellStyle name="GrayCell" xfId="3"/>
    <cellStyle name="Hiperlink" xfId="25" builtinId="8" customBuiltin="1"/>
    <cellStyle name="Hiperlink Visitado" xfId="1" builtinId="9" hidden="1"/>
    <cellStyle name="Hiperlink Visitado" xfId="2" builtinId="9" hidden="1"/>
    <cellStyle name="Hiperlink Visitado" xfId="26" builtinId="9" customBuiltin="1"/>
    <cellStyle name="Incorreto" xfId="31" builtinId="27" customBuiltin="1"/>
    <cellStyle name="Moeda" xfId="7" builtinId="4" customBuiltin="1"/>
    <cellStyle name="Moeda [0]" xfId="10" builtinId="7" customBuiltin="1"/>
    <cellStyle name="Neutra" xfId="32" builtinId="28" customBuiltin="1"/>
    <cellStyle name="Normal" xfId="0" builtinId="0" customBuiltin="1"/>
    <cellStyle name="Nota" xfId="39" builtinId="10" customBuiltin="1"/>
    <cellStyle name="Porcentagem" xfId="29" builtinId="5" customBuiltin="1"/>
    <cellStyle name="Realce" xfId="22"/>
    <cellStyle name="Saída" xfId="34" builtinId="21" customBuiltin="1"/>
    <cellStyle name="Separador de milhares [0]" xfId="28" builtinId="6" customBuiltin="1"/>
    <cellStyle name="Texto de Aviso" xfId="38" builtinId="11" customBuiltin="1"/>
    <cellStyle name="Texto de coluna de Z a A" xfId="8"/>
    <cellStyle name="Texto Explicativo" xfId="40" builtinId="53" customBuiltin="1"/>
    <cellStyle name="Texto Inicial" xfId="9"/>
    <cellStyle name="Título" xfId="11" builtinId="15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  <cellStyle name="Total" xfId="41" builtinId="25" customBuiltin="1"/>
    <cellStyle name="Vírgula" xfId="27" builtinId="3" customBuiltin="1"/>
  </cellStyles>
  <dxfs count="4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</dxfs>
  <tableStyles count="2" defaultTableStyle="EstiloTabelaPersonalizado" defaultPivotStyle="PivotStyleLight16">
    <tableStyle name="Estilo de TabelaDinâmica 1" table="0" count="2">
      <tableStyleElement type="headerRow" dxfId="3"/>
      <tableStyleElement type="totalRow" dxfId="2"/>
    </tableStyle>
    <tableStyle name="EstiloTabelaPersonalizado" pivot="0" count="2">
      <tableStyleElement type="headerRow" dxfId="1"/>
      <tableStyleElement type="firstRowStripe" dxfId="0"/>
    </tableStyle>
  </tableStyles>
  <colors>
    <mruColors>
      <color rgb="FF339966"/>
      <color rgb="FFFFFF99"/>
      <color rgb="FF217346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. Adicionar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</xdr:row>
      <xdr:rowOff>2562226</xdr:rowOff>
    </xdr:from>
    <xdr:to>
      <xdr:col>0</xdr:col>
      <xdr:colOff>2041238</xdr:colOff>
      <xdr:row>4</xdr:row>
      <xdr:rowOff>206375</xdr:rowOff>
    </xdr:to>
    <xdr:pic>
      <xdr:nvPicPr>
        <xdr:cNvPr id="2" name="Imagem 1" descr="Logotipo do Exce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4308476"/>
          <a:ext cx="1879313" cy="996949"/>
        </a:xfrm>
        <a:prstGeom prst="rect">
          <a:avLst/>
        </a:prstGeom>
      </xdr:spPr>
    </xdr:pic>
    <xdr:clientData/>
  </xdr:twoCellAnchor>
  <xdr:absoluteAnchor>
    <xdr:pos x="6781800" y="4641850"/>
    <xdr:ext cx="1351407" cy="514350"/>
    <xdr:sp macro="" textlink="">
      <xdr:nvSpPr>
        <xdr:cNvPr id="3" name="Botão Avançar" descr="Forma de botão com hiperlink para navegar para a próxima etapa">
          <a:hlinkClick xmlns:r="http://schemas.openxmlformats.org/officeDocument/2006/relationships" r:id="rId2" tooltip="Selecione para iniciar o tour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81800" y="4641850"/>
          <a:ext cx="1351407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pt-br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Vamos lá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5"/>
  <sheetViews>
    <sheetView showGridLines="0" topLeftCell="A4" zoomScale="130" zoomScaleNormal="130" workbookViewId="0">
      <selection activeCell="K7" sqref="K7"/>
    </sheetView>
  </sheetViews>
  <sheetFormatPr defaultColWidth="11.21875" defaultRowHeight="14.4" x14ac:dyDescent="0.3"/>
  <cols>
    <col min="1" max="1" width="129.77734375" customWidth="1"/>
    <col min="2" max="2" width="3.5546875" customWidth="1"/>
  </cols>
  <sheetData>
    <row r="1" spans="1:1" ht="15" customHeight="1" x14ac:dyDescent="0.3">
      <c r="A1" s="1" t="s">
        <v>0</v>
      </c>
    </row>
    <row r="2" spans="1:1" ht="100.8" x14ac:dyDescent="2">
      <c r="A2" s="4" t="s">
        <v>1</v>
      </c>
    </row>
    <row r="3" spans="1:1" ht="22.2" x14ac:dyDescent="0.45">
      <c r="A3" s="5"/>
    </row>
    <row r="4" spans="1:1" ht="264" customHeight="1" x14ac:dyDescent="0.3">
      <c r="A4" s="7" t="s">
        <v>2</v>
      </c>
    </row>
    <row r="5" spans="1:1" ht="20.25" customHeight="1" x14ac:dyDescent="0.45">
      <c r="A5" s="5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91"/>
  <sheetViews>
    <sheetView showGridLines="0" topLeftCell="F1" zoomScale="115" zoomScaleNormal="115" zoomScalePageLayoutView="125" workbookViewId="0">
      <selection activeCell="M25" sqref="M25"/>
    </sheetView>
  </sheetViews>
  <sheetFormatPr defaultColWidth="8.77734375" defaultRowHeight="14.4" x14ac:dyDescent="0.3"/>
  <cols>
    <col min="1" max="1" width="0.5546875" style="2" customWidth="1"/>
    <col min="2" max="2" width="13.77734375" style="2" bestFit="1" customWidth="1"/>
    <col min="3" max="3" width="7.21875" style="2" customWidth="1"/>
    <col min="4" max="4" width="16.77734375" style="2" customWidth="1"/>
    <col min="5" max="5" width="19.5546875" style="2" customWidth="1"/>
    <col min="6" max="6" width="17.77734375" style="2" customWidth="1"/>
    <col min="7" max="7" width="18.44140625" style="2" customWidth="1"/>
    <col min="8" max="8" width="18.77734375" style="2" customWidth="1"/>
    <col min="9" max="9" width="11.44140625" style="2" customWidth="1"/>
    <col min="10" max="12" width="8.77734375" style="2" customWidth="1"/>
    <col min="13" max="13" width="14" style="2" bestFit="1" customWidth="1"/>
    <col min="14" max="14" width="8.77734375" style="2" customWidth="1"/>
    <col min="15" max="16384" width="8.77734375" style="2"/>
  </cols>
  <sheetData>
    <row r="1" spans="1:15" ht="15" customHeight="1" x14ac:dyDescent="0.3">
      <c r="A1" s="12"/>
      <c r="B1"/>
      <c r="C1"/>
      <c r="D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5" customHeight="1" x14ac:dyDescent="0.3">
      <c r="A2" s="12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32">
        <f>SUMIF(M3:M21,"6",G3:G21)</f>
        <v>309.59999999999997</v>
      </c>
      <c r="O2"/>
    </row>
    <row r="3" spans="1:15" ht="15" customHeight="1" x14ac:dyDescent="0.3">
      <c r="A3" s="12"/>
      <c r="B3" s="8">
        <v>45144</v>
      </c>
      <c r="C3" s="9" t="s">
        <v>15</v>
      </c>
      <c r="D3" s="9" t="s">
        <v>16</v>
      </c>
      <c r="E3" s="10">
        <v>3</v>
      </c>
      <c r="F3" s="11">
        <v>39.9</v>
      </c>
      <c r="G3" s="11">
        <v>119.7</v>
      </c>
      <c r="H3" s="9" t="s">
        <v>17</v>
      </c>
      <c r="I3" s="9" t="s">
        <v>18</v>
      </c>
      <c r="J3" s="13">
        <f>YEAR(B3)</f>
        <v>2023</v>
      </c>
      <c r="K3" s="13">
        <f>MONTH(B3)</f>
        <v>8</v>
      </c>
      <c r="L3" s="14">
        <f>DAY(B3)</f>
        <v>6</v>
      </c>
      <c r="M3" s="15">
        <f>WEEKDAY(B3,1)</f>
        <v>1</v>
      </c>
      <c r="N3" s="12"/>
      <c r="O3" s="12"/>
    </row>
    <row r="4" spans="1:15" s="3" customFormat="1" ht="15" customHeight="1" x14ac:dyDescent="0.3">
      <c r="A4" s="16"/>
      <c r="B4" s="8">
        <v>45266</v>
      </c>
      <c r="C4" s="9" t="s">
        <v>19</v>
      </c>
      <c r="D4" s="9" t="s">
        <v>20</v>
      </c>
      <c r="E4" s="10">
        <v>1</v>
      </c>
      <c r="F4" s="11">
        <v>129.9</v>
      </c>
      <c r="G4" s="11">
        <v>129.9</v>
      </c>
      <c r="H4" s="9" t="s">
        <v>17</v>
      </c>
      <c r="I4" s="9" t="s">
        <v>21</v>
      </c>
      <c r="J4" s="13">
        <f t="shared" ref="J4:J21" si="0">YEAR(B4)</f>
        <v>2023</v>
      </c>
      <c r="K4" s="13">
        <f t="shared" ref="K4:K21" si="1">MONTH(B4)</f>
        <v>12</v>
      </c>
      <c r="L4" s="14">
        <f t="shared" ref="L4:L21" si="2">DAY(B4)</f>
        <v>6</v>
      </c>
      <c r="M4" s="15">
        <f t="shared" ref="M4:M21" si="3">WEEKDAY(B4,1)</f>
        <v>4</v>
      </c>
      <c r="N4" s="16"/>
      <c r="O4" s="16"/>
    </row>
    <row r="5" spans="1:15" s="3" customFormat="1" ht="15" customHeight="1" x14ac:dyDescent="0.3">
      <c r="A5" s="16"/>
      <c r="B5" s="8">
        <v>45497</v>
      </c>
      <c r="C5" s="9" t="s">
        <v>22</v>
      </c>
      <c r="D5" s="9" t="s">
        <v>23</v>
      </c>
      <c r="E5" s="10">
        <v>2</v>
      </c>
      <c r="F5" s="11">
        <v>199.9</v>
      </c>
      <c r="G5" s="11">
        <v>399.8</v>
      </c>
      <c r="H5" s="9" t="s">
        <v>24</v>
      </c>
      <c r="I5" s="9" t="s">
        <v>25</v>
      </c>
      <c r="J5" s="13">
        <f t="shared" si="0"/>
        <v>2024</v>
      </c>
      <c r="K5" s="13">
        <f t="shared" si="1"/>
        <v>7</v>
      </c>
      <c r="L5" s="14">
        <f t="shared" si="2"/>
        <v>24</v>
      </c>
      <c r="M5" s="15">
        <f t="shared" si="3"/>
        <v>4</v>
      </c>
      <c r="N5" s="16"/>
      <c r="O5" s="17"/>
    </row>
    <row r="6" spans="1:15" s="3" customFormat="1" ht="14.25" customHeight="1" x14ac:dyDescent="0.3">
      <c r="A6" s="16"/>
      <c r="B6" s="8">
        <v>45338</v>
      </c>
      <c r="C6" s="9" t="s">
        <v>15</v>
      </c>
      <c r="D6" s="9" t="s">
        <v>16</v>
      </c>
      <c r="E6" s="10">
        <v>1</v>
      </c>
      <c r="F6" s="11">
        <v>39.9</v>
      </c>
      <c r="G6" s="11">
        <v>39.9</v>
      </c>
      <c r="H6" s="9" t="s">
        <v>17</v>
      </c>
      <c r="I6" s="9" t="s">
        <v>26</v>
      </c>
      <c r="J6" s="13">
        <f t="shared" si="0"/>
        <v>2024</v>
      </c>
      <c r="K6" s="13">
        <f t="shared" si="1"/>
        <v>2</v>
      </c>
      <c r="L6" s="14">
        <f t="shared" si="2"/>
        <v>16</v>
      </c>
      <c r="M6" s="15">
        <f t="shared" si="3"/>
        <v>6</v>
      </c>
      <c r="N6" s="16"/>
      <c r="O6" s="16"/>
    </row>
    <row r="7" spans="1:15" s="3" customFormat="1" ht="15" customHeight="1" x14ac:dyDescent="0.3">
      <c r="A7" s="16"/>
      <c r="B7" s="8">
        <v>45481</v>
      </c>
      <c r="C7" s="9" t="s">
        <v>27</v>
      </c>
      <c r="D7" s="9" t="s">
        <v>28</v>
      </c>
      <c r="E7" s="10">
        <v>1</v>
      </c>
      <c r="F7" s="11">
        <v>249.9</v>
      </c>
      <c r="G7" s="11">
        <v>249.9</v>
      </c>
      <c r="H7" s="9" t="s">
        <v>24</v>
      </c>
      <c r="I7" s="9" t="s">
        <v>29</v>
      </c>
      <c r="J7" s="13">
        <f t="shared" si="0"/>
        <v>2024</v>
      </c>
      <c r="K7" s="13">
        <f t="shared" si="1"/>
        <v>7</v>
      </c>
      <c r="L7" s="14">
        <f t="shared" si="2"/>
        <v>8</v>
      </c>
      <c r="M7" s="15">
        <f t="shared" si="3"/>
        <v>2</v>
      </c>
      <c r="N7" s="16"/>
      <c r="O7" s="16"/>
    </row>
    <row r="8" spans="1:15" s="3" customFormat="1" ht="15" customHeight="1" x14ac:dyDescent="0.3">
      <c r="A8" s="16"/>
      <c r="B8" s="8">
        <v>45202</v>
      </c>
      <c r="C8" s="9" t="s">
        <v>15</v>
      </c>
      <c r="D8" s="9" t="s">
        <v>16</v>
      </c>
      <c r="E8" s="10">
        <v>3</v>
      </c>
      <c r="F8" s="11">
        <v>39.9</v>
      </c>
      <c r="G8" s="11">
        <v>119.7</v>
      </c>
      <c r="H8" s="9" t="s">
        <v>24</v>
      </c>
      <c r="I8" s="9" t="s">
        <v>30</v>
      </c>
      <c r="J8" s="13">
        <f t="shared" si="0"/>
        <v>2023</v>
      </c>
      <c r="K8" s="13">
        <f t="shared" si="1"/>
        <v>10</v>
      </c>
      <c r="L8" s="14">
        <f t="shared" si="2"/>
        <v>3</v>
      </c>
      <c r="M8" s="15">
        <f t="shared" si="3"/>
        <v>3</v>
      </c>
      <c r="N8" s="16"/>
      <c r="O8" s="16"/>
    </row>
    <row r="9" spans="1:15" s="3" customFormat="1" ht="15" customHeight="1" x14ac:dyDescent="0.3">
      <c r="A9"/>
      <c r="B9" s="8">
        <v>45435</v>
      </c>
      <c r="C9" s="9" t="s">
        <v>31</v>
      </c>
      <c r="D9" s="9" t="s">
        <v>32</v>
      </c>
      <c r="E9" s="10">
        <v>4</v>
      </c>
      <c r="F9" s="11">
        <v>29.9</v>
      </c>
      <c r="G9" s="11">
        <v>119.6</v>
      </c>
      <c r="H9" s="9" t="s">
        <v>24</v>
      </c>
      <c r="I9" s="9" t="s">
        <v>33</v>
      </c>
      <c r="J9" s="13">
        <f t="shared" si="0"/>
        <v>2024</v>
      </c>
      <c r="K9" s="13">
        <f t="shared" si="1"/>
        <v>5</v>
      </c>
      <c r="L9" s="14">
        <f t="shared" si="2"/>
        <v>23</v>
      </c>
      <c r="M9" s="15">
        <f t="shared" si="3"/>
        <v>5</v>
      </c>
      <c r="N9" s="16"/>
      <c r="O9" s="16"/>
    </row>
    <row r="10" spans="1:15" s="3" customFormat="1" ht="15" customHeight="1" x14ac:dyDescent="0.3">
      <c r="A10"/>
      <c r="B10" s="8">
        <v>45144</v>
      </c>
      <c r="C10" s="9" t="s">
        <v>34</v>
      </c>
      <c r="D10" s="9" t="s">
        <v>35</v>
      </c>
      <c r="E10" s="10">
        <v>3</v>
      </c>
      <c r="F10" s="11">
        <v>89.9</v>
      </c>
      <c r="G10" s="11">
        <v>269.7</v>
      </c>
      <c r="H10" s="9" t="s">
        <v>24</v>
      </c>
      <c r="I10" s="9" t="s">
        <v>36</v>
      </c>
      <c r="J10" s="13">
        <f t="shared" si="0"/>
        <v>2023</v>
      </c>
      <c r="K10" s="13">
        <f t="shared" si="1"/>
        <v>8</v>
      </c>
      <c r="L10" s="14">
        <f t="shared" si="2"/>
        <v>6</v>
      </c>
      <c r="M10" s="15">
        <f t="shared" si="3"/>
        <v>1</v>
      </c>
      <c r="N10" s="16"/>
      <c r="O10" s="16"/>
    </row>
    <row r="11" spans="1:15" s="3" customFormat="1" ht="15" customHeight="1" x14ac:dyDescent="0.3">
      <c r="A11"/>
      <c r="B11" s="8">
        <v>45493</v>
      </c>
      <c r="C11" s="9" t="s">
        <v>31</v>
      </c>
      <c r="D11" s="9" t="s">
        <v>32</v>
      </c>
      <c r="E11" s="10">
        <v>2</v>
      </c>
      <c r="F11" s="11">
        <v>29.9</v>
      </c>
      <c r="G11" s="11">
        <v>59.8</v>
      </c>
      <c r="H11" s="9" t="s">
        <v>37</v>
      </c>
      <c r="I11" s="9" t="s">
        <v>38</v>
      </c>
      <c r="J11" s="13">
        <f t="shared" si="0"/>
        <v>2024</v>
      </c>
      <c r="K11" s="13">
        <f t="shared" si="1"/>
        <v>7</v>
      </c>
      <c r="L11" s="14">
        <f t="shared" si="2"/>
        <v>20</v>
      </c>
      <c r="M11" s="15">
        <f t="shared" si="3"/>
        <v>7</v>
      </c>
      <c r="N11" s="16"/>
      <c r="O11" s="16"/>
    </row>
    <row r="12" spans="1:15" s="3" customFormat="1" ht="15" customHeight="1" x14ac:dyDescent="0.3">
      <c r="A12"/>
      <c r="B12" s="8">
        <v>45493</v>
      </c>
      <c r="C12" s="9" t="s">
        <v>31</v>
      </c>
      <c r="D12" s="9" t="s">
        <v>32</v>
      </c>
      <c r="E12" s="10">
        <v>5</v>
      </c>
      <c r="F12" s="11">
        <v>29.9</v>
      </c>
      <c r="G12" s="11">
        <v>149.5</v>
      </c>
      <c r="H12" s="9" t="s">
        <v>17</v>
      </c>
      <c r="I12" s="9" t="s">
        <v>30</v>
      </c>
      <c r="J12" s="13">
        <f t="shared" si="0"/>
        <v>2024</v>
      </c>
      <c r="K12" s="13">
        <f t="shared" si="1"/>
        <v>7</v>
      </c>
      <c r="L12" s="14">
        <f t="shared" si="2"/>
        <v>20</v>
      </c>
      <c r="M12" s="15">
        <f t="shared" si="3"/>
        <v>7</v>
      </c>
      <c r="N12" s="16"/>
      <c r="O12" s="16"/>
    </row>
    <row r="13" spans="1:15" s="3" customFormat="1" ht="15" customHeight="1" x14ac:dyDescent="0.3">
      <c r="A13"/>
      <c r="B13" s="8">
        <v>45503</v>
      </c>
      <c r="C13" s="9" t="s">
        <v>22</v>
      </c>
      <c r="D13" s="9" t="s">
        <v>23</v>
      </c>
      <c r="E13" s="10">
        <v>4</v>
      </c>
      <c r="F13" s="11">
        <v>199.9</v>
      </c>
      <c r="G13" s="11">
        <v>799.6</v>
      </c>
      <c r="H13" s="9" t="s">
        <v>17</v>
      </c>
      <c r="I13" s="9" t="s">
        <v>39</v>
      </c>
      <c r="J13" s="13">
        <f t="shared" si="0"/>
        <v>2024</v>
      </c>
      <c r="K13" s="13">
        <f t="shared" si="1"/>
        <v>7</v>
      </c>
      <c r="L13" s="14">
        <f t="shared" si="2"/>
        <v>30</v>
      </c>
      <c r="M13" s="15">
        <f t="shared" si="3"/>
        <v>3</v>
      </c>
      <c r="N13" s="16"/>
      <c r="O13" s="16"/>
    </row>
    <row r="14" spans="1:15" s="3" customFormat="1" ht="15" customHeight="1" x14ac:dyDescent="0.3">
      <c r="A14"/>
      <c r="B14" s="8">
        <v>45630</v>
      </c>
      <c r="C14" s="9" t="s">
        <v>19</v>
      </c>
      <c r="D14" s="9" t="s">
        <v>20</v>
      </c>
      <c r="E14" s="10">
        <v>2</v>
      </c>
      <c r="F14" s="11">
        <v>129.9</v>
      </c>
      <c r="G14" s="11">
        <v>259.8</v>
      </c>
      <c r="H14" s="9" t="s">
        <v>37</v>
      </c>
      <c r="I14" s="9" t="s">
        <v>40</v>
      </c>
      <c r="J14" s="13">
        <f t="shared" si="0"/>
        <v>2024</v>
      </c>
      <c r="K14" s="13">
        <f t="shared" si="1"/>
        <v>12</v>
      </c>
      <c r="L14" s="14">
        <f t="shared" si="2"/>
        <v>4</v>
      </c>
      <c r="M14" s="15">
        <f t="shared" si="3"/>
        <v>4</v>
      </c>
      <c r="N14" s="16"/>
      <c r="O14" s="16"/>
    </row>
    <row r="15" spans="1:15" s="3" customFormat="1" ht="15" customHeight="1" x14ac:dyDescent="0.3">
      <c r="A15"/>
      <c r="B15" s="8">
        <v>45243</v>
      </c>
      <c r="C15" s="9" t="s">
        <v>22</v>
      </c>
      <c r="D15" s="9" t="s">
        <v>23</v>
      </c>
      <c r="E15" s="10">
        <v>2</v>
      </c>
      <c r="F15" s="11">
        <v>199.9</v>
      </c>
      <c r="G15" s="11">
        <v>399.8</v>
      </c>
      <c r="H15" s="9" t="s">
        <v>24</v>
      </c>
      <c r="I15" s="9" t="s">
        <v>30</v>
      </c>
      <c r="J15" s="13">
        <f t="shared" si="0"/>
        <v>2023</v>
      </c>
      <c r="K15" s="13">
        <f t="shared" si="1"/>
        <v>11</v>
      </c>
      <c r="L15" s="14">
        <f t="shared" si="2"/>
        <v>13</v>
      </c>
      <c r="M15" s="15">
        <f t="shared" si="3"/>
        <v>2</v>
      </c>
      <c r="N15" s="16"/>
      <c r="O15" s="16"/>
    </row>
    <row r="16" spans="1:15" s="3" customFormat="1" ht="15" customHeight="1" x14ac:dyDescent="0.3">
      <c r="A16"/>
      <c r="B16" s="8">
        <v>45172</v>
      </c>
      <c r="C16" s="9" t="s">
        <v>34</v>
      </c>
      <c r="D16" s="9" t="s">
        <v>35</v>
      </c>
      <c r="E16" s="10">
        <v>1</v>
      </c>
      <c r="F16" s="11">
        <v>89.9</v>
      </c>
      <c r="G16" s="11">
        <v>89.9</v>
      </c>
      <c r="H16" s="9" t="s">
        <v>37</v>
      </c>
      <c r="I16" s="9" t="s">
        <v>39</v>
      </c>
      <c r="J16" s="13">
        <f t="shared" si="0"/>
        <v>2023</v>
      </c>
      <c r="K16" s="13">
        <f t="shared" si="1"/>
        <v>9</v>
      </c>
      <c r="L16" s="14">
        <f t="shared" si="2"/>
        <v>3</v>
      </c>
      <c r="M16" s="15">
        <f t="shared" si="3"/>
        <v>1</v>
      </c>
      <c r="N16" s="16"/>
      <c r="O16" s="16"/>
    </row>
    <row r="17" spans="1:13" s="3" customFormat="1" ht="15" customHeight="1" x14ac:dyDescent="0.3">
      <c r="A17"/>
      <c r="B17" s="8">
        <v>45463</v>
      </c>
      <c r="C17" s="9" t="s">
        <v>22</v>
      </c>
      <c r="D17" s="9" t="s">
        <v>23</v>
      </c>
      <c r="E17" s="10">
        <v>1</v>
      </c>
      <c r="F17" s="11">
        <v>199.9</v>
      </c>
      <c r="G17" s="11">
        <v>199.9</v>
      </c>
      <c r="H17" s="9" t="s">
        <v>37</v>
      </c>
      <c r="I17" s="9" t="s">
        <v>33</v>
      </c>
      <c r="J17" s="13">
        <f t="shared" si="0"/>
        <v>2024</v>
      </c>
      <c r="K17" s="13">
        <f t="shared" si="1"/>
        <v>6</v>
      </c>
      <c r="L17" s="14">
        <f t="shared" si="2"/>
        <v>20</v>
      </c>
      <c r="M17" s="15">
        <f t="shared" si="3"/>
        <v>5</v>
      </c>
    </row>
    <row r="18" spans="1:13" s="3" customFormat="1" ht="15" customHeight="1" x14ac:dyDescent="0.3">
      <c r="A18"/>
      <c r="B18" s="8">
        <v>45260</v>
      </c>
      <c r="C18" s="9" t="s">
        <v>19</v>
      </c>
      <c r="D18" s="9" t="s">
        <v>20</v>
      </c>
      <c r="E18" s="10">
        <v>5</v>
      </c>
      <c r="F18" s="11">
        <v>129.9</v>
      </c>
      <c r="G18" s="11">
        <v>649.5</v>
      </c>
      <c r="H18" s="9" t="s">
        <v>17</v>
      </c>
      <c r="I18" s="9" t="s">
        <v>39</v>
      </c>
      <c r="J18" s="13">
        <f t="shared" si="0"/>
        <v>2023</v>
      </c>
      <c r="K18" s="13">
        <f t="shared" si="1"/>
        <v>11</v>
      </c>
      <c r="L18" s="14">
        <f t="shared" si="2"/>
        <v>30</v>
      </c>
      <c r="M18" s="15">
        <f t="shared" si="3"/>
        <v>5</v>
      </c>
    </row>
    <row r="19" spans="1:13" s="3" customFormat="1" ht="15" customHeight="1" x14ac:dyDescent="0.3">
      <c r="A19" s="16"/>
      <c r="B19" s="8">
        <v>45267</v>
      </c>
      <c r="C19" s="9" t="s">
        <v>41</v>
      </c>
      <c r="D19" s="9" t="s">
        <v>42</v>
      </c>
      <c r="E19" s="10">
        <v>3</v>
      </c>
      <c r="F19" s="11">
        <v>19.899999999999999</v>
      </c>
      <c r="G19" s="11">
        <v>59.7</v>
      </c>
      <c r="H19" s="9" t="s">
        <v>17</v>
      </c>
      <c r="I19" s="9" t="s">
        <v>43</v>
      </c>
      <c r="J19" s="13">
        <f t="shared" si="0"/>
        <v>2023</v>
      </c>
      <c r="K19" s="13">
        <f t="shared" si="1"/>
        <v>12</v>
      </c>
      <c r="L19" s="14">
        <f t="shared" si="2"/>
        <v>7</v>
      </c>
      <c r="M19" s="15">
        <f t="shared" si="3"/>
        <v>5</v>
      </c>
    </row>
    <row r="20" spans="1:13" s="3" customFormat="1" ht="15" customHeight="1" x14ac:dyDescent="0.3">
      <c r="A20" s="16"/>
      <c r="B20" s="8">
        <v>45415</v>
      </c>
      <c r="C20" s="9" t="s">
        <v>34</v>
      </c>
      <c r="D20" s="9" t="s">
        <v>35</v>
      </c>
      <c r="E20" s="10">
        <v>3</v>
      </c>
      <c r="F20" s="11">
        <v>89.9</v>
      </c>
      <c r="G20" s="11">
        <v>269.7</v>
      </c>
      <c r="H20" s="9" t="s">
        <v>37</v>
      </c>
      <c r="I20" s="9" t="s">
        <v>40</v>
      </c>
      <c r="J20" s="13">
        <f t="shared" si="0"/>
        <v>2024</v>
      </c>
      <c r="K20" s="13">
        <f t="shared" si="1"/>
        <v>5</v>
      </c>
      <c r="L20" s="14">
        <f t="shared" si="2"/>
        <v>3</v>
      </c>
      <c r="M20" s="15">
        <f t="shared" si="3"/>
        <v>6</v>
      </c>
    </row>
    <row r="21" spans="1:13" s="3" customFormat="1" ht="15" customHeight="1" x14ac:dyDescent="0.3">
      <c r="A21" s="16"/>
      <c r="B21" s="8">
        <v>45274</v>
      </c>
      <c r="C21" s="9" t="s">
        <v>34</v>
      </c>
      <c r="D21" s="9" t="s">
        <v>35</v>
      </c>
      <c r="E21" s="10">
        <v>1</v>
      </c>
      <c r="F21" s="11">
        <v>89.9</v>
      </c>
      <c r="G21" s="11">
        <v>89.9</v>
      </c>
      <c r="H21" s="9" t="s">
        <v>17</v>
      </c>
      <c r="I21" s="9" t="s">
        <v>38</v>
      </c>
      <c r="J21" s="13">
        <f t="shared" si="0"/>
        <v>2023</v>
      </c>
      <c r="K21" s="13">
        <f t="shared" si="1"/>
        <v>12</v>
      </c>
      <c r="L21" s="14">
        <f t="shared" si="2"/>
        <v>14</v>
      </c>
      <c r="M21" s="15">
        <f t="shared" si="3"/>
        <v>5</v>
      </c>
    </row>
    <row r="22" spans="1:13" s="3" customFormat="1" ht="15" customHeigh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3" customFormat="1" ht="1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35" spans="1:3" ht="15" customHeight="1" x14ac:dyDescent="0.3">
      <c r="A35"/>
      <c r="B35"/>
      <c r="C35"/>
    </row>
    <row r="36" spans="1:3" ht="15" customHeight="1" x14ac:dyDescent="0.3">
      <c r="A36"/>
      <c r="B36"/>
      <c r="C36"/>
    </row>
    <row r="37" spans="1:3" ht="15" customHeight="1" x14ac:dyDescent="0.3">
      <c r="A37"/>
      <c r="B37"/>
      <c r="C37"/>
    </row>
    <row r="38" spans="1:3" ht="15" customHeight="1" x14ac:dyDescent="0.3">
      <c r="A38"/>
      <c r="B38"/>
      <c r="C38"/>
    </row>
    <row r="39" spans="1:3" ht="15" customHeight="1" x14ac:dyDescent="0.3">
      <c r="A39"/>
      <c r="B39"/>
      <c r="C39"/>
    </row>
    <row r="40" spans="1:3" ht="15" customHeight="1" x14ac:dyDescent="0.3">
      <c r="A40"/>
      <c r="B40"/>
      <c r="C40"/>
    </row>
    <row r="41" spans="1:3" ht="15" customHeight="1" x14ac:dyDescent="0.3">
      <c r="A41"/>
      <c r="B41"/>
      <c r="C41"/>
    </row>
    <row r="42" spans="1:3" ht="15" customHeight="1" x14ac:dyDescent="0.3">
      <c r="A42"/>
      <c r="B42"/>
      <c r="C42"/>
    </row>
    <row r="43" spans="1:3" ht="15" customHeight="1" x14ac:dyDescent="0.3">
      <c r="A43"/>
      <c r="B43"/>
      <c r="C43"/>
    </row>
    <row r="44" spans="1:3" ht="15" customHeight="1" x14ac:dyDescent="0.3">
      <c r="A44"/>
      <c r="B44"/>
      <c r="C44"/>
    </row>
    <row r="45" spans="1:3" ht="15" customHeight="1" x14ac:dyDescent="0.3">
      <c r="A45"/>
      <c r="B45"/>
      <c r="C45"/>
    </row>
    <row r="46" spans="1:3" ht="15" customHeight="1" x14ac:dyDescent="0.3">
      <c r="A46"/>
      <c r="B46"/>
      <c r="C46"/>
    </row>
    <row r="47" spans="1:3" ht="15" customHeight="1" x14ac:dyDescent="0.3">
      <c r="A47"/>
      <c r="B47"/>
      <c r="C47"/>
    </row>
    <row r="48" spans="1:3" ht="15" customHeight="1" x14ac:dyDescent="0.3">
      <c r="A48"/>
      <c r="B48"/>
      <c r="C48"/>
    </row>
    <row r="49" spans="1:3" ht="15" customHeight="1" x14ac:dyDescent="0.3">
      <c r="A49"/>
      <c r="B49"/>
      <c r="C49"/>
    </row>
    <row r="50" spans="1:3" ht="15" customHeight="1" x14ac:dyDescent="0.3">
      <c r="A50"/>
      <c r="B50"/>
      <c r="C50"/>
    </row>
    <row r="51" spans="1:3" ht="15" customHeight="1" x14ac:dyDescent="0.3">
      <c r="A51"/>
      <c r="B51"/>
      <c r="C51"/>
    </row>
    <row r="52" spans="1:3" ht="15" customHeight="1" x14ac:dyDescent="0.3">
      <c r="A52"/>
      <c r="B52"/>
      <c r="C52"/>
    </row>
    <row r="53" spans="1:3" ht="15" customHeight="1" x14ac:dyDescent="0.3">
      <c r="A53"/>
      <c r="B53"/>
      <c r="C53"/>
    </row>
    <row r="54" spans="1:3" ht="15" customHeight="1" x14ac:dyDescent="0.3">
      <c r="A54"/>
      <c r="B54"/>
      <c r="C54"/>
    </row>
    <row r="68" spans="1:9" ht="15" customHeight="1" x14ac:dyDescent="0.3">
      <c r="A68"/>
      <c r="B68"/>
      <c r="C68"/>
      <c r="D68"/>
      <c r="E68"/>
      <c r="F68"/>
      <c r="G68"/>
      <c r="H68"/>
      <c r="I68"/>
    </row>
    <row r="69" spans="1:9" ht="15" customHeight="1" x14ac:dyDescent="0.3">
      <c r="A69"/>
      <c r="B69"/>
      <c r="C69"/>
      <c r="D69"/>
      <c r="E69"/>
      <c r="F69"/>
      <c r="G69"/>
      <c r="H69"/>
      <c r="I69"/>
    </row>
    <row r="70" spans="1:9" ht="15" customHeight="1" x14ac:dyDescent="0.3">
      <c r="A70"/>
      <c r="B70"/>
      <c r="C70"/>
      <c r="D70"/>
      <c r="E70"/>
      <c r="F70"/>
      <c r="G70"/>
      <c r="H70"/>
      <c r="I70"/>
    </row>
    <row r="71" spans="1:9" ht="15" customHeight="1" x14ac:dyDescent="0.3">
      <c r="A71"/>
      <c r="B71"/>
      <c r="C71"/>
      <c r="D71"/>
      <c r="E71"/>
      <c r="F71"/>
      <c r="G71"/>
      <c r="H71"/>
      <c r="I71"/>
    </row>
    <row r="72" spans="1:9" ht="15" customHeight="1" x14ac:dyDescent="0.3">
      <c r="A72"/>
      <c r="B72"/>
      <c r="C72"/>
      <c r="D72"/>
      <c r="E72"/>
      <c r="F72"/>
      <c r="G72"/>
      <c r="H72"/>
      <c r="I72"/>
    </row>
    <row r="73" spans="1:9" ht="15" customHeight="1" x14ac:dyDescent="0.3">
      <c r="A73"/>
      <c r="B73"/>
      <c r="C73"/>
      <c r="D73"/>
      <c r="E73"/>
      <c r="F73"/>
      <c r="G73"/>
      <c r="H73"/>
      <c r="I73"/>
    </row>
    <row r="74" spans="1:9" ht="15" customHeight="1" x14ac:dyDescent="0.3">
      <c r="A74"/>
      <c r="B74"/>
      <c r="C74"/>
      <c r="D74"/>
      <c r="E74"/>
      <c r="F74"/>
      <c r="G74"/>
      <c r="H74"/>
      <c r="I74"/>
    </row>
    <row r="75" spans="1:9" ht="15" customHeight="1" x14ac:dyDescent="0.3">
      <c r="A75"/>
      <c r="B75"/>
      <c r="C75"/>
      <c r="D75"/>
      <c r="E75"/>
      <c r="F75"/>
      <c r="G75"/>
      <c r="H75"/>
      <c r="I75"/>
    </row>
    <row r="76" spans="1:9" ht="15" customHeight="1" x14ac:dyDescent="0.3">
      <c r="A76"/>
      <c r="B76"/>
      <c r="C76"/>
      <c r="D76"/>
      <c r="E76"/>
      <c r="F76"/>
      <c r="G76"/>
      <c r="H76"/>
      <c r="I76"/>
    </row>
    <row r="77" spans="1:9" ht="15" customHeight="1" x14ac:dyDescent="0.3">
      <c r="A77"/>
      <c r="B77"/>
      <c r="C77"/>
      <c r="D77"/>
      <c r="E77"/>
      <c r="F77"/>
      <c r="G77"/>
      <c r="H77"/>
      <c r="I77"/>
    </row>
    <row r="78" spans="1:9" ht="15" customHeight="1" x14ac:dyDescent="0.3">
      <c r="A78"/>
      <c r="B78"/>
      <c r="C78"/>
      <c r="D78"/>
      <c r="E78"/>
      <c r="F78"/>
      <c r="G78"/>
      <c r="H78"/>
      <c r="I78"/>
    </row>
    <row r="79" spans="1:9" ht="15" customHeight="1" x14ac:dyDescent="0.3">
      <c r="A79"/>
      <c r="B79"/>
      <c r="C79"/>
      <c r="D79"/>
      <c r="E79"/>
      <c r="F79"/>
      <c r="G79"/>
      <c r="H79"/>
      <c r="I79"/>
    </row>
    <row r="80" spans="1:9" ht="15" customHeight="1" x14ac:dyDescent="0.3">
      <c r="A80"/>
      <c r="B80"/>
      <c r="C80"/>
      <c r="D80"/>
      <c r="E80"/>
      <c r="F80"/>
      <c r="G80"/>
      <c r="H80"/>
      <c r="I80"/>
    </row>
    <row r="81" spans="1:9" ht="15" customHeight="1" x14ac:dyDescent="0.3">
      <c r="A81"/>
      <c r="B81"/>
      <c r="C81"/>
      <c r="D81"/>
      <c r="E81"/>
      <c r="F81"/>
      <c r="G81"/>
      <c r="H81"/>
      <c r="I81"/>
    </row>
    <row r="82" spans="1:9" ht="15" customHeight="1" x14ac:dyDescent="0.3">
      <c r="A82"/>
      <c r="B82"/>
      <c r="C82"/>
      <c r="D82"/>
      <c r="E82"/>
      <c r="F82"/>
      <c r="G82"/>
      <c r="H82"/>
      <c r="I82"/>
    </row>
    <row r="83" spans="1:9" ht="15" customHeight="1" x14ac:dyDescent="0.3">
      <c r="A83"/>
      <c r="B83"/>
      <c r="C83"/>
      <c r="D83"/>
      <c r="E83"/>
      <c r="F83"/>
      <c r="G83"/>
      <c r="H83"/>
      <c r="I83"/>
    </row>
    <row r="84" spans="1:9" ht="15" customHeight="1" x14ac:dyDescent="0.3">
      <c r="A84"/>
      <c r="B84"/>
      <c r="C84"/>
      <c r="D84"/>
      <c r="E84"/>
      <c r="F84"/>
      <c r="G84"/>
      <c r="H84"/>
      <c r="I84"/>
    </row>
    <row r="85" spans="1:9" ht="15" customHeight="1" x14ac:dyDescent="0.3">
      <c r="A85"/>
      <c r="B85"/>
      <c r="C85"/>
      <c r="D85"/>
      <c r="E85"/>
      <c r="F85"/>
      <c r="G85"/>
      <c r="H85"/>
      <c r="I85"/>
    </row>
    <row r="86" spans="1:9" ht="15" customHeight="1" x14ac:dyDescent="0.3">
      <c r="A86"/>
      <c r="B86"/>
      <c r="C86"/>
      <c r="D86"/>
      <c r="E86"/>
      <c r="F86"/>
      <c r="G86"/>
      <c r="H86"/>
      <c r="I86"/>
    </row>
    <row r="87" spans="1:9" ht="15" customHeight="1" x14ac:dyDescent="0.3">
      <c r="A87"/>
      <c r="B87"/>
      <c r="C87"/>
      <c r="D87"/>
      <c r="E87"/>
      <c r="F87"/>
      <c r="G87"/>
      <c r="H87"/>
      <c r="I87"/>
    </row>
    <row r="88" spans="1:9" ht="15" customHeight="1" x14ac:dyDescent="0.3">
      <c r="A88"/>
      <c r="B88"/>
      <c r="C88"/>
      <c r="D88"/>
      <c r="E88"/>
      <c r="F88"/>
      <c r="G88"/>
      <c r="H88"/>
      <c r="I88"/>
    </row>
    <row r="89" spans="1:9" ht="15" customHeight="1" x14ac:dyDescent="0.3">
      <c r="A89"/>
      <c r="B89"/>
      <c r="C89"/>
      <c r="D89"/>
      <c r="E89"/>
      <c r="F89"/>
      <c r="G89"/>
      <c r="H89"/>
      <c r="I89"/>
    </row>
    <row r="90" spans="1:9" ht="15" customHeight="1" x14ac:dyDescent="0.3">
      <c r="A90"/>
      <c r="B90"/>
      <c r="C90"/>
      <c r="D90"/>
      <c r="E90"/>
      <c r="F90"/>
      <c r="G90"/>
      <c r="H90"/>
      <c r="I90"/>
    </row>
    <row r="91" spans="1:9" ht="15" customHeight="1" x14ac:dyDescent="0.3">
      <c r="A91"/>
      <c r="B91"/>
      <c r="C91"/>
      <c r="D91"/>
      <c r="E91"/>
      <c r="F91"/>
      <c r="G91"/>
      <c r="H91"/>
      <c r="I91"/>
    </row>
  </sheetData>
  <autoFilter ref="B2:M2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8"/>
  <sheetViews>
    <sheetView showGridLines="0" zoomScale="115" zoomScaleNormal="115" workbookViewId="0">
      <selection activeCell="E10" sqref="E10"/>
    </sheetView>
  </sheetViews>
  <sheetFormatPr defaultRowHeight="14.4" x14ac:dyDescent="0.3"/>
  <cols>
    <col min="1" max="1" width="0.88671875" customWidth="1"/>
    <col min="2" max="2" width="2.77734375" customWidth="1"/>
    <col min="3" max="3" width="24.6640625" style="20" customWidth="1"/>
    <col min="4" max="4" width="2.77734375" customWidth="1"/>
    <col min="5" max="5" width="24.6640625" style="20" customWidth="1"/>
    <col min="6" max="6" width="2.21875" customWidth="1"/>
    <col min="7" max="7" width="2.5546875" customWidth="1"/>
    <col min="8" max="8" width="47.77734375" bestFit="1" customWidth="1"/>
  </cols>
  <sheetData>
    <row r="2" spans="3:8" x14ac:dyDescent="0.3">
      <c r="H2" s="22" t="s">
        <v>53</v>
      </c>
    </row>
    <row r="3" spans="3:8" ht="23.4" x14ac:dyDescent="0.45">
      <c r="C3" s="19" t="s">
        <v>44</v>
      </c>
      <c r="D3" s="18"/>
      <c r="E3" s="19" t="s">
        <v>45</v>
      </c>
      <c r="H3" s="21" t="s">
        <v>49</v>
      </c>
    </row>
    <row r="4" spans="3:8" ht="23.4" x14ac:dyDescent="0.45">
      <c r="C4" s="23">
        <v>44969</v>
      </c>
      <c r="D4" s="18"/>
      <c r="E4" s="23">
        <v>45769</v>
      </c>
      <c r="H4" s="21" t="s">
        <v>48</v>
      </c>
    </row>
    <row r="5" spans="3:8" ht="15" x14ac:dyDescent="0.35">
      <c r="H5" s="21" t="s">
        <v>47</v>
      </c>
    </row>
    <row r="6" spans="3:8" ht="23.4" x14ac:dyDescent="0.45">
      <c r="C6" s="31" t="s">
        <v>46</v>
      </c>
      <c r="D6" s="31"/>
      <c r="E6" s="31"/>
      <c r="H6" s="21" t="s">
        <v>50</v>
      </c>
    </row>
    <row r="7" spans="3:8" ht="23.4" x14ac:dyDescent="0.45">
      <c r="C7" s="30">
        <f>DATEDIF(C4,E4,"d")</f>
        <v>800</v>
      </c>
      <c r="D7" s="30"/>
      <c r="E7" s="30"/>
      <c r="H7" s="21" t="s">
        <v>51</v>
      </c>
    </row>
    <row r="8" spans="3:8" ht="15" x14ac:dyDescent="0.35">
      <c r="H8" s="21" t="s">
        <v>52</v>
      </c>
    </row>
  </sheetData>
  <mergeCells count="2">
    <mergeCell ref="C7:E7"/>
    <mergeCell ref="C6:E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6"/>
  <sheetViews>
    <sheetView showGridLines="0" tabSelected="1" topLeftCell="B1" zoomScale="130" zoomScaleNormal="130" workbookViewId="0">
      <selection activeCell="G9" sqref="G9"/>
    </sheetView>
  </sheetViews>
  <sheetFormatPr defaultRowHeight="14.4" x14ac:dyDescent="0.3"/>
  <cols>
    <col min="3" max="3" width="22.109375" bestFit="1" customWidth="1"/>
    <col min="4" max="4" width="15.77734375" bestFit="1" customWidth="1"/>
    <col min="5" max="5" width="15.77734375" customWidth="1"/>
    <col min="6" max="6" width="22" bestFit="1" customWidth="1"/>
    <col min="7" max="7" width="18.88671875" bestFit="1" customWidth="1"/>
    <col min="8" max="8" width="11.77734375" bestFit="1" customWidth="1"/>
  </cols>
  <sheetData>
    <row r="1" spans="3:7" x14ac:dyDescent="0.3">
      <c r="C1" s="22" t="s">
        <v>57</v>
      </c>
      <c r="D1" s="22" t="s">
        <v>56</v>
      </c>
      <c r="E1" s="22" t="s">
        <v>62</v>
      </c>
      <c r="F1" s="22" t="s">
        <v>63</v>
      </c>
      <c r="G1" s="27" t="s">
        <v>61</v>
      </c>
    </row>
    <row r="2" spans="3:7" x14ac:dyDescent="0.3">
      <c r="C2" t="s">
        <v>58</v>
      </c>
      <c r="D2" s="24">
        <v>45770</v>
      </c>
      <c r="E2" s="24">
        <f>IFERROR(EOMONTH(D2,0),"")</f>
        <v>45777</v>
      </c>
      <c r="F2" s="25">
        <f>IFERROR(DATEDIF(D2,E2,"D"),"")</f>
        <v>7</v>
      </c>
      <c r="G2" t="b">
        <f t="shared" ref="G2:G4" si="0">IFERROR(AND(ISNUMBER(D2),YEAR(D2)&gt;2000),FALSE)</f>
        <v>1</v>
      </c>
    </row>
    <row r="3" spans="3:7" x14ac:dyDescent="0.3">
      <c r="C3" t="s">
        <v>59</v>
      </c>
      <c r="D3" s="24">
        <v>45014</v>
      </c>
      <c r="E3" s="26">
        <f t="shared" ref="E3:E17" si="1">IFERROR(EOMONTH(D3,0),"")</f>
        <v>45016</v>
      </c>
      <c r="F3" s="25">
        <f t="shared" ref="F3:F17" si="2">IFERROR(DATEDIF(D3,E3,"D"),"")</f>
        <v>2</v>
      </c>
      <c r="G3" t="b">
        <f t="shared" si="0"/>
        <v>1</v>
      </c>
    </row>
    <row r="4" spans="3:7" x14ac:dyDescent="0.3">
      <c r="C4" t="s">
        <v>60</v>
      </c>
      <c r="D4" s="24">
        <v>45148</v>
      </c>
      <c r="E4" s="26">
        <f t="shared" si="1"/>
        <v>45169</v>
      </c>
      <c r="F4" s="25">
        <f t="shared" si="2"/>
        <v>21</v>
      </c>
      <c r="G4" t="b">
        <f t="shared" si="0"/>
        <v>1</v>
      </c>
    </row>
    <row r="5" spans="3:7" x14ac:dyDescent="0.3">
      <c r="C5" s="28" t="s">
        <v>58</v>
      </c>
      <c r="D5" s="29">
        <v>1</v>
      </c>
      <c r="E5" s="26">
        <f t="shared" si="1"/>
        <v>31</v>
      </c>
      <c r="F5" s="25">
        <f t="shared" si="2"/>
        <v>30</v>
      </c>
      <c r="G5" t="b">
        <f>IFERROR(AND(ISNUMBER(D5),YEAR(D5)&gt;2000),FALSE)</f>
        <v>0</v>
      </c>
    </row>
    <row r="6" spans="3:7" x14ac:dyDescent="0.3">
      <c r="C6" t="s">
        <v>59</v>
      </c>
      <c r="D6" s="26" t="s">
        <v>54</v>
      </c>
      <c r="E6" s="26" t="str">
        <f t="shared" si="1"/>
        <v/>
      </c>
      <c r="F6" s="25" t="str">
        <f t="shared" si="2"/>
        <v/>
      </c>
      <c r="G6" t="b">
        <f t="shared" ref="G6:G17" si="3">IFERROR(AND(ISNUMBER(D6),YEAR(D6)&gt;2000),FALSE)</f>
        <v>0</v>
      </c>
    </row>
    <row r="7" spans="3:7" x14ac:dyDescent="0.3">
      <c r="C7" t="s">
        <v>60</v>
      </c>
      <c r="D7" s="24">
        <v>44802</v>
      </c>
      <c r="E7" s="26">
        <f t="shared" si="1"/>
        <v>44804</v>
      </c>
      <c r="F7" s="25">
        <f t="shared" si="2"/>
        <v>2</v>
      </c>
      <c r="G7" t="b">
        <f t="shared" si="3"/>
        <v>1</v>
      </c>
    </row>
    <row r="8" spans="3:7" x14ac:dyDescent="0.3">
      <c r="C8" t="s">
        <v>58</v>
      </c>
      <c r="D8" s="24">
        <v>44614</v>
      </c>
      <c r="E8" s="26">
        <f t="shared" si="1"/>
        <v>44620</v>
      </c>
      <c r="F8" s="25">
        <f t="shared" si="2"/>
        <v>6</v>
      </c>
      <c r="G8" t="b">
        <f t="shared" si="3"/>
        <v>1</v>
      </c>
    </row>
    <row r="9" spans="3:7" x14ac:dyDescent="0.3">
      <c r="C9" t="s">
        <v>59</v>
      </c>
      <c r="D9" s="24">
        <v>45570</v>
      </c>
      <c r="E9" s="26">
        <f t="shared" si="1"/>
        <v>45596</v>
      </c>
      <c r="F9" s="25">
        <f t="shared" si="2"/>
        <v>26</v>
      </c>
      <c r="G9" t="b">
        <f t="shared" si="3"/>
        <v>1</v>
      </c>
    </row>
    <row r="10" spans="3:7" x14ac:dyDescent="0.3">
      <c r="C10" t="s">
        <v>60</v>
      </c>
      <c r="D10" s="24" t="s">
        <v>55</v>
      </c>
      <c r="E10" s="26" t="str">
        <f t="shared" si="1"/>
        <v/>
      </c>
      <c r="F10" s="25" t="str">
        <f t="shared" si="2"/>
        <v/>
      </c>
      <c r="G10" t="b">
        <f t="shared" si="3"/>
        <v>0</v>
      </c>
    </row>
    <row r="11" spans="3:7" x14ac:dyDescent="0.3">
      <c r="C11" t="s">
        <v>58</v>
      </c>
      <c r="D11" s="24">
        <v>45091</v>
      </c>
      <c r="E11" s="26">
        <f t="shared" si="1"/>
        <v>45107</v>
      </c>
      <c r="F11" s="25">
        <f t="shared" si="2"/>
        <v>16</v>
      </c>
      <c r="G11" t="b">
        <f t="shared" si="3"/>
        <v>1</v>
      </c>
    </row>
    <row r="12" spans="3:7" x14ac:dyDescent="0.3">
      <c r="C12" t="s">
        <v>59</v>
      </c>
      <c r="D12" s="24">
        <v>44799</v>
      </c>
      <c r="E12" s="26">
        <f t="shared" si="1"/>
        <v>44804</v>
      </c>
      <c r="F12" s="25">
        <f t="shared" si="2"/>
        <v>5</v>
      </c>
      <c r="G12" t="b">
        <f t="shared" si="3"/>
        <v>1</v>
      </c>
    </row>
    <row r="13" spans="3:7" x14ac:dyDescent="0.3">
      <c r="C13" t="s">
        <v>60</v>
      </c>
      <c r="D13" s="24">
        <v>44012</v>
      </c>
      <c r="E13" s="26">
        <f t="shared" si="1"/>
        <v>44012</v>
      </c>
      <c r="F13" s="25">
        <f t="shared" si="2"/>
        <v>0</v>
      </c>
      <c r="G13" t="b">
        <f t="shared" si="3"/>
        <v>1</v>
      </c>
    </row>
    <row r="14" spans="3:7" x14ac:dyDescent="0.3">
      <c r="C14" t="s">
        <v>58</v>
      </c>
      <c r="D14" s="24">
        <v>44471</v>
      </c>
      <c r="E14" s="26">
        <f t="shared" si="1"/>
        <v>44500</v>
      </c>
      <c r="F14" s="25">
        <f t="shared" si="2"/>
        <v>29</v>
      </c>
      <c r="G14" t="b">
        <f t="shared" si="3"/>
        <v>1</v>
      </c>
    </row>
    <row r="15" spans="3:7" x14ac:dyDescent="0.3">
      <c r="C15" t="s">
        <v>59</v>
      </c>
      <c r="D15" s="24">
        <v>45505</v>
      </c>
      <c r="E15" s="26">
        <f t="shared" si="1"/>
        <v>45535</v>
      </c>
      <c r="F15" s="25">
        <f t="shared" si="2"/>
        <v>30</v>
      </c>
      <c r="G15" t="b">
        <f t="shared" si="3"/>
        <v>1</v>
      </c>
    </row>
    <row r="16" spans="3:7" x14ac:dyDescent="0.3">
      <c r="C16" t="s">
        <v>60</v>
      </c>
      <c r="D16" s="24">
        <v>45371</v>
      </c>
      <c r="E16" s="26">
        <f t="shared" si="1"/>
        <v>45382</v>
      </c>
      <c r="F16" s="25">
        <f t="shared" si="2"/>
        <v>11</v>
      </c>
      <c r="G16" t="b">
        <f t="shared" si="3"/>
        <v>1</v>
      </c>
    </row>
    <row r="17" spans="3:7" x14ac:dyDescent="0.3">
      <c r="C17" t="s">
        <v>58</v>
      </c>
      <c r="D17" s="24">
        <v>44452</v>
      </c>
      <c r="E17" s="26">
        <f t="shared" si="1"/>
        <v>44469</v>
      </c>
      <c r="F17" s="25">
        <f t="shared" si="2"/>
        <v>17</v>
      </c>
      <c r="G17" t="b">
        <f t="shared" si="3"/>
        <v>1</v>
      </c>
    </row>
    <row r="18" spans="3:7" x14ac:dyDescent="0.3">
      <c r="D18" s="24"/>
      <c r="E18" s="24"/>
      <c r="F18" s="24"/>
    </row>
    <row r="24" spans="3:7" x14ac:dyDescent="0.3">
      <c r="C24" s="33"/>
    </row>
    <row r="25" spans="3:7" x14ac:dyDescent="0.3">
      <c r="C25" s="33"/>
    </row>
    <row r="26" spans="3:7" x14ac:dyDescent="0.3">
      <c r="C26" s="33"/>
    </row>
    <row r="27" spans="3:7" x14ac:dyDescent="0.3">
      <c r="C27" s="33"/>
    </row>
    <row r="28" spans="3:7" x14ac:dyDescent="0.3">
      <c r="C28" s="33"/>
    </row>
    <row r="29" spans="3:7" x14ac:dyDescent="0.3">
      <c r="C29" s="33"/>
    </row>
    <row r="30" spans="3:7" x14ac:dyDescent="0.3">
      <c r="C30" s="33"/>
    </row>
    <row r="31" spans="3:7" x14ac:dyDescent="0.3">
      <c r="C31" s="33"/>
    </row>
    <row r="32" spans="3:7" x14ac:dyDescent="0.3">
      <c r="C32" s="33"/>
    </row>
    <row r="33" spans="3:3" x14ac:dyDescent="0.3">
      <c r="C33" s="33"/>
    </row>
    <row r="34" spans="3:3" x14ac:dyDescent="0.3">
      <c r="C34" s="33"/>
    </row>
    <row r="35" spans="3:3" x14ac:dyDescent="0.3">
      <c r="C35" s="33"/>
    </row>
    <row r="36" spans="3:3" x14ac:dyDescent="0.3">
      <c r="C36" s="26"/>
    </row>
  </sheetData>
  <autoFilter ref="C1:G17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C8ACEA-AFD4-4F3F-91E7-7782643F8BF1}">
  <ds:schemaRefs>
    <ds:schemaRef ds:uri="http://schemas.microsoft.com/office/2006/documentManagement/types"/>
    <ds:schemaRef ds:uri="http://schemas.microsoft.com/office/infopath/2007/PartnerControls"/>
    <ds:schemaRef ds:uri="851b35d3-0456-4d6a-bc2f-da927e91d158"/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58F782A-8221-472C-B35E-89759B67EC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AEF22B-50AF-4EBC-A633-676AAE954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TM10000137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Início</vt:lpstr>
      <vt:lpstr>Fragmentação de DATA</vt:lpstr>
      <vt:lpstr>DATADIF</vt:lpstr>
      <vt:lpstr>DATE VALUE</vt:lpstr>
      <vt:lpstr>Carne</vt:lpstr>
      <vt:lpstr>CréditoAdicional</vt:lpstr>
      <vt:lpstr>CréditoAdicionalSOMA</vt:lpstr>
      <vt:lpstr>CréditoAdicionalSOMASE</vt:lpstr>
      <vt:lpstr>MaisItens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2020-01-28T19:47:00Z</dcterms:created>
  <dcterms:modified xsi:type="dcterms:W3CDTF">2025-05-17T18:46:16Z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