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wo.augustynski\Documents\MMT_book\rysunki\"/>
    </mc:Choice>
  </mc:AlternateContent>
  <bookViews>
    <workbookView xWindow="-20925" yWindow="1155" windowWidth="27750" windowHeight="14775"/>
  </bookViews>
  <sheets>
    <sheet name="Arkusz1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K23" i="1" l="1"/>
  <c r="E19" i="1"/>
  <c r="D19" i="1"/>
  <c r="E18" i="1" l="1"/>
  <c r="D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<sst xmlns="http://schemas.openxmlformats.org/spreadsheetml/2006/main" count="34" uniqueCount="32">
  <si>
    <t>Rok</t>
  </si>
  <si>
    <t xml:space="preserve">Saldo </t>
  </si>
  <si>
    <t>PKB</t>
  </si>
  <si>
    <t>źródło: https://www.gov.pl/web/finanse/transfery-polska-ue-unia-europejska</t>
  </si>
  <si>
    <t>źródło: eurostat nama_10_gdp</t>
  </si>
  <si>
    <t>CPI</t>
  </si>
  <si>
    <t>Saldo transferów z UE</t>
  </si>
  <si>
    <t xml:space="preserve">Ws. Korelacji - </t>
  </si>
  <si>
    <t>GDP and main components (output, expenditure and income) [NAMA_10_GDP$DEFAULTVIEW]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</si>
  <si>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</si>
  <si>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</si>
  <si>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</si>
  <si>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</si>
  <si>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</si>
  <si>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11/11/2021 11:00</t>
  </si>
  <si>
    <t xml:space="preserve">Last change of data structure: </t>
  </si>
  <si>
    <t>08/02/2021 23:00</t>
  </si>
  <si>
    <t>Institutional source(s)</t>
  </si>
  <si>
    <t>Eurostat</t>
  </si>
  <si>
    <t>Source dataset(s)</t>
  </si>
  <si>
    <t>This data product is extracted from the following source datasets</t>
  </si>
  <si>
    <t>NAMA_10_GDP</t>
  </si>
  <si>
    <t>GDP and main components (output, expenditure and income)</t>
  </si>
  <si>
    <t>Contents</t>
  </si>
  <si>
    <t>National accounts indicator (ESA 2010)</t>
  </si>
  <si>
    <t>Unit of measure</t>
  </si>
  <si>
    <t>Time frequency</t>
  </si>
  <si>
    <t>Sheet 1</t>
  </si>
  <si>
    <t>Gross domestic product at market prices</t>
  </si>
  <si>
    <t>Current prices, million euro</t>
  </si>
  <si>
    <t>Annual</t>
  </si>
  <si>
    <t>CPI z GUS - bank danych makroekonomicznych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</si>
</sst>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0.0%"/>
    <numFmt numFmtId="166" formatCode="0.0"/>
    <numFmt numFmtId="167" formatCode="#,##0.0"/>
    <numFmt numFmtId="168" formatCode="#,##0.##########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9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Arial"/>
    </font>
    <font>
      <u/>
      <sz val="9"/>
      <color indexed="12"/>
      <name val="Arial"/>
    </font>
    <font>
      <sz val="9"/>
      <name val="Arial"/>
    </font>
    <font>
      <b/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F6F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</cellStyleXfs>
  <cellXfs count="1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6" fontId="3" fillId="2" borderId="0" xfId="3" applyNumberFormat="1" applyFont="1" applyFill="1" applyBorder="1" applyAlignment="1">
      <alignment horizontal="center"/>
    </xf>
    <xf numFmtId="0" fontId="6" fillId="0" borderId="0" xfId="5" applyFont="1" applyAlignment="1">
      <alignment horizontal="left" vertical="center"/>
    </xf>
    <xf numFmtId="0" fontId="5" fillId="0" borderId="0" xfId="5"/>
    <xf numFmtId="0" fontId="7" fillId="3" borderId="0" xfId="5" applyFont="1" applyFill="1" applyAlignment="1">
      <alignment horizontal="left" vertical="center"/>
    </xf>
    <xf numFmtId="0" fontId="8" fillId="0" borderId="0" xfId="5" applyFont="1" applyAlignment="1">
      <alignment horizontal="left" vertical="top" wrapText="1"/>
    </xf>
    <xf numFmtId="0" fontId="8" fillId="0" borderId="0" xfId="5" applyFont="1" applyAlignment="1">
      <alignment horizontal="left" vertical="center"/>
    </xf>
    <xf numFmtId="0" fontId="9" fillId="0" borderId="0" xfId="5" applyFont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8" fillId="3" borderId="0" xfId="5" applyFont="1" applyFill="1" applyAlignment="1">
      <alignment horizontal="left" vertical="center"/>
    </xf>
    <xf numFmtId="167" fontId="8" fillId="0" borderId="0" xfId="0" applyNumberFormat="1" applyFont="1" applyAlignment="1">
      <alignment horizontal="right" vertical="center" shrinkToFit="1"/>
    </xf>
    <xf numFmtId="168" fontId="8" fillId="0" borderId="0" xfId="0" applyNumberFormat="1" applyFont="1" applyAlignment="1">
      <alignment horizontal="right" vertical="center" shrinkToFit="1"/>
    </xf>
    <xf numFmtId="164" fontId="0" fillId="0" borderId="0" xfId="0" applyNumberFormat="1"/>
    <xf numFmtId="0" fontId="8" fillId="0" borderId="0" xfId="5" applyFont="1" applyAlignment="1">
      <alignment horizontal="left" vertical="top" wrapText="1"/>
    </xf>
    <xf numFmtId="0" fontId="5" fillId="0" borderId="0" xfId="5"/>
  </cellXfs>
  <cellStyles count="6">
    <cellStyle name="Normal 2" xfId="5"/>
    <cellStyle name="Normalny" xfId="0" builtinId="0"/>
    <cellStyle name="Normalny 2" xfId="4"/>
    <cellStyle name="Normalny 3" xfId="3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Saldo transferów z 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Arkusz1!$D$2:$D$18</c:f>
              <c:numCache>
                <c:formatCode>0.0%</c:formatCode>
                <c:ptCount val="17"/>
                <c:pt idx="0">
                  <c:v>5.6210829929266562E-3</c:v>
                </c:pt>
                <c:pt idx="1">
                  <c:v>6.562106371295541E-3</c:v>
                </c:pt>
                <c:pt idx="2">
                  <c:v>9.8810059136245788E-3</c:v>
                </c:pt>
                <c:pt idx="3">
                  <c:v>1.4598973905546089E-2</c:v>
                </c:pt>
                <c:pt idx="4">
                  <c:v>1.0890701766607794E-2</c:v>
                </c:pt>
                <c:pt idx="5">
                  <c:v>1.8962577660400593E-2</c:v>
                </c:pt>
                <c:pt idx="6">
                  <c:v>2.1363301952092111E-2</c:v>
                </c:pt>
                <c:pt idx="7">
                  <c:v>2.7621537003106409E-2</c:v>
                </c:pt>
                <c:pt idx="8">
                  <c:v>3.0596003740201626E-2</c:v>
                </c:pt>
                <c:pt idx="9">
                  <c:v>2.853642683210017E-2</c:v>
                </c:pt>
                <c:pt idx="10">
                  <c:v>3.1714632274227945E-2</c:v>
                </c:pt>
                <c:pt idx="11">
                  <c:v>2.0406706516522335E-2</c:v>
                </c:pt>
                <c:pt idx="12">
                  <c:v>1.2834879843162525E-2</c:v>
                </c:pt>
                <c:pt idx="13">
                  <c:v>1.624465438209978E-2</c:v>
                </c:pt>
                <c:pt idx="14">
                  <c:v>2.2652347518481254E-2</c:v>
                </c:pt>
                <c:pt idx="15">
                  <c:v>2.1055355111573297E-2</c:v>
                </c:pt>
                <c:pt idx="16">
                  <c:v>3.6073228195451307E-2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F-4848-9EAC-6183313A4C9C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Arkusz1!$E$2:$E$18</c:f>
              <c:numCache>
                <c:formatCode>0.0%</c:formatCode>
                <c:ptCount val="17"/>
                <c:pt idx="0">
                  <c:v>3.5000000000000003E-2</c:v>
                </c:pt>
                <c:pt idx="1">
                  <c:v>2.0999999999999942E-2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4.200000000000003E-2</c:v>
                </c:pt>
                <c:pt idx="5">
                  <c:v>3.5000000000000003E-2</c:v>
                </c:pt>
                <c:pt idx="6">
                  <c:v>2.5999999999999943E-2</c:v>
                </c:pt>
                <c:pt idx="7">
                  <c:v>4.2999999999999969E-2</c:v>
                </c:pt>
                <c:pt idx="8">
                  <c:v>3.7000000000000026E-2</c:v>
                </c:pt>
                <c:pt idx="9">
                  <c:v>9.0000000000000566E-3</c:v>
                </c:pt>
                <c:pt idx="10">
                  <c:v>0</c:v>
                </c:pt>
                <c:pt idx="11">
                  <c:v>-9.0000000000000566E-3</c:v>
                </c:pt>
                <c:pt idx="12">
                  <c:v>-5.9999999999999429E-3</c:v>
                </c:pt>
                <c:pt idx="13">
                  <c:v>0.02</c:v>
                </c:pt>
                <c:pt idx="14">
                  <c:v>1.5999999999999945E-2</c:v>
                </c:pt>
                <c:pt idx="15">
                  <c:v>2.2999999999999972E-2</c:v>
                </c:pt>
                <c:pt idx="16">
                  <c:v>3.4000000000000058E-2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F-4848-9EAC-6183313A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78712"/>
        <c:axId val="487777728"/>
      </c:lineChart>
      <c:dateAx>
        <c:axId val="48777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777728"/>
        <c:crosses val="autoZero"/>
        <c:auto val="0"/>
        <c:lblOffset val="100"/>
        <c:baseTimeUnit val="days"/>
      </c:dateAx>
      <c:valAx>
        <c:axId val="487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77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6</xdr:row>
      <xdr:rowOff>4762</xdr:rowOff>
    </xdr:from>
    <xdr:to>
      <xdr:col>14</xdr:col>
      <xdr:colOff>547687</xdr:colOff>
      <xdr:row>20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4D0D67F-7E7D-4CFB-A1AF-78FC2C989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304800</xdr:colOff>
      <xdr:row>7</xdr:row>
      <xdr:rowOff>123825</xdr:rowOff>
    </xdr:from>
    <xdr:ext cx="830868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C8BA1279-1CFC-4E4F-9DF8-C6C50C47E7BC}"/>
            </a:ext>
          </a:extLst>
        </xdr:cNvPr>
        <xdr:cNvSpPr txBox="1"/>
      </xdr:nvSpPr>
      <xdr:spPr>
        <a:xfrm>
          <a:off x="6124575" y="1457325"/>
          <a:ext cx="830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1">
              <a:solidFill>
                <a:schemeClr val="accent2"/>
              </a:solidFill>
            </a:rPr>
            <a:t>Inflacja CPI</a:t>
          </a:r>
        </a:p>
      </xdr:txBody>
    </xdr:sp>
    <xdr:clientData/>
  </xdr:oneCellAnchor>
  <xdr:oneCellAnchor>
    <xdr:from>
      <xdr:col>9</xdr:col>
      <xdr:colOff>200025</xdr:colOff>
      <xdr:row>14</xdr:row>
      <xdr:rowOff>66675</xdr:rowOff>
    </xdr:from>
    <xdr:ext cx="1467197" cy="264560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D51549E5-BD0C-4943-9ADD-80F1B05050D8}"/>
            </a:ext>
          </a:extLst>
        </xdr:cNvPr>
        <xdr:cNvSpPr txBox="1"/>
      </xdr:nvSpPr>
      <xdr:spPr>
        <a:xfrm>
          <a:off x="6629400" y="2733675"/>
          <a:ext cx="1467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1">
              <a:solidFill>
                <a:schemeClr val="accent1"/>
              </a:solidFill>
            </a:rPr>
            <a:t>Saldo transferów z UE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5226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584F319-60BB-4BAD-AC10-AE823817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75431" cy="596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NAMA_10_GDP" TargetMode="External"/><Relationship Id="rId2" Type="http://schemas.openxmlformats.org/officeDocument/2006/relationships/hyperlink" Target="https://ec.europa.eu/eurostat/databrowser/view/NAMA_10_GDP$DEFAULTVIEW/default/table" TargetMode="External"/><Relationship Id="rId1" Type="http://schemas.openxmlformats.org/officeDocument/2006/relationships/hyperlink" Target="https://ec.europa.eu/eurostat/databrowser/product/page/NAMA_10_GDP$DEFAULTVIEW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ec.europa.eu/eurostat/databrowser/view/NAMA_10_GDP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10" workbookViewId="0">
      <selection activeCell="C21" sqref="C21"/>
    </sheetView>
  </sheetViews>
  <sheetFormatPr defaultRowHeight="15" x14ac:dyDescent="0.25"/>
  <cols>
    <col min="2" max="2" width="19" bestFit="1" customWidth="1"/>
    <col min="3" max="3" width="1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7" x14ac:dyDescent="0.25">
      <c r="A2">
        <v>2004</v>
      </c>
      <c r="B2" s="1">
        <v>1158651353</v>
      </c>
      <c r="C2" s="1">
        <v>206126</v>
      </c>
      <c r="D2" s="2">
        <f>B2/1000000/C2</f>
        <v>5.6210829929266562E-3</v>
      </c>
      <c r="E2" s="2">
        <f>(F2-100)/100</f>
        <v>3.5000000000000003E-2</v>
      </c>
      <c r="F2" s="3">
        <v>103.5</v>
      </c>
      <c r="G2" s="12"/>
    </row>
    <row r="3" spans="1:7" x14ac:dyDescent="0.25">
      <c r="A3">
        <v>2005</v>
      </c>
      <c r="B3" s="1">
        <v>1615700832</v>
      </c>
      <c r="C3" s="1">
        <v>246216.8</v>
      </c>
      <c r="D3" s="2">
        <f t="shared" ref="D3:D19" si="0">B3/1000000/C3</f>
        <v>6.562106371295541E-3</v>
      </c>
      <c r="E3" s="2">
        <f t="shared" ref="E3:E19" si="1">(F3-100)/100</f>
        <v>2.0999999999999942E-2</v>
      </c>
      <c r="F3" s="3">
        <v>102.1</v>
      </c>
      <c r="G3" s="13"/>
    </row>
    <row r="4" spans="1:7" x14ac:dyDescent="0.25">
      <c r="A4">
        <v>2006</v>
      </c>
      <c r="B4" s="1">
        <v>2712352921</v>
      </c>
      <c r="C4" s="1">
        <v>274501.7</v>
      </c>
      <c r="D4" s="2">
        <f t="shared" si="0"/>
        <v>9.8810059136245788E-3</v>
      </c>
      <c r="E4" s="2">
        <f t="shared" si="1"/>
        <v>0.01</v>
      </c>
      <c r="F4" s="3">
        <v>101</v>
      </c>
      <c r="G4" s="13"/>
    </row>
    <row r="5" spans="1:7" x14ac:dyDescent="0.25">
      <c r="A5">
        <v>2007</v>
      </c>
      <c r="B5" s="1">
        <v>4581863142</v>
      </c>
      <c r="C5" s="1">
        <v>313848.3</v>
      </c>
      <c r="D5" s="2">
        <f t="shared" si="0"/>
        <v>1.4598973905546089E-2</v>
      </c>
      <c r="E5" s="2">
        <f t="shared" si="1"/>
        <v>2.5000000000000001E-2</v>
      </c>
      <c r="F5" s="3">
        <v>102.5</v>
      </c>
      <c r="G5" s="13"/>
    </row>
    <row r="6" spans="1:7" x14ac:dyDescent="0.25">
      <c r="A6">
        <v>2008</v>
      </c>
      <c r="B6" s="1">
        <v>3986437920</v>
      </c>
      <c r="C6" s="1">
        <v>366040.5</v>
      </c>
      <c r="D6" s="2">
        <f t="shared" si="0"/>
        <v>1.0890701766607794E-2</v>
      </c>
      <c r="E6" s="2">
        <f t="shared" si="1"/>
        <v>4.200000000000003E-2</v>
      </c>
      <c r="F6" s="3">
        <v>104.2</v>
      </c>
      <c r="G6" s="13"/>
    </row>
    <row r="7" spans="1:7" x14ac:dyDescent="0.25">
      <c r="A7">
        <v>2009</v>
      </c>
      <c r="B7" s="1">
        <v>6011906999</v>
      </c>
      <c r="C7" s="1">
        <v>317040.59999999998</v>
      </c>
      <c r="D7" s="2">
        <f t="shared" si="0"/>
        <v>1.8962577660400593E-2</v>
      </c>
      <c r="E7" s="2">
        <f t="shared" si="1"/>
        <v>3.5000000000000003E-2</v>
      </c>
      <c r="F7" s="3">
        <v>103.5</v>
      </c>
      <c r="G7" s="13"/>
    </row>
    <row r="8" spans="1:7" x14ac:dyDescent="0.25">
      <c r="A8">
        <v>2010</v>
      </c>
      <c r="B8" s="1">
        <v>7737593561</v>
      </c>
      <c r="C8" s="1">
        <v>362190.9</v>
      </c>
      <c r="D8" s="2">
        <f t="shared" si="0"/>
        <v>2.1363301952092111E-2</v>
      </c>
      <c r="E8" s="2">
        <f t="shared" si="1"/>
        <v>2.5999999999999943E-2</v>
      </c>
      <c r="F8" s="3">
        <v>102.6</v>
      </c>
      <c r="G8" s="13"/>
    </row>
    <row r="9" spans="1:7" x14ac:dyDescent="0.25">
      <c r="A9">
        <v>2011</v>
      </c>
      <c r="B9" s="1">
        <v>10492317046</v>
      </c>
      <c r="C9" s="1">
        <v>379860</v>
      </c>
      <c r="D9" s="2">
        <f t="shared" si="0"/>
        <v>2.7621537003106409E-2</v>
      </c>
      <c r="E9" s="2">
        <f t="shared" si="1"/>
        <v>4.2999999999999969E-2</v>
      </c>
      <c r="F9" s="3">
        <v>104.3</v>
      </c>
      <c r="G9" s="12"/>
    </row>
    <row r="10" spans="1:7" x14ac:dyDescent="0.25">
      <c r="A10">
        <v>2012</v>
      </c>
      <c r="B10" s="1">
        <v>11869627863</v>
      </c>
      <c r="C10" s="1">
        <v>387947</v>
      </c>
      <c r="D10" s="2">
        <f t="shared" si="0"/>
        <v>3.0596003740201626E-2</v>
      </c>
      <c r="E10" s="2">
        <f t="shared" si="1"/>
        <v>3.7000000000000026E-2</v>
      </c>
      <c r="F10" s="3">
        <v>103.7</v>
      </c>
      <c r="G10" s="12"/>
    </row>
    <row r="11" spans="1:7" x14ac:dyDescent="0.25">
      <c r="A11">
        <v>2013</v>
      </c>
      <c r="B11" s="1">
        <v>11195145586</v>
      </c>
      <c r="C11" s="1">
        <v>392310.7</v>
      </c>
      <c r="D11" s="2">
        <f t="shared" si="0"/>
        <v>2.853642683210017E-2</v>
      </c>
      <c r="E11" s="2">
        <f t="shared" si="1"/>
        <v>9.0000000000000566E-3</v>
      </c>
      <c r="F11" s="3">
        <v>100.9</v>
      </c>
      <c r="G11" s="13"/>
    </row>
    <row r="12" spans="1:7" x14ac:dyDescent="0.25">
      <c r="A12">
        <v>2014</v>
      </c>
      <c r="B12" s="1">
        <v>12970263389</v>
      </c>
      <c r="C12" s="1">
        <v>408967.8</v>
      </c>
      <c r="D12" s="2">
        <f t="shared" si="0"/>
        <v>3.1714632274227945E-2</v>
      </c>
      <c r="E12" s="2">
        <f t="shared" si="1"/>
        <v>0</v>
      </c>
      <c r="F12" s="3">
        <v>100</v>
      </c>
      <c r="G12" s="13"/>
    </row>
    <row r="13" spans="1:7" x14ac:dyDescent="0.25">
      <c r="A13">
        <v>2015</v>
      </c>
      <c r="B13" s="1">
        <v>8784389246</v>
      </c>
      <c r="C13" s="1">
        <v>430465.8</v>
      </c>
      <c r="D13" s="2">
        <f t="shared" si="0"/>
        <v>2.0406706516522335E-2</v>
      </c>
      <c r="E13" s="2">
        <f t="shared" si="1"/>
        <v>-9.0000000000000566E-3</v>
      </c>
      <c r="F13" s="3">
        <v>99.1</v>
      </c>
      <c r="G13" s="13"/>
    </row>
    <row r="14" spans="1:7" x14ac:dyDescent="0.25">
      <c r="A14">
        <v>2016</v>
      </c>
      <c r="B14" s="1">
        <v>5481671935</v>
      </c>
      <c r="C14" s="1">
        <v>427091.8</v>
      </c>
      <c r="D14" s="2">
        <f t="shared" si="0"/>
        <v>1.2834879843162525E-2</v>
      </c>
      <c r="E14" s="2">
        <f t="shared" si="1"/>
        <v>-5.9999999999999429E-3</v>
      </c>
      <c r="F14" s="3">
        <v>99.4</v>
      </c>
      <c r="G14" s="13"/>
    </row>
    <row r="15" spans="1:7" x14ac:dyDescent="0.25">
      <c r="A15">
        <v>2017</v>
      </c>
      <c r="B15" s="1">
        <v>7593183566</v>
      </c>
      <c r="C15" s="1">
        <v>467426.6</v>
      </c>
      <c r="D15" s="2">
        <f t="shared" si="0"/>
        <v>1.624465438209978E-2</v>
      </c>
      <c r="E15" s="2">
        <f t="shared" si="1"/>
        <v>0.02</v>
      </c>
      <c r="F15" s="3">
        <v>102</v>
      </c>
      <c r="G15" s="13"/>
    </row>
    <row r="16" spans="1:7" x14ac:dyDescent="0.25">
      <c r="A16">
        <v>2018</v>
      </c>
      <c r="B16" s="1">
        <v>11277296789</v>
      </c>
      <c r="C16" s="1">
        <v>497842.3</v>
      </c>
      <c r="D16" s="2">
        <f t="shared" si="0"/>
        <v>2.2652347518481254E-2</v>
      </c>
      <c r="E16" s="2">
        <f t="shared" si="1"/>
        <v>1.5999999999999945E-2</v>
      </c>
      <c r="F16" s="3">
        <v>101.6</v>
      </c>
      <c r="G16" s="13"/>
    </row>
    <row r="17" spans="1:11" x14ac:dyDescent="0.25">
      <c r="A17">
        <v>2019</v>
      </c>
      <c r="B17" s="1">
        <v>11235135382</v>
      </c>
      <c r="C17" s="1">
        <v>533599.9</v>
      </c>
      <c r="D17" s="2">
        <f t="shared" si="0"/>
        <v>2.1055355111573297E-2</v>
      </c>
      <c r="E17" s="2">
        <f t="shared" si="1"/>
        <v>2.2999999999999972E-2</v>
      </c>
      <c r="F17" s="3">
        <v>102.3</v>
      </c>
      <c r="G17" s="13"/>
    </row>
    <row r="18" spans="1:11" x14ac:dyDescent="0.25">
      <c r="A18">
        <v>2020</v>
      </c>
      <c r="B18" s="1">
        <v>18990577832</v>
      </c>
      <c r="C18" s="14">
        <v>526445.19999999995</v>
      </c>
      <c r="D18" s="2">
        <f t="shared" si="0"/>
        <v>3.6073228195451307E-2</v>
      </c>
      <c r="E18" s="2">
        <f t="shared" si="1"/>
        <v>3.4000000000000058E-2</v>
      </c>
      <c r="F18" s="3">
        <v>103.4</v>
      </c>
      <c r="G18" s="13"/>
    </row>
    <row r="19" spans="1:11" x14ac:dyDescent="0.25">
      <c r="A19">
        <v>2021</v>
      </c>
      <c r="B19" s="1">
        <v>11509144227</v>
      </c>
      <c r="C19" s="14">
        <v>574385.4</v>
      </c>
      <c r="D19" s="2">
        <f t="shared" si="0"/>
        <v>2.0037320285299733E-2</v>
      </c>
      <c r="E19" s="2">
        <f t="shared" si="1"/>
        <v>5.0999999999999941E-2</v>
      </c>
      <c r="F19" s="3">
        <v>105.1</v>
      </c>
    </row>
    <row r="20" spans="1:11" x14ac:dyDescent="0.25">
      <c r="A20">
        <v>2022</v>
      </c>
      <c r="B20" s="1">
        <v>11265827540</v>
      </c>
      <c r="C20" s="14">
        <v>656905.5</v>
      </c>
      <c r="D20" s="2">
        <f t="shared" ref="D20" si="2">B20/1000000/C20</f>
        <v>1.7149845053816722E-2</v>
      </c>
      <c r="E20" s="2">
        <f t="shared" ref="E20" si="3">(F20-100)/100</f>
        <v>0.14400000000000004</v>
      </c>
      <c r="F20" s="3">
        <v>114.4</v>
      </c>
    </row>
    <row r="22" spans="1:11" x14ac:dyDescent="0.25">
      <c r="H22" t="s">
        <v>3</v>
      </c>
      <c r="K22" t="s">
        <v>4</v>
      </c>
    </row>
    <row r="23" spans="1:11" x14ac:dyDescent="0.25">
      <c r="J23" t="s">
        <v>7</v>
      </c>
      <c r="K23" s="2">
        <f>CORREL(D2:D19,E2:E19)</f>
        <v>2.7449650082115706E-2</v>
      </c>
    </row>
    <row r="24" spans="1:11" x14ac:dyDescent="0.25">
      <c r="H24" t="s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1"/>
  <sheetViews>
    <sheetView showGridLines="0" workbookViewId="0">
      <selection activeCell="B21" sqref="B21"/>
    </sheetView>
  </sheetViews>
  <sheetFormatPr defaultColWidth="8.85546875" defaultRowHeight="15" x14ac:dyDescent="0.25"/>
  <cols>
    <col min="1" max="1" width="19.85546875" style="5" customWidth="1"/>
    <col min="2" max="2" width="10.42578125" style="5" customWidth="1"/>
    <col min="3" max="3" width="41.7109375" style="5" customWidth="1"/>
    <col min="4" max="4" width="21.28515625" style="5" customWidth="1"/>
    <col min="5" max="5" width="17.28515625" style="5" customWidth="1"/>
    <col min="6" max="16384" width="8.85546875" style="5"/>
  </cols>
  <sheetData>
    <row r="6" spans="1:15" x14ac:dyDescent="0.25">
      <c r="A6" s="4" t="s">
        <v>8</v>
      </c>
    </row>
    <row r="7" spans="1:15" x14ac:dyDescent="0.25">
      <c r="A7" s="6" t="s">
        <v>9</v>
      </c>
      <c r="B7" s="6" t="s">
        <v>10</v>
      </c>
    </row>
    <row r="8" spans="1:15" ht="42.75" customHeight="1" x14ac:dyDescent="0.25">
      <c r="A8" s="7" t="s">
        <v>11</v>
      </c>
      <c r="B8" s="15" t="s">
        <v>12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10" spans="1:15" x14ac:dyDescent="0.25">
      <c r="A10" s="8" t="s">
        <v>13</v>
      </c>
      <c r="D10" s="8" t="s">
        <v>14</v>
      </c>
    </row>
    <row r="11" spans="1:15" x14ac:dyDescent="0.25">
      <c r="A11" s="8" t="s">
        <v>15</v>
      </c>
      <c r="D11" s="8" t="s">
        <v>16</v>
      </c>
    </row>
    <row r="13" spans="1:15" x14ac:dyDescent="0.25">
      <c r="B13" s="9" t="s">
        <v>17</v>
      </c>
    </row>
    <row r="14" spans="1:15" x14ac:dyDescent="0.25">
      <c r="C14" s="8" t="s">
        <v>18</v>
      </c>
    </row>
    <row r="16" spans="1:15" x14ac:dyDescent="0.25">
      <c r="B16" s="9" t="s">
        <v>19</v>
      </c>
    </row>
    <row r="17" spans="2:6" x14ac:dyDescent="0.25">
      <c r="C17" s="8" t="s">
        <v>20</v>
      </c>
    </row>
    <row r="18" spans="2:6" x14ac:dyDescent="0.25">
      <c r="C18" s="8" t="s">
        <v>21</v>
      </c>
      <c r="D18" s="9" t="s">
        <v>22</v>
      </c>
      <c r="E18" s="10" t="s">
        <v>9</v>
      </c>
      <c r="F18" s="10" t="s">
        <v>10</v>
      </c>
    </row>
    <row r="20" spans="2:6" x14ac:dyDescent="0.25">
      <c r="B20" s="4" t="s">
        <v>23</v>
      </c>
      <c r="C20" s="4" t="s">
        <v>24</v>
      </c>
      <c r="D20" s="4" t="s">
        <v>25</v>
      </c>
      <c r="E20" s="4" t="s">
        <v>26</v>
      </c>
    </row>
    <row r="21" spans="2:6" x14ac:dyDescent="0.25">
      <c r="B21" s="6" t="s">
        <v>27</v>
      </c>
      <c r="C21" s="11" t="s">
        <v>28</v>
      </c>
      <c r="D21" s="11" t="s">
        <v>29</v>
      </c>
      <c r="E21" s="11" t="s">
        <v>30</v>
      </c>
    </row>
  </sheetData>
  <mergeCells count="1">
    <mergeCell ref="B8:O8"/>
  </mergeCells>
  <hyperlinks>
    <hyperlink ref="A7" r:id="rId1"/>
    <hyperlink ref="B7" r:id="rId2"/>
    <hyperlink ref="E18" r:id="rId3"/>
    <hyperlink ref="F18" r:id="rId4"/>
    <hyperlink ref="B21" location="'Sheet 1'!A1" display="Sheet 1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Augustyński</dc:creator>
  <cp:lastModifiedBy>Augustyński Iwo</cp:lastModifiedBy>
  <dcterms:created xsi:type="dcterms:W3CDTF">2020-09-08T11:50:39Z</dcterms:created>
  <dcterms:modified xsi:type="dcterms:W3CDTF">2023-05-19T13:00:28Z</dcterms:modified>
</cp:coreProperties>
</file>