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xacx\Desktop\"/>
    </mc:Choice>
  </mc:AlternateContent>
  <xr:revisionPtr revIDLastSave="0" documentId="8_{428C8646-E6E4-407D-BC81-5BB250A0E124}" xr6:coauthVersionLast="47" xr6:coauthVersionMax="47" xr10:uidLastSave="{00000000-0000-0000-0000-000000000000}"/>
  <bookViews>
    <workbookView xWindow="-120" yWindow="-120" windowWidth="29040" windowHeight="15720" tabRatio="202" xr2:uid="{82C6FAA9-BDA5-4560-8AAF-BAC2566DC966}"/>
  </bookViews>
  <sheets>
    <sheet name="Hoja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  <c r="R10" i="1"/>
  <c r="R9" i="1"/>
  <c r="A10" i="1" s="1" a="1"/>
  <c r="A10" i="1" s="1"/>
  <c r="A8" i="1" a="1"/>
  <c r="A8" i="1" s="1"/>
  <c r="R8" i="1"/>
  <c r="C8" i="1" s="1" a="1"/>
  <c r="C8" i="1" s="1"/>
  <c r="A9" i="1" a="1"/>
  <c r="A9" i="1" s="1"/>
  <c r="C9" i="1" a="1"/>
  <c r="C9" i="1" s="1"/>
  <c r="F2" i="1" a="1"/>
  <c r="F2" i="1" s="1"/>
  <c r="F4" i="1" s="1"/>
  <c r="O2" i="1" a="1"/>
  <c r="O2" i="1" s="1"/>
  <c r="O4" i="1" s="1"/>
  <c r="N2" i="1" a="1"/>
  <c r="N2" i="1" s="1"/>
  <c r="N4" i="1" s="1"/>
  <c r="C2" i="1" a="1"/>
  <c r="C2" i="1" s="1"/>
  <c r="C4" i="1" s="1"/>
  <c r="A2" i="1" a="1"/>
  <c r="A2" i="1" s="1"/>
  <c r="A4" i="1" s="1"/>
  <c r="B2" i="1" a="1"/>
  <c r="B2" i="1" s="1"/>
  <c r="B4" i="1" s="1"/>
  <c r="D2" i="1" a="1"/>
  <c r="D2" i="1" s="1"/>
  <c r="D4" i="1" s="1"/>
  <c r="E2" i="1" a="1"/>
  <c r="E2" i="1" s="1"/>
  <c r="E4" i="1" s="1"/>
  <c r="G2" i="1" a="1"/>
  <c r="G2" i="1" s="1"/>
  <c r="G4" i="1" s="1"/>
  <c r="H2" i="1" a="1"/>
  <c r="H2" i="1" s="1"/>
  <c r="H4" i="1" s="1"/>
  <c r="I2" i="1" a="1"/>
  <c r="I2" i="1" s="1"/>
  <c r="I4" i="1" s="1"/>
  <c r="J2" i="1" a="1"/>
  <c r="J2" i="1" s="1"/>
  <c r="J4" i="1" s="1"/>
  <c r="K2" i="1" a="1"/>
  <c r="K2" i="1" s="1"/>
  <c r="K4" i="1" s="1"/>
  <c r="L2" i="1" a="1"/>
  <c r="L2" i="1" s="1"/>
  <c r="L4" i="1" s="1"/>
  <c r="M2" i="1" a="1"/>
  <c r="M2" i="1" s="1"/>
  <c r="M4" i="1" s="1"/>
  <c r="P2" i="1" a="1"/>
  <c r="P2" i="1" s="1"/>
  <c r="P4" i="1" s="1"/>
  <c r="Q2" i="1" a="1"/>
  <c r="Q2" i="1" s="1"/>
  <c r="Q4" i="1" s="1"/>
  <c r="A12" i="1" l="1" a="1"/>
  <c r="A12" i="1" s="1"/>
  <c r="C10" i="1" a="1"/>
  <c r="C10" i="1" s="1"/>
  <c r="A5" i="1"/>
  <c r="A6" i="1" s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<sst xmlns="http://schemas.openxmlformats.org/spreadsheetml/2006/main" count="578" uniqueCount="357">
  <si>
    <t>L</t>
  </si>
  <si>
    <t>S</t>
  </si>
  <si>
    <t>VIN</t>
  </si>
  <si>
    <t>A</t>
  </si>
  <si>
    <t>J</t>
  </si>
  <si>
    <t>JAPÓN</t>
  </si>
  <si>
    <t>B</t>
  </si>
  <si>
    <t>KA</t>
  </si>
  <si>
    <t>SRI - LANKA</t>
  </si>
  <si>
    <t>C</t>
  </si>
  <si>
    <t>KE</t>
  </si>
  <si>
    <t>K</t>
  </si>
  <si>
    <t>D</t>
  </si>
  <si>
    <t>KF</t>
  </si>
  <si>
    <t>ISRAEL</t>
  </si>
  <si>
    <t>E</t>
  </si>
  <si>
    <t>KK</t>
  </si>
  <si>
    <t>DÍGITO VERIFICADOR (NOVENO)</t>
  </si>
  <si>
    <t>F</t>
  </si>
  <si>
    <t>KL</t>
  </si>
  <si>
    <t>C. DEL SUR</t>
  </si>
  <si>
    <t>G</t>
  </si>
  <si>
    <t>KR</t>
  </si>
  <si>
    <t>OR</t>
  </si>
  <si>
    <t>T</t>
  </si>
  <si>
    <t>H</t>
  </si>
  <si>
    <t>KS</t>
  </si>
  <si>
    <t>KAZAJSTÁN</t>
  </si>
  <si>
    <t>K0</t>
  </si>
  <si>
    <t>M</t>
  </si>
  <si>
    <t>CHINA</t>
  </si>
  <si>
    <t>U</t>
  </si>
  <si>
    <t>MA</t>
  </si>
  <si>
    <t>INDIA</t>
  </si>
  <si>
    <t>ME</t>
  </si>
  <si>
    <t>N</t>
  </si>
  <si>
    <t>MF</t>
  </si>
  <si>
    <t>INDONESIA</t>
  </si>
  <si>
    <t>V</t>
  </si>
  <si>
    <t>P</t>
  </si>
  <si>
    <t>MK</t>
  </si>
  <si>
    <t>R</t>
  </si>
  <si>
    <t>ML</t>
  </si>
  <si>
    <t>TAILANDIA</t>
  </si>
  <si>
    <t>W</t>
  </si>
  <si>
    <t>MR</t>
  </si>
  <si>
    <t>MS</t>
  </si>
  <si>
    <t>MYANMAR</t>
  </si>
  <si>
    <t>M0</t>
  </si>
  <si>
    <t>X</t>
  </si>
  <si>
    <t>NA</t>
  </si>
  <si>
    <t>IRÁN</t>
  </si>
  <si>
    <t>NE</t>
  </si>
  <si>
    <t>Y</t>
  </si>
  <si>
    <t>NF</t>
  </si>
  <si>
    <t>PAKISTÁN</t>
  </si>
  <si>
    <t>NK</t>
  </si>
  <si>
    <t>Z</t>
  </si>
  <si>
    <t>NL</t>
  </si>
  <si>
    <t>TURQUÍA</t>
  </si>
  <si>
    <t>NR</t>
  </si>
  <si>
    <t>PA</t>
  </si>
  <si>
    <t>FILIPINAS</t>
  </si>
  <si>
    <t>PE</t>
  </si>
  <si>
    <t>PF</t>
  </si>
  <si>
    <t>SINGAPUR</t>
  </si>
  <si>
    <t>PK</t>
  </si>
  <si>
    <t>PL</t>
  </si>
  <si>
    <t>MALASIA</t>
  </si>
  <si>
    <t>PR</t>
  </si>
  <si>
    <t>RA</t>
  </si>
  <si>
    <t>E. A. UNIDOS</t>
  </si>
  <si>
    <t>RE</t>
  </si>
  <si>
    <t>RF</t>
  </si>
  <si>
    <t>TAIWÁN</t>
  </si>
  <si>
    <t>RK</t>
  </si>
  <si>
    <t>RL</t>
  </si>
  <si>
    <t>VIETNAM</t>
  </si>
  <si>
    <t>RR</t>
  </si>
  <si>
    <t>RS</t>
  </si>
  <si>
    <t>ARABIA SAU.</t>
  </si>
  <si>
    <t>R0</t>
  </si>
  <si>
    <t>JT</t>
  </si>
  <si>
    <t>8AJ</t>
  </si>
  <si>
    <t>3N</t>
  </si>
  <si>
    <t>JN</t>
  </si>
  <si>
    <t>VSK</t>
  </si>
  <si>
    <t>KL1</t>
  </si>
  <si>
    <t>8AG</t>
  </si>
  <si>
    <t>9GG</t>
  </si>
  <si>
    <t>1H</t>
  </si>
  <si>
    <t>3H</t>
  </si>
  <si>
    <t>JH</t>
  </si>
  <si>
    <t>JMY</t>
  </si>
  <si>
    <t>93X</t>
  </si>
  <si>
    <t>MMB</t>
  </si>
  <si>
    <t>9BW</t>
  </si>
  <si>
    <t>8AW</t>
  </si>
  <si>
    <t>3VW</t>
  </si>
  <si>
    <t>8AD</t>
  </si>
  <si>
    <t>9U3</t>
  </si>
  <si>
    <t>VF3</t>
  </si>
  <si>
    <t>8AF</t>
  </si>
  <si>
    <t>9BF</t>
  </si>
  <si>
    <t>1FM</t>
  </si>
  <si>
    <t>9UC</t>
  </si>
  <si>
    <t>KPT</t>
  </si>
  <si>
    <t>KNA</t>
  </si>
  <si>
    <t>KNC</t>
  </si>
  <si>
    <t>8BC</t>
  </si>
  <si>
    <t>VF7</t>
  </si>
  <si>
    <t>8A1</t>
  </si>
  <si>
    <t>9U5</t>
  </si>
  <si>
    <t>VF1</t>
  </si>
  <si>
    <t>JM7</t>
  </si>
  <si>
    <t>MM7</t>
  </si>
  <si>
    <t>JS3</t>
  </si>
  <si>
    <t>MA3</t>
  </si>
  <si>
    <t>8AK</t>
  </si>
  <si>
    <t>WAU</t>
  </si>
  <si>
    <t>WP1</t>
  </si>
  <si>
    <t>SAJ</t>
  </si>
  <si>
    <t>WBA</t>
  </si>
  <si>
    <t>WDB</t>
  </si>
  <si>
    <t>9BM</t>
  </si>
  <si>
    <t>4JG</t>
  </si>
  <si>
    <t>TOYOTA</t>
  </si>
  <si>
    <t>NISSAN</t>
  </si>
  <si>
    <t>CHEVROLET</t>
  </si>
  <si>
    <t>HONDA</t>
  </si>
  <si>
    <t>MITSUBISHI</t>
  </si>
  <si>
    <t>VOLKSWAGEN</t>
  </si>
  <si>
    <t>PEUGEOT</t>
  </si>
  <si>
    <t>FORD</t>
  </si>
  <si>
    <t>SSANG YONG</t>
  </si>
  <si>
    <t>KIA</t>
  </si>
  <si>
    <t>CITRÖEN</t>
  </si>
  <si>
    <t>RENAULT</t>
  </si>
  <si>
    <t>MAZDA</t>
  </si>
  <si>
    <t>SUZUKI</t>
  </si>
  <si>
    <t>AUDI</t>
  </si>
  <si>
    <t>PORSCHE</t>
  </si>
  <si>
    <t>JAGUAR</t>
  </si>
  <si>
    <t>BMW</t>
  </si>
  <si>
    <t>MERCEDES BENZ</t>
  </si>
  <si>
    <t>CUPÉ 2 PUERTAS</t>
  </si>
  <si>
    <t>2 PUERTAS</t>
  </si>
  <si>
    <t>CONVERTIBLE 2 PUERTAS</t>
  </si>
  <si>
    <t>SEDÁN 4 PUERTAS</t>
  </si>
  <si>
    <t>HATCHBACK 4 PUERTAS</t>
  </si>
  <si>
    <t>HATCHBACK 2 PUERTAS / CARRO 4 PUERTAS</t>
  </si>
  <si>
    <t>STATION WAGON 4 PUERTAS</t>
  </si>
  <si>
    <t>CD</t>
  </si>
  <si>
    <t>CJ</t>
  </si>
  <si>
    <t>CM</t>
  </si>
  <si>
    <t>FA</t>
  </si>
  <si>
    <t>FB</t>
  </si>
  <si>
    <t>FC</t>
  </si>
  <si>
    <t>FE</t>
  </si>
  <si>
    <t>FF</t>
  </si>
  <si>
    <t>FG</t>
  </si>
  <si>
    <t>FJ</t>
  </si>
  <si>
    <t>FK</t>
  </si>
  <si>
    <t>FS</t>
  </si>
  <si>
    <t>FT</t>
  </si>
  <si>
    <t>F9</t>
  </si>
  <si>
    <t>PB</t>
  </si>
  <si>
    <t>PC</t>
  </si>
  <si>
    <t>PD</t>
  </si>
  <si>
    <t>PG</t>
  </si>
  <si>
    <t>PH</t>
  </si>
  <si>
    <t>PJ</t>
  </si>
  <si>
    <t>P9</t>
  </si>
  <si>
    <t>RC</t>
  </si>
  <si>
    <t>RD</t>
  </si>
  <si>
    <t>TA</t>
  </si>
  <si>
    <t>TB</t>
  </si>
  <si>
    <t>TC</t>
  </si>
  <si>
    <t>TD</t>
  </si>
  <si>
    <t>TG</t>
  </si>
  <si>
    <t>WA</t>
  </si>
  <si>
    <t>WB</t>
  </si>
  <si>
    <t>WC</t>
  </si>
  <si>
    <t>WD</t>
  </si>
  <si>
    <t>WG</t>
  </si>
  <si>
    <t>WE</t>
  </si>
  <si>
    <t>WF</t>
  </si>
  <si>
    <t>W9</t>
  </si>
  <si>
    <t>YA</t>
  </si>
  <si>
    <t>YB</t>
  </si>
  <si>
    <t>YC</t>
  </si>
  <si>
    <t>YD</t>
  </si>
  <si>
    <t>YE</t>
  </si>
  <si>
    <t>YF</t>
  </si>
  <si>
    <t>YG</t>
  </si>
  <si>
    <t>YH</t>
  </si>
  <si>
    <t>YJ</t>
  </si>
  <si>
    <t>YK</t>
  </si>
  <si>
    <t>YL</t>
  </si>
  <si>
    <t>YM</t>
  </si>
  <si>
    <t>YN</t>
  </si>
  <si>
    <t>YP</t>
  </si>
  <si>
    <t>YR</t>
  </si>
  <si>
    <t>YS</t>
  </si>
  <si>
    <t>YT</t>
  </si>
  <si>
    <t>YU</t>
  </si>
  <si>
    <t>YV</t>
  </si>
  <si>
    <t>YW</t>
  </si>
  <si>
    <t>Y9</t>
  </si>
  <si>
    <t>ZA</t>
  </si>
  <si>
    <t>ZB</t>
  </si>
  <si>
    <t>ZC</t>
  </si>
  <si>
    <t>ZD</t>
  </si>
  <si>
    <t>ZE</t>
  </si>
  <si>
    <t>Z9</t>
  </si>
  <si>
    <t>SPARK BASE</t>
  </si>
  <si>
    <t>SPARK LS</t>
  </si>
  <si>
    <t>SPARK LT</t>
  </si>
  <si>
    <t>CAMARO LS AT</t>
  </si>
  <si>
    <t>CAMARO LT AT</t>
  </si>
  <si>
    <t>CAMARO LT2 AT</t>
  </si>
  <si>
    <t>CAMARO LS MT</t>
  </si>
  <si>
    <t>CAMARO LT MT</t>
  </si>
  <si>
    <t>CAMARO LT2 MT</t>
  </si>
  <si>
    <t>CAMARO SS AT</t>
  </si>
  <si>
    <t>CAMARO 2SS AT</t>
  </si>
  <si>
    <t>CAMARO SS MT</t>
  </si>
  <si>
    <t>CAMARO 2SS MT</t>
  </si>
  <si>
    <t>CAMARO</t>
  </si>
  <si>
    <t>CAPRICE POLICE</t>
  </si>
  <si>
    <t>CRUZE 2LS AT CANADA</t>
  </si>
  <si>
    <t>CRUZE 1LS MT US</t>
  </si>
  <si>
    <t>CRUZE 2LS MT CANADA</t>
  </si>
  <si>
    <t>CRUZE 2LS MT US</t>
  </si>
  <si>
    <t>CRUZE 1LS AT CANADA</t>
  </si>
  <si>
    <t>CRUZE 1LS MT CANADA</t>
  </si>
  <si>
    <t>CRUZE 1FL AT</t>
  </si>
  <si>
    <t>CRUZE 1LT AT</t>
  </si>
  <si>
    <t>CRUZE 2LT AT</t>
  </si>
  <si>
    <t>CRUZE LTZ AT</t>
  </si>
  <si>
    <t>CRUZE ECO AT</t>
  </si>
  <si>
    <t>CRUZE ECO MT</t>
  </si>
  <si>
    <t>CRUZE LTZ MT</t>
  </si>
  <si>
    <t>CRUZE</t>
  </si>
  <si>
    <t>VOLT STANDARD</t>
  </si>
  <si>
    <t>VOLT PREMIUM</t>
  </si>
  <si>
    <t>AVEO BASE</t>
  </si>
  <si>
    <t>AVEO MID LEVEL TRIM</t>
  </si>
  <si>
    <t>AVEO UP LEVEL TRIM</t>
  </si>
  <si>
    <t>AVEO 1LS/1LT</t>
  </si>
  <si>
    <t>AVEO 2LT</t>
  </si>
  <si>
    <t>IMPALA LT</t>
  </si>
  <si>
    <t>IMPALA LTZ</t>
  </si>
  <si>
    <t>IMPALA POLICE CRUISER</t>
  </si>
  <si>
    <t>IMPALA TAXI</t>
  </si>
  <si>
    <t>IMPALA LS 1FL</t>
  </si>
  <si>
    <t>IMPALA LS 1LS</t>
  </si>
  <si>
    <t>IMPALA LT 1LT</t>
  </si>
  <si>
    <t>IMPALA LT 2FL</t>
  </si>
  <si>
    <t>IMPALA</t>
  </si>
  <si>
    <t>CORVETTE STANDARD 1LT MT</t>
  </si>
  <si>
    <t>CORVETTE PREFERRED 2LT MT</t>
  </si>
  <si>
    <t>CORVETTE PREMIUM 3LT MT</t>
  </si>
  <si>
    <t>CORVETTE CUSTOM 4LT MT</t>
  </si>
  <si>
    <t>CORVETTE STANDARD 1LT AT</t>
  </si>
  <si>
    <t>CORVETTE PREFERRED 2LT AT</t>
  </si>
  <si>
    <t>CORVETTE PREMIUM 3LT AT</t>
  </si>
  <si>
    <t>CORVETTE CUSTOM 4LT AT</t>
  </si>
  <si>
    <t>CORVETTE Z06 STANDARD 1LZ MT</t>
  </si>
  <si>
    <t>CORVETTE Z06 PREMIUM 2LZ MT</t>
  </si>
  <si>
    <t>CORVETTE Z06 CUSTOM 3LZ MT</t>
  </si>
  <si>
    <t>CORVETTE ZR1 STANDARD 1ZR MT</t>
  </si>
  <si>
    <t>CORVETTE ZR1 CUSTOM 3ZR MT</t>
  </si>
  <si>
    <t>CORVETTE GRAND SPORT 1LT MT</t>
  </si>
  <si>
    <t>CORVETTE GRAND SPORT 2LT MT</t>
  </si>
  <si>
    <t>CORVETTE GRAND SPORT 3LT MT</t>
  </si>
  <si>
    <t>CORVETTE GRAND SPORT 4LT MT</t>
  </si>
  <si>
    <t>CORVETTE GRAND SPORT 1LT AT</t>
  </si>
  <si>
    <t>CORVETTE GRAND SPORT 2LT AT</t>
  </si>
  <si>
    <t>CORVETTE GRAND SPORT 3LT AT</t>
  </si>
  <si>
    <t>YX</t>
  </si>
  <si>
    <t>CORVETTE GRAND SPORT 4LT AT</t>
  </si>
  <si>
    <t>CORVETTE</t>
  </si>
  <si>
    <t>MALIBU FLEET VEHICLE</t>
  </si>
  <si>
    <t>MALIBU LS</t>
  </si>
  <si>
    <t>MALIBU 1LT</t>
  </si>
  <si>
    <t>MALIBU 2LT</t>
  </si>
  <si>
    <t>MALIBU LTZ</t>
  </si>
  <si>
    <t>MALIBU</t>
  </si>
  <si>
    <t>CHEVROLET 2011</t>
  </si>
  <si>
    <t>CHEVROLET 2012</t>
  </si>
  <si>
    <t>JA</t>
  </si>
  <si>
    <t>JB</t>
  </si>
  <si>
    <t>JC</t>
  </si>
  <si>
    <t>JD</t>
  </si>
  <si>
    <t>JE</t>
  </si>
  <si>
    <t>JF</t>
  </si>
  <si>
    <t>JJ</t>
  </si>
  <si>
    <t>JM</t>
  </si>
  <si>
    <t>SONIC LS AT</t>
  </si>
  <si>
    <t>SONIC LS MT</t>
  </si>
  <si>
    <t>SONIC LT AT</t>
  </si>
  <si>
    <t>SONIC LTZ AT</t>
  </si>
  <si>
    <t>SONIC LTZ MT</t>
  </si>
  <si>
    <t>SONIC LT MT / SONIC LVL 1</t>
  </si>
  <si>
    <t>SONIC LVL 2</t>
  </si>
  <si>
    <t>SONIC LVL 3</t>
  </si>
  <si>
    <t>MD</t>
  </si>
  <si>
    <t>MJ</t>
  </si>
  <si>
    <t>MM</t>
  </si>
  <si>
    <t>MATIZ LVL 0</t>
  </si>
  <si>
    <t>MATIZ LVL 1</t>
  </si>
  <si>
    <t>MATIZ LVL 2</t>
  </si>
  <si>
    <t>P8</t>
  </si>
  <si>
    <t>CRUZE 1LS MT CANADA ONLY</t>
  </si>
  <si>
    <t>CRUZE 2LS AT CANADA ONLY</t>
  </si>
  <si>
    <t xml:space="preserve">CRUZE 2LS AT </t>
  </si>
  <si>
    <t>CRUZE 1LT MT</t>
  </si>
  <si>
    <t>PM</t>
  </si>
  <si>
    <t>CRUZE 2LS MT / CRUZE BASE KOREAN</t>
  </si>
  <si>
    <t>CRUZE ECO AT / CRUZE LS KOREAN</t>
  </si>
  <si>
    <t>CRUZE 2LT MT / CRUZE LT KOREAN</t>
  </si>
  <si>
    <t>RB</t>
  </si>
  <si>
    <t>RG</t>
  </si>
  <si>
    <t>RH</t>
  </si>
  <si>
    <t>R9</t>
  </si>
  <si>
    <t>Volt Standard</t>
  </si>
  <si>
    <t>Volt Premium</t>
  </si>
  <si>
    <t>VOLT</t>
  </si>
  <si>
    <t xml:space="preserve">AVEO BASE  </t>
  </si>
  <si>
    <t>AVEO MIDLEVEL</t>
  </si>
  <si>
    <t>AVEO UPLEVEL</t>
  </si>
  <si>
    <t>IMPALA LS</t>
  </si>
  <si>
    <t>IMPALA LS FLEET</t>
  </si>
  <si>
    <t>IMPALA LT FLEET</t>
  </si>
  <si>
    <t>CORVETTE STANDARD MT</t>
  </si>
  <si>
    <t>CORVETTE PREFERRED MT</t>
  </si>
  <si>
    <t>CORVETTE PREMIUM MT</t>
  </si>
  <si>
    <t>CORVETTE CUSTOM MT</t>
  </si>
  <si>
    <t>CORVETTE STANDARD  AT</t>
  </si>
  <si>
    <t>CORVETTE PREFERRED  AT</t>
  </si>
  <si>
    <t>CORVETTE PREMIUM  AT</t>
  </si>
  <si>
    <t>CORVETTE CUSTOM AT</t>
  </si>
  <si>
    <t>CORVETTE Z06 STANDARD MT</t>
  </si>
  <si>
    <t>CORVETTE Z06 PREMIUM MT</t>
  </si>
  <si>
    <t>CORVETTE Z06 CUSTOM  MT</t>
  </si>
  <si>
    <t>CORVETTE ZR1 STANDARD MT</t>
  </si>
  <si>
    <t>CORVETTE ZR1 CUSTOM MT</t>
  </si>
  <si>
    <t>CORVETTE GRAND SPORT MT</t>
  </si>
  <si>
    <t>CORVETTE GRAND SPORT  MT</t>
  </si>
  <si>
    <t>CORVETTE GRAND SPORT  AT</t>
  </si>
  <si>
    <t>CORVETTE GRAND SPORT AT</t>
  </si>
  <si>
    <t>ZF</t>
  </si>
  <si>
    <t>ZG</t>
  </si>
  <si>
    <t>MALIBU 3LT</t>
  </si>
  <si>
    <t>MALIBU 2LZ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</si>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</sst>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1" applyNumberFormat="1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left" vertical="top"/>
    </xf>
    <xf numFmtId="0" fontId="0" fillId="9" borderId="1" xfId="0" applyFill="1" applyBorder="1"/>
    <xf numFmtId="0" fontId="6" fillId="0" borderId="0" xfId="0" applyFont="1"/>
    <xf numFmtId="0" fontId="0" fillId="8" borderId="4" xfId="0" applyFill="1" applyBorder="1"/>
    <xf numFmtId="0" fontId="0" fillId="12" borderId="1" xfId="0" applyFill="1" applyBorder="1"/>
    <xf numFmtId="0" fontId="7" fillId="0" borderId="0" xfId="0" applyFont="1"/>
    <xf numFmtId="1" fontId="3" fillId="3" borderId="0" xfId="0" applyNumberFormat="1" applyFont="1" applyFill="1" applyAlignment="1">
      <alignment horizontal="center" vertical="center"/>
    </xf>
    <xf numFmtId="0" fontId="8" fillId="0" borderId="0" xfId="0" applyFont="1"/>
    <xf numFmtId="0" fontId="0" fillId="12" borderId="4" xfId="0" applyFill="1" applyBorder="1"/>
    <xf numFmtId="0" fontId="0" fillId="13" borderId="1" xfId="0" applyFill="1" applyBorder="1"/>
    <xf numFmtId="0" fontId="9" fillId="2" borderId="1" xfId="0" applyFont="1" applyFill="1" applyBorder="1"/>
    <xf numFmtId="0" fontId="9" fillId="3" borderId="1" xfId="0" applyFont="1" applyFill="1" applyBorder="1"/>
    <xf numFmtId="0" fontId="0" fillId="15" borderId="1" xfId="0" applyFill="1" applyBorder="1"/>
    <xf numFmtId="0" fontId="10" fillId="0" borderId="0" xfId="0" applyFont="1"/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69D2-B0E9-48FC-9FC1-3B6C9D07954B}">
  <dimension ref="A1:AD159"/>
  <sheetViews>
    <sheetView tabSelected="1" zoomScaleNormal="100" workbookViewId="0">
      <selection activeCell="C150" sqref="C150"/>
    </sheetView>
  </sheetViews>
  <sheetFormatPr baseColWidth="10" defaultColWidth="10.7109375" defaultRowHeight="15" x14ac:dyDescent="0.25"/>
  <cols>
    <col min="1" max="1" width="17.7109375" bestFit="1" customWidth="1"/>
    <col min="2" max="2" width="15.5703125" bestFit="1" customWidth="1"/>
    <col min="3" max="3" width="13.5703125" bestFit="1" customWidth="1"/>
    <col min="4" max="5" width="7.140625" bestFit="1" customWidth="1"/>
    <col min="6" max="6" width="7.28515625" bestFit="1" customWidth="1"/>
    <col min="7" max="7" width="3.140625" bestFit="1" customWidth="1"/>
    <col min="8" max="8" width="9" bestFit="1" customWidth="1"/>
    <col min="9" max="9" width="3" bestFit="1" customWidth="1"/>
    <col min="10" max="13" width="3.140625" bestFit="1" customWidth="1"/>
    <col min="14" max="17" width="3.42578125" bestFit="1" customWidth="1"/>
    <col min="18" max="18" width="29.7109375" bestFit="1" customWidth="1"/>
    <col min="20" max="20" width="2.85546875" bestFit="1" customWidth="1"/>
    <col min="21" max="21" width="3" bestFit="1" customWidth="1"/>
    <col min="22" max="22" width="5.5703125" bestFit="1" customWidth="1"/>
    <col min="23" max="23" width="5" bestFit="1" customWidth="1"/>
    <col min="24" max="24" width="4" bestFit="1" customWidth="1"/>
    <col min="25" max="26" width="12.28515625" bestFit="1" customWidth="1"/>
    <col min="27" max="27" width="42.7109375" bestFit="1" customWidth="1"/>
    <col min="28" max="28" width="39.7109375" bestFit="1" customWidth="1"/>
  </cols>
  <sheetData>
    <row r="1" spans="1:25" ht="23.25" x14ac:dyDescent="0.35">
      <c r="A1" s="23" t="s">
        <v>11</v>
      </c>
      <c r="B1" s="23" t="s">
        <v>0</v>
      </c>
      <c r="C1" s="23">
        <v>1</v>
      </c>
      <c r="D1" s="23" t="s">
        <v>18</v>
      </c>
      <c r="E1" s="23" t="s">
        <v>24</v>
      </c>
      <c r="F1" s="23">
        <v>5</v>
      </c>
      <c r="G1" s="23" t="s">
        <v>6</v>
      </c>
      <c r="H1" s="23">
        <v>7</v>
      </c>
      <c r="I1" s="24">
        <v>3</v>
      </c>
      <c r="J1" s="23" t="s">
        <v>356</v>
      </c>
      <c r="K1" s="23" t="s">
        <v>6</v>
      </c>
      <c r="L1" s="23">
        <v>1</v>
      </c>
      <c r="M1" s="23">
        <v>1</v>
      </c>
      <c r="N1" s="23">
        <v>1</v>
      </c>
      <c r="O1" s="23">
        <v>1</v>
      </c>
      <c r="P1" s="23">
        <v>7</v>
      </c>
      <c r="Q1" s="23">
        <v>8</v>
      </c>
      <c r="R1" s="26" t="s">
        <v>2</v>
      </c>
      <c r="S1" s="5" t="s">
        <v>3</v>
      </c>
      <c r="T1" s="5">
        <v>1</v>
      </c>
      <c r="U1" s="7">
        <v>11</v>
      </c>
      <c r="V1" s="8" t="s">
        <v>3</v>
      </c>
      <c r="W1" s="8">
        <v>1980</v>
      </c>
      <c r="X1" s="25" t="s">
        <v>4</v>
      </c>
      <c r="Y1" s="25" t="s">
        <v>5</v>
      </c>
    </row>
    <row r="2" spans="1:25" x14ac:dyDescent="0.25">
      <c r="A2" cm="1">
        <f t="array" ref="A2">_xlfn.SWITCH(A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2</v>
      </c>
      <c r="B2" cm="1">
        <f t="array" ref="B2">_xlfn.SWITCH(B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3</v>
      </c>
      <c r="C2" cm="1">
        <f t="array" ref="C2">_xlfn.SWITCH(C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,Hoja1!T33)</f>
        <v>1</v>
      </c>
      <c r="D2" cm="1">
        <f t="array" ref="D2">_xlfn.SWITCH(D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6</v>
      </c>
      <c r="E2" cm="1">
        <f t="array" ref="E2">_xlfn.SWITCH(E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3</v>
      </c>
      <c r="F2" cm="1">
        <f t="array" ref="F2">_xlfn.SWITCH(F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5</v>
      </c>
      <c r="G2" cm="1">
        <f t="array" ref="G2">_xlfn.SWITCH(G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2</v>
      </c>
      <c r="H2" cm="1">
        <f t="array" ref="H2">_xlfn.SWITCH(H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7</v>
      </c>
      <c r="I2" cm="1">
        <f t="array" ref="I2">_xlfn.SWITCH(I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3</v>
      </c>
      <c r="J2" cm="1">
        <f t="array" ref="J2">_xlfn.SWITCH(J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3</v>
      </c>
      <c r="K2" cm="1">
        <f t="array" ref="K2">_xlfn.SWITCH(K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2</v>
      </c>
      <c r="L2" cm="1">
        <f t="array" ref="L2">_xlfn.SWITCH(L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1</v>
      </c>
      <c r="M2" cm="1">
        <f t="array" ref="M2">_xlfn.SWITCH(M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1</v>
      </c>
      <c r="N2" cm="1">
        <f t="array" ref="N2">_xlfn.SWITCH(N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1</v>
      </c>
      <c r="O2" cm="1">
        <f t="array" ref="O2">_xlfn.SWITCH(O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1</v>
      </c>
      <c r="P2" cm="1">
        <f t="array" ref="P2">_xlfn.SWITCH(P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7</v>
      </c>
      <c r="Q2" cm="1">
        <f t="array" ref="Q2">_xlfn.SWITCH(Q1,Hoja1!S1,Hoja1!T1,Hoja1!S2,Hoja1!T2,Hoja1!S3,Hoja1!T3,Hoja1!S4,Hoja1!T4,Hoja1!S5,Hoja1!T5,Hoja1!S6,Hoja1!T6,Hoja1!S7,Hoja1!T7,Hoja1!S8,Hoja1!T8,Hoja1!S9,Hoja1!T9,Hoja1!S10,Hoja1!T10,Hoja1!S11,Hoja1!T11,Hoja1!S12,Hoja1!T12,Hoja1!S13,Hoja1!T13,Hoja1!S14,Hoja1!T14,Hoja1!S15,Hoja1!T15,Hoja1!S16,Hoja1!T16,Hoja1!S17,Hoja1!T17,Hoja1!S18,Hoja1!T18,Hoja1!S19,Hoja1!T19,Hoja1!S20,Hoja1!T20,Hoja1!S21,Hoja1!T21,Hoja1!S22,Hoja1!T22,Hoja1!S23,Hoja1!T23,Hoja1!S24,Hoja1!T24,Hoja1!S25,Hoja1!T25,Hoja1!S26,Hoja1!T26,Hoja1!S27,Hoja1!T27,Hoja1!S28,Hoja1!T28,Hoja1!S29,Hoja1!T29,Hoja1!S30,Hoja1!T30,Hoja1!S31,Hoja1!T31,Hoja1!S32,Hoja1!T32,Hoja1!S33,Hoja1!T33)</f>
        <v>8</v>
      </c>
      <c r="S2" s="5" t="s">
        <v>4</v>
      </c>
      <c r="T2" s="5">
        <v>1</v>
      </c>
      <c r="U2" s="6"/>
      <c r="V2" s="8" t="s">
        <v>6</v>
      </c>
      <c r="W2" s="8">
        <v>1981</v>
      </c>
      <c r="X2" s="25" t="s">
        <v>7</v>
      </c>
      <c r="Y2" s="25" t="s">
        <v>8</v>
      </c>
    </row>
    <row r="3" spans="1:25" x14ac:dyDescent="0.25">
      <c r="A3">
        <v>8</v>
      </c>
      <c r="B3">
        <v>7</v>
      </c>
      <c r="C3">
        <v>6</v>
      </c>
      <c r="D3">
        <v>5</v>
      </c>
      <c r="E3">
        <v>4</v>
      </c>
      <c r="F3">
        <v>3</v>
      </c>
      <c r="G3">
        <v>2</v>
      </c>
      <c r="H3">
        <v>10</v>
      </c>
      <c r="I3">
        <v>0</v>
      </c>
      <c r="J3">
        <v>9</v>
      </c>
      <c r="K3">
        <v>8</v>
      </c>
      <c r="L3">
        <v>7</v>
      </c>
      <c r="M3">
        <v>6</v>
      </c>
      <c r="N3">
        <v>5</v>
      </c>
      <c r="O3">
        <v>4</v>
      </c>
      <c r="P3">
        <v>3</v>
      </c>
      <c r="Q3">
        <v>2</v>
      </c>
      <c r="S3" s="5" t="s">
        <v>6</v>
      </c>
      <c r="T3" s="5">
        <v>2</v>
      </c>
      <c r="U3" s="6"/>
      <c r="V3" s="8" t="s">
        <v>9</v>
      </c>
      <c r="W3" s="8">
        <v>1982</v>
      </c>
      <c r="X3" s="25" t="s">
        <v>10</v>
      </c>
      <c r="Y3" s="25" t="s">
        <v>8</v>
      </c>
    </row>
    <row r="4" spans="1:25" x14ac:dyDescent="0.25">
      <c r="A4">
        <f t="shared" ref="A4:Q4" si="0">A2*A3</f>
        <v>16</v>
      </c>
      <c r="B4">
        <f t="shared" si="0"/>
        <v>21</v>
      </c>
      <c r="C4">
        <f t="shared" si="0"/>
        <v>6</v>
      </c>
      <c r="D4">
        <f t="shared" si="0"/>
        <v>30</v>
      </c>
      <c r="E4">
        <f t="shared" si="0"/>
        <v>12</v>
      </c>
      <c r="F4">
        <f t="shared" si="0"/>
        <v>15</v>
      </c>
      <c r="G4">
        <f t="shared" si="0"/>
        <v>4</v>
      </c>
      <c r="H4">
        <f t="shared" si="0"/>
        <v>70</v>
      </c>
      <c r="I4">
        <f t="shared" si="0"/>
        <v>0</v>
      </c>
      <c r="J4">
        <f t="shared" si="0"/>
        <v>27</v>
      </c>
      <c r="K4">
        <f t="shared" si="0"/>
        <v>16</v>
      </c>
      <c r="L4">
        <f t="shared" si="0"/>
        <v>7</v>
      </c>
      <c r="M4">
        <f t="shared" si="0"/>
        <v>6</v>
      </c>
      <c r="N4">
        <f t="shared" si="0"/>
        <v>5</v>
      </c>
      <c r="O4">
        <f t="shared" si="0"/>
        <v>4</v>
      </c>
      <c r="P4">
        <f t="shared" si="0"/>
        <v>21</v>
      </c>
      <c r="Q4">
        <f t="shared" si="0"/>
        <v>16</v>
      </c>
      <c r="S4" s="5" t="s">
        <v>11</v>
      </c>
      <c r="T4" s="5">
        <v>2</v>
      </c>
      <c r="U4" s="6"/>
      <c r="V4" s="8" t="s">
        <v>12</v>
      </c>
      <c r="W4" s="8">
        <v>1983</v>
      </c>
      <c r="X4" s="25" t="s">
        <v>13</v>
      </c>
      <c r="Y4" s="25" t="s">
        <v>14</v>
      </c>
    </row>
    <row r="5" spans="1:25" x14ac:dyDescent="0.25">
      <c r="A5" s="1">
        <f>SUM(A4:Q4)</f>
        <v>276</v>
      </c>
      <c r="S5" s="5" t="s">
        <v>1</v>
      </c>
      <c r="T5" s="5">
        <v>2</v>
      </c>
      <c r="U5" s="6"/>
      <c r="V5" s="8" t="s">
        <v>15</v>
      </c>
      <c r="W5" s="8">
        <v>1984</v>
      </c>
      <c r="X5" s="25" t="s">
        <v>16</v>
      </c>
      <c r="Y5" s="25" t="s">
        <v>14</v>
      </c>
    </row>
    <row r="6" spans="1:25" ht="18.75" x14ac:dyDescent="0.3">
      <c r="A6" s="19">
        <f>MOD(A5,Hoja1!U1)</f>
        <v>1</v>
      </c>
      <c r="B6" s="4" t="b">
        <f>A6=I1</f>
        <v>0</v>
      </c>
      <c r="R6" s="2" t="s">
        <v>17</v>
      </c>
      <c r="S6" s="5" t="s">
        <v>9</v>
      </c>
      <c r="T6" s="5">
        <v>3</v>
      </c>
      <c r="U6" s="6"/>
      <c r="V6" s="8" t="s">
        <v>18</v>
      </c>
      <c r="W6" s="8">
        <v>1985</v>
      </c>
      <c r="X6" s="25" t="s">
        <v>19</v>
      </c>
      <c r="Y6" s="25" t="s">
        <v>20</v>
      </c>
    </row>
    <row r="7" spans="1:25" x14ac:dyDescent="0.25">
      <c r="B7" s="3"/>
      <c r="S7" s="5" t="s">
        <v>0</v>
      </c>
      <c r="T7" s="5">
        <v>3</v>
      </c>
      <c r="U7" s="6"/>
      <c r="V7" s="8" t="s">
        <v>21</v>
      </c>
      <c r="W7" s="8">
        <v>1986</v>
      </c>
      <c r="X7" s="25" t="s">
        <v>22</v>
      </c>
      <c r="Y7" s="25" t="s">
        <v>20</v>
      </c>
    </row>
    <row r="8" spans="1:25" ht="18.75" x14ac:dyDescent="0.25">
      <c r="A8" s="9" t="e" cm="1">
        <f t="array" ref="A8">_xlfn.SWITCH(A1,Hoja1!X1,Hoja1!Y1,Hoja1!X2,Hoja1!Y2,Hoja1!X3,Hoja1!Y3,Hoja1!X4,Hoja1!Y4,Hoja1!X5,Hoja1!Y5,Hoja1!X5,Hoja1!Y5,Hoja1!X6,Hoja1!Y6,Hoja1!X7,Hoja1!Y7,Hoja1!X8,Hoja1!Y8,Hoja1!X9,Hoja1!Y9,Hoja1!X10,Hoja1!Y10,Hoja1!X11,Hoja1!Y11,Hoja1!X12,Hoja1!Y12,Hoja1!X13,Hoja1!Y13,Hoja1!X14,Hoja1!Y14,Hoja1!X15,Hoja1!Y15,Hoja1!X16,Hoja1!Y16,Hoja1!X17,Hoja1!Y17,Hoja1!X18,Hoja1!Y18,Hoja1!X19,Hoja1!Y19,Hoja1!X20,Hoja1!Y20,Hoja1!X21,Hoja1!Y21,Hoja1!X22,Hoja1!Y22,Hoja1!X23,Hoja1!Y23,Hoja1!X24,Hoja1!Y24,Hoja1!X25,Hoja1!Y25,Hoja1!X26,Hoja1!Y26,Hoja1!X27,Hoja1!Y27,Hoja1!X28,Hoja1!Y28,Hoja1!X29,Hoja1!Y29,Hoja1!X30,Hoja1!Y30,Hoja1!X31,Hoja1!Y31,Hoja1!X32,Hoja1!Y32,Hoja1!X33,Hoja1!Y33,Hoja1!X34,Hoja1!Y34,Hoja1!X35,Hoja1!Y35,Hoja1!X36,Hoja1!Y36,Hoja1!X37,Hoja1!Y37,Hoja1!X38,Hoja1!Y38)</f>
        <v>#N/A</v>
      </c>
      <c r="B8" s="10" t="s">
        <v>23</v>
      </c>
      <c r="C8" s="9" t="str" cm="1">
        <f t="array" ref="C8">_xlfn.SWITCH(R8,Hoja1!X1,Hoja1!Y1,Hoja1!X2,Hoja1!Y2,Hoja1!X3,Hoja1!Y3,Hoja1!X4,Hoja1!Y4,Hoja1!X5,Hoja1!Y5,Hoja1!X5,Hoja1!Y5,Hoja1!X6,Hoja1!Y6,Hoja1!X7,Hoja1!Y7,Hoja1!X8,Hoja1!Y8,Hoja1!X9,Hoja1!Y9,Hoja1!X10,Hoja1!Y10,Hoja1!X11,Hoja1!Y11,Hoja1!X12,Hoja1!Y12,Hoja1!X13,Hoja1!Y13,Hoja1!X14,Hoja1!Y14,Hoja1!X15,Hoja1!Y15,Hoja1!X16,Hoja1!Y16,Hoja1!X17,Hoja1!Y17,Hoja1!X18,Hoja1!Y18,Hoja1!X19,Hoja1!Y19,Hoja1!X20,Hoja1!Y20,Hoja1!X21,Hoja1!Y21,Hoja1!X22,Hoja1!Y22,Hoja1!X23,Hoja1!Y23,Hoja1!X24,Hoja1!Y24,Hoja1!X25,Hoja1!Y25,Hoja1!X26,Hoja1!Y26,Hoja1!X27,Hoja1!Y27,Hoja1!X28,Hoja1!Y28,Hoja1!X29,Hoja1!Y29,Hoja1!X30,Hoja1!Y30,Hoja1!X31,Hoja1!Y31,Hoja1!X32,Hoja1!Y32,Hoja1!X33,Hoja1!Y33,Hoja1!X34,Hoja1!Y34,Hoja1!X35,Hoja1!Y35,Hoja1!X36,Hoja1!Y36,Hoja1!X37,Hoja1!Y37,Hoja1!X38,Hoja1!Y38)</f>
        <v>C. DEL SUR</v>
      </c>
      <c r="R8" t="str">
        <f>_xlfn.CONCAT(A1,B1)</f>
        <v>KL</v>
      </c>
      <c r="S8" s="5" t="s">
        <v>24</v>
      </c>
      <c r="T8" s="5">
        <v>3</v>
      </c>
      <c r="U8" s="6"/>
      <c r="V8" s="8" t="s">
        <v>25</v>
      </c>
      <c r="W8" s="8">
        <v>1987</v>
      </c>
      <c r="X8" s="25" t="s">
        <v>26</v>
      </c>
      <c r="Y8" s="25" t="s">
        <v>27</v>
      </c>
    </row>
    <row r="9" spans="1:25" ht="18.75" x14ac:dyDescent="0.25">
      <c r="A9" s="9" cm="1">
        <f t="array" ref="A9">_xlfn.SWITCH(J1,Hoja1!V31,Hoja1!W31,Hoja1!V32,Hoja1!W32,Hoja1!V33,Hoja1!W33,Hoja1!V34,Hoja1!W34,Hoja1!V35,Hoja1!W35,Hoja1!V36,Hoja1!W36,Hoja1!V37,Hoja1!W37,Hoja1!V38,Hoja1!W38,Hoja1!V39,Hoja1!W39,Hoja1!V40,Hoja1!W40,Hoja1!V41,Hoja1!W41,Hoja1!V42,Hoja1!W42,Hoja1!V43,Hoja1!W43,Hoja1!V44,Hoja1!W44,Hoja1!V45,Hoja1!W45,Hoja1!V46,Hoja1!W46,Hoja1!V47,Hoja1!W47,Hoja1!V48,Hoja1!W48,Hoja1!V49,Hoja1!W49,Hoja1!V50,Hoja1!W50,Hoja1!V51,Hoja1!W51,Hoja1!V52,Hoja1!W52,Hoja1!V53,Hoja1!W53,Hoja1!V54,Hoja1!W54,Hoja1!V55,Hoja1!W55,Hoja1!V56,Hoja1!W56,Hoja1!V57,Hoja1!W57,Hoja1!V58,Hoja1!W58,Hoja1!V59,Hoja1!W59,Hoja1!V60,Hoja1!W60)</f>
        <v>2012</v>
      </c>
      <c r="B9" s="10" t="s">
        <v>23</v>
      </c>
      <c r="C9" s="9" cm="1">
        <f t="array" ref="C9">_xlfn.SWITCH(J1,Hoja1!V1,Hoja1!W1,Hoja1!V2,Hoja1!W2,Hoja1!V3,Hoja1!W3,Hoja1!V4,Hoja1!W4,Hoja1!V5,Hoja1!W5,Hoja1!V6,Hoja1!W6,Hoja1!V7,Hoja1!W7,Hoja1!V8,Hoja1!W8,Hoja1!V9,Hoja1!W9,Hoja1!V10,Hoja1!W10,Hoja1!V11,Hoja1!W11,Hoja1!V12,Hoja1!W12,Hoja1!V13,Hoja1!W13,Hoja1!V14,Hoja1!W14,Hoja1!V15,Hoja1!W15,Hoja1!V16,Hoja1!W16,Hoja1!V17,Hoja1!W17,Hoja1!V18,Hoja1!W18,Hoja1!V19,Hoja1!W19,Hoja1!V20,Hoja1!W20,Hoja1!V21,Hoja1!W21,Hoja1!V22,Hoja1!W22,Hoja1!V23,Hoja1!W23,Hoja1!V24,Hoja1!W24,Hoja1!V25,Hoja1!W25,Hoja1!V26,Hoja1!W26,Hoja1!V27,Hoja1!W27,Hoja1!V28,Hoja1!W28,Hoja1!V29,Hoja1!W29,Hoja1!V30,Hoja1!W30)</f>
        <v>1982</v>
      </c>
      <c r="R9" t="str">
        <f>_xlfn.CONCAT(A1,B1,C1)</f>
        <v>KL1</v>
      </c>
      <c r="S9" s="5" t="s">
        <v>12</v>
      </c>
      <c r="T9" s="5">
        <v>4</v>
      </c>
      <c r="U9" s="6"/>
      <c r="V9" s="8" t="s">
        <v>4</v>
      </c>
      <c r="W9" s="8">
        <v>1988</v>
      </c>
      <c r="X9" s="25" t="s">
        <v>28</v>
      </c>
      <c r="Y9" s="25" t="s">
        <v>27</v>
      </c>
    </row>
    <row r="10" spans="1:25" ht="18.75" x14ac:dyDescent="0.25">
      <c r="A10" s="9" t="str" cm="1">
        <f t="array" ref="A10">_xlfn.SWITCH(R9,Hoja1!Y62,Hoja1!Z62,Hoja1!Y63,Hoja1!Z63,Hoja1!Y64,Hoja1!Z64,Hoja1!Y65,Hoja1!Z65,Hoja1!Y66,Hoja1!Z66,Hoja1!Y67,Hoja1!Z67,Hoja1!Y68,Hoja1!Z68,Hoja1!Y69,Hoja1!Z69,Hoja1!Y70,Hoja1!Z70,Hoja1!Y71,Hoja1!Z71,Hoja1!Y72,Hoja1!Z72,Hoja1!Y73,Hoja1!Z73,Hoja1!Y74,Hoja1!Z74,Hoja1!Y75,Hoja1!Z75,Hoja1!Y76,Hoja1!Z76,Hoja1!Y77,Hoja1!Z77,Hoja1!Y78,Hoja1!Z78,Hoja1!Y79,Hoja1!Z79,Hoja1!Y80,Hoja1!Z80,Hoja1!Y81,Hoja1!Z81,Hoja1!Y82,Hoja1!Z82,Hoja1!Y83,Hoja1!Z83,Hoja1!Y84,Hoja1!Z84,Hoja1!Y85,Hoja1!Z85,Hoja1!Y86,Hoja1!Z86,Hoja1!Y87,Hoja1!Z87,Hoja1!Y88,Hoja1!Z88,Hoja1!Y89,Hoja1!Z89,Hoja1!Y90,Hoja1!Z90,Hoja1!Y91,Hoja1!Z91,Hoja1!Y92,Hoja1!Z92,Hoja1!Y93,Hoja1!Z93,Hoja1!Y94,Hoja1!Z94,Hoja1!Y95,Hoja1!Z95,Hoja1!Y96,Hoja1!Z96,Hoja1!Y97,Hoja1!Z97,Hoja1!Y98,Hoja1!Z98,Hoja1!Y99,Hoja1!Z99,Hoja1!Y100,Hoja1!Z100,Hoja1!Y101,Hoja1!Z101,Hoja1!Y102,Hoja1!Z102,Hoja1!Y103,Hoja1!Z103,Hoja1!Y104,Hoja1!Z104,Hoja1!Y105,Hoja1!Z105,Hoja1!Y106,Hoja1!Z106,Hoja1!Y107,Hoja1!Z107)</f>
        <v>CHEVROLET</v>
      </c>
      <c r="B10" s="10" t="s">
        <v>23</v>
      </c>
      <c r="C10" s="9" t="e" cm="1">
        <f t="array" ref="C10">_xlfn.SWITCH(R8,Hoja1!Y62,Hoja1!Z62,Hoja1!Y63,Hoja1!Z63,Hoja1!Y64,Hoja1!Z64,Hoja1!Y65,Hoja1!Z65,Hoja1!Y66,Hoja1!Z66,Hoja1!Y67,Hoja1!Z67,Hoja1!Y68,Hoja1!Z68,Hoja1!Y69,Hoja1!Z69,Hoja1!Y70,Hoja1!Z70,Hoja1!Y71,Hoja1!Z71,Hoja1!Y72,Hoja1!Z72,Hoja1!Y73,Hoja1!Z73,Hoja1!Y74,Hoja1!Z74,Hoja1!Y75,Hoja1!Z75,Hoja1!Y76,Hoja1!Z76,Hoja1!Y77,Hoja1!Z77,Hoja1!Y78,Hoja1!Z78,Hoja1!Y79,Hoja1!Z79,Hoja1!Y80,Hoja1!Z80,Hoja1!Y81,Hoja1!Z81,Hoja1!Y82,Hoja1!Z82,Hoja1!Y83,Hoja1!Z83,Hoja1!Y84,Hoja1!Z84,Hoja1!Y85,Hoja1!Z85,Hoja1!Y86,Hoja1!Z86,Hoja1!Y87,Hoja1!Z87,Hoja1!Y88,Hoja1!Z88,Hoja1!Y89,Hoja1!Z89,Hoja1!Y90,Hoja1!Z90,Hoja1!Y91,Hoja1!Z91,Hoja1!Y92,Hoja1!Z92,Hoja1!Y93,Hoja1!Z93,Hoja1!Y94,Hoja1!Z94,Hoja1!Y95,Hoja1!Z95,Hoja1!Y96,Hoja1!Z96,Hoja1!Y97,Hoja1!Z97,Hoja1!Y98,Hoja1!Z98,Hoja1!Y99,Hoja1!Z99,Hoja1!Y100,Hoja1!Z100,Hoja1!Y101,Hoja1!Z101,Hoja1!Y102,Hoja1!Z102,Hoja1!Y103,Hoja1!Z103,Hoja1!Y104,Hoja1!Z104,Hoja1!Y105,Hoja1!Z105,Hoja1!Y106,Hoja1!Z106,Hoja1!Y107,Hoja1!Z107)</f>
        <v>#N/A</v>
      </c>
      <c r="R10" t="str">
        <f>_xlfn.CONCAT(D1,E1)</f>
        <v>FT</v>
      </c>
      <c r="S10" s="5" t="s">
        <v>29</v>
      </c>
      <c r="T10" s="5">
        <v>4</v>
      </c>
      <c r="U10" s="6"/>
      <c r="V10" s="8" t="s">
        <v>11</v>
      </c>
      <c r="W10" s="8">
        <v>1989</v>
      </c>
      <c r="X10" s="25" t="s">
        <v>0</v>
      </c>
      <c r="Y10" s="25" t="s">
        <v>30</v>
      </c>
    </row>
    <row r="11" spans="1:25" x14ac:dyDescent="0.25">
      <c r="A11" s="15" t="str" cm="1">
        <f t="array" ref="A11">_xlfn.SWITCH(F1,Hoja1!AA63,Hoja1!AB63,Hoja1!AA64,Hoja1!AB64,Hoja1!AA65,Hoja1!AB65,Hoja1!AA66,Hoja1!AB66,Hoja1!AA67,Hoja1!AB67,Hoja1!AA68,Hoja1!AB68,Hoja1!AA69,Hoja1!AB69)</f>
        <v>SEDÁN 4 PUERTAS</v>
      </c>
      <c r="S11" s="5" t="s">
        <v>31</v>
      </c>
      <c r="T11" s="5">
        <v>4</v>
      </c>
      <c r="U11" s="6"/>
      <c r="V11" s="8" t="s">
        <v>0</v>
      </c>
      <c r="W11" s="8">
        <v>1990</v>
      </c>
      <c r="X11" s="25" t="s">
        <v>32</v>
      </c>
      <c r="Y11" s="25" t="s">
        <v>33</v>
      </c>
    </row>
    <row r="12" spans="1:25" ht="15.75" x14ac:dyDescent="0.25">
      <c r="A12" s="18" t="str" cm="1">
        <f t="array" ref="A12">IF(A9=2011,_xlfn.SWITCH(R10,Hoja1!AA71,Hoja1!AB71,Hoja1!AA72,Hoja1!AB72,Hoja1!AA73,Hoja1!AB73,Hoja1!AA74,Hoja1!AB74,Hoja1!AA75,Hoja1!AB75,Hoja1!AA76,Hoja1!AB76,Hoja1!AA77,Hoja1!AB77,Hoja1!AA78,Hoja1!AB78,Hoja1!AA79,Hoja1!AB79,Hoja1!AA80,Hoja1!AB80,Hoja1!AA81,Hoja1!AB81,Hoja1!AA82,Hoja1!AB82,Hoja1!AA83,Hoja1!AB83,Hoja1!AA84,Hoja1!AB84,Hoja1!AA85,Hoja1!AB85,Hoja1!AA86,Hoja1!AB86,Hoja1!AA87,Hoja1!AB87,Hoja1!AA88,Hoja1!AB88,Hoja1!AA89,Hoja1!AB89,Hoja1!AA90,Hoja1!AB90,Hoja1!AA91,Hoja1!AB91,Hoja1!AA92,Hoja1!AB92,Hoja1!AA93,Hoja1!AB93,Hoja1!AA94,Hoja1!AB94,Hoja1!AA95,Hoja1!AB95,Hoja1!AA96,Hoja1!AB96,Hoja1!AA97,Hoja1!AB97,Hoja1!AA98,Hoja1!AB98,Hoja1!AA99,Hoja1!AB99,Hoja1!AA100,Hoja1!AB100,Hoja1!AA101,Hoja1!AB101,Hoja1!AA102,Hoja1!AB102,Hoja1!AA103,Hoja1!AB103,Hoja1!AA104,Hoja1!AB104,Hoja1!AA105,Hoja1!AB105,Hoja1!AA106,Hoja1!AB106,Hoja1!AA107,Hoja1!AB107,Hoja1!AA108,Hoja1!AB108,Hoja1!AA109,Hoja1!AB109,Hoja1!AA110,Hoja1!AB110,Hoja1!AA111,Hoja1!AB111,Hoja1!AA112,Hoja1!AB112,Hoja1!AA113,Hoja1!AB113,Hoja1!AA114,Hoja1!AB114,Hoja1!AA115,Hoja1!AB115,Hoja1!AA116,Hoja1!AB116,Hoja1!AA117,Hoja1!AB117,Hoja1!AA118,Hoja1!AB118,Hoja1!AA119,Hoja1!AB119,Hoja1!AA120,Hoja1!AB120,Hoja1!AA121,Hoja1!AB121,Hoja1!AA122,Hoja1!AB122,Hoja1!AA123,Hoja1!AB123,Hoja1!AA124,Hoja1!AB124,Hoja1!AA125,Hoja1!AB125,Hoja1!AA126,Hoja1!AB126,Hoja1!AA127,Hoja1!AB127,Hoja1!AA128,Hoja1!AB128,Hoja1!AA129,Hoja1!AB129,Hoja1!AA130,Hoja1!AB130,Hoja1!AA131,Hoja1!AB131,Hoja1!AA132,Hoja1!AB132,Hoja1!AA133,Hoja1!AB133,Hoja1!AA134,Hoja1!AB134,Hoja1!AA135,Hoja1!AB135,Hoja1!AA136,Hoja1!AB136,Hoja1!AA137,Hoja1!AB137,Hoja1!AA138,Hoja1!AB138,Hoja1!AA139,Hoja1!AB139,Hoja1!AA140,Hoja1!AB140,Hoja1!AA141,Hoja1!AB141,Hoja1!AA142,Hoja1!AB142,Hoja1!AA143,Hoja1!AB143),IF(A9=2012, _xlfn.SWITCH(R10,Hoja1!AC71,Hoja1!AD71,Hoja1!AC72,Hoja1!AD72,Hoja1!AC73,Hoja1!AD73,Hoja1!AC74,Hoja1!AD74,Hoja1!AC75,Hoja1!AD75,Hoja1!AC76,Hoja1!AD76,Hoja1!AC77,Hoja1!AD77,Hoja1!AC78,Hoja1!AD78,Hoja1!AC79,Hoja1!AD79,Hoja1!AC80,Hoja1!AD80,Hoja1!AC81,Hoja1!AD81,Hoja1!AC82,Hoja1!AD82,Hoja1!AC83,Hoja1!AD83,Hoja1!AC84,Hoja1!AD84,Hoja1!AC85,Hoja1!AD85,Hoja1!AC86,Hoja1!AD86,Hoja1!AC87,Hoja1!AD87,Hoja1!AC88,Hoja1!AD88,Hoja1!AC89,Hoja1!AD89,Hoja1!AC90,Hoja1!AD90,Hoja1!AC91,Hoja1!AD91,Hoja1!AC92,Hoja1!AD92,Hoja1!AC93,Hoja1!AD93,Hoja1!AC94,Hoja1!AD94,Hoja1!AC95,Hoja1!AD95,Hoja1!AC96,Hoja1!AD96,Hoja1!AC97,Hoja1!AD97,Hoja1!AC98,Hoja1!AD98,Hoja1!AC99,Hoja1!AD99,Hoja1!AC100,Hoja1!AD100,Hoja1!AC101,Hoja1!AD101,Hoja1!AC102,Hoja1!AD102,Hoja1!AC103,Hoja1!AD103,Hoja1!AC104,Hoja1!AD104,Hoja1!AC105,Hoja1!AD105,Hoja1!AC106,Hoja1!AD106,Hoja1!AC107,Hoja1!AD107,Hoja1!AC108,Hoja1!AD108,Hoja1!AC109,Hoja1!AD109,Hoja1!AC110,Hoja1!AD110,Hoja1!AC111,Hoja1!AD111,Hoja1!AC112,Hoja1!AD112,Hoja1!AC113,Hoja1!AD113,Hoja1!AC114,Hoja1!AD114,Hoja1!AC115,Hoja1!AD115,Hoja1!AC116,Hoja1!AD116,Hoja1!AC117,Hoja1!AD117,Hoja1!AC118,Hoja1!AD118,Hoja1!AC119,Hoja1!AD119,Hoja1!AC120,Hoja1!AD120,Hoja1!AC121,Hoja1!AD121,Hoja1!AC122,Hoja1!AD122,Hoja1!AC123,Hoja1!AD123,Hoja1!AC124,Hoja1!AD124,Hoja1!AC125,Hoja1!AD125,Hoja1!AC126,Hoja1!AD126,Hoja1!AC127,Hoja1!AD127,Hoja1!AC128,Hoja1!AD128,Hoja1!AC129,Hoja1!AD129,Hoja1!AC130,Hoja1!AD130,Hoja1!AC131,Hoja1!AD131,Hoja1!AC132,Hoja1!AD132,Hoja1!AC133,Hoja1!AD133,Hoja1!AC134,Hoja1!AD134,Hoja1!AC135,Hoja1!AD135,Hoja1!AC136,Hoja1!AD136,Hoja1!AC137,Hoja1!AD137,Hoja1!AC138,Hoja1!AD138,Hoja1!AC139,Hoja1!AD139,Hoja1!AC140,Hoja1!AD140,Hoja1!AC141,Hoja1!AD141,Hoja1!AC142,Hoja1!AD142,Hoja1!AC143,Hoja1!AD143,Hoja1!AC144,Hoja1!AD144,Hoja1!AC145,Hoja1!AD145,Hoja1!AC146,Hoja1!AD146,Hoja1!AC147,Hoja1!AD147,Hoja1!AC148,Hoja1!AD148,Hoja1!AC149,Hoja1!AD149,Hoja1!AC150,Hoja1!AD150,Hoja1!AC151,Hoja1!AD151,Hoja1!AC152,Hoja1!AD152,Hoja1!AC153,Hoja1!AD153,Hoja1!AC154,Hoja1!AD154,Hoja1!AC155,Hoja1!AD155,Hoja1!AC156,Hoja1!AD156,Hoja1!AC157,Hoja1!AD157,Hoja1!AC158,Hoja1!AD158,Hoja1!AC159,Hoja1!AD159)))</f>
        <v>CAMARO 2SS MT</v>
      </c>
      <c r="E12" s="20"/>
      <c r="S12" s="5" t="s">
        <v>15</v>
      </c>
      <c r="T12" s="5">
        <v>5</v>
      </c>
      <c r="U12" s="6"/>
      <c r="V12" s="8" t="s">
        <v>29</v>
      </c>
      <c r="W12" s="8">
        <v>1991</v>
      </c>
      <c r="X12" s="25" t="s">
        <v>34</v>
      </c>
      <c r="Y12" s="25" t="s">
        <v>33</v>
      </c>
    </row>
    <row r="13" spans="1:25" x14ac:dyDescent="0.25">
      <c r="S13" s="5" t="s">
        <v>35</v>
      </c>
      <c r="T13" s="5">
        <v>5</v>
      </c>
      <c r="U13" s="6"/>
      <c r="V13" s="8" t="s">
        <v>35</v>
      </c>
      <c r="W13" s="8">
        <v>1992</v>
      </c>
      <c r="X13" s="25" t="s">
        <v>36</v>
      </c>
      <c r="Y13" s="25" t="s">
        <v>37</v>
      </c>
    </row>
    <row r="14" spans="1:25" x14ac:dyDescent="0.25">
      <c r="S14" s="5" t="s">
        <v>38</v>
      </c>
      <c r="T14" s="5">
        <v>5</v>
      </c>
      <c r="U14" s="6"/>
      <c r="V14" s="8" t="s">
        <v>39</v>
      </c>
      <c r="W14" s="8">
        <v>1993</v>
      </c>
      <c r="X14" s="25" t="s">
        <v>40</v>
      </c>
      <c r="Y14" s="25" t="s">
        <v>37</v>
      </c>
    </row>
    <row r="15" spans="1:25" x14ac:dyDescent="0.25">
      <c r="S15" s="5" t="s">
        <v>18</v>
      </c>
      <c r="T15" s="5">
        <v>6</v>
      </c>
      <c r="U15" s="6"/>
      <c r="V15" s="8" t="s">
        <v>41</v>
      </c>
      <c r="W15" s="8">
        <v>1994</v>
      </c>
      <c r="X15" s="25" t="s">
        <v>42</v>
      </c>
      <c r="Y15" s="25" t="s">
        <v>43</v>
      </c>
    </row>
    <row r="16" spans="1:25" x14ac:dyDescent="0.25">
      <c r="S16" s="5" t="s">
        <v>44</v>
      </c>
      <c r="T16" s="5">
        <v>6</v>
      </c>
      <c r="U16" s="6"/>
      <c r="V16" s="8" t="s">
        <v>1</v>
      </c>
      <c r="W16" s="8">
        <v>1995</v>
      </c>
      <c r="X16" s="25" t="s">
        <v>45</v>
      </c>
      <c r="Y16" s="25" t="s">
        <v>43</v>
      </c>
    </row>
    <row r="17" spans="19:25" x14ac:dyDescent="0.25">
      <c r="S17" s="5" t="s">
        <v>21</v>
      </c>
      <c r="T17" s="5">
        <v>7</v>
      </c>
      <c r="U17" s="6"/>
      <c r="V17" s="8" t="s">
        <v>24</v>
      </c>
      <c r="W17" s="8">
        <v>1996</v>
      </c>
      <c r="X17" s="25" t="s">
        <v>46</v>
      </c>
      <c r="Y17" s="25" t="s">
        <v>47</v>
      </c>
    </row>
    <row r="18" spans="19:25" x14ac:dyDescent="0.25">
      <c r="S18" s="5" t="s">
        <v>39</v>
      </c>
      <c r="T18" s="5">
        <v>7</v>
      </c>
      <c r="U18" s="6"/>
      <c r="V18" s="8" t="s">
        <v>38</v>
      </c>
      <c r="W18" s="8">
        <v>1997</v>
      </c>
      <c r="X18" s="25" t="s">
        <v>48</v>
      </c>
      <c r="Y18" s="25" t="s">
        <v>47</v>
      </c>
    </row>
    <row r="19" spans="19:25" x14ac:dyDescent="0.25">
      <c r="S19" s="5" t="s">
        <v>49</v>
      </c>
      <c r="T19" s="5">
        <v>7</v>
      </c>
      <c r="U19" s="6"/>
      <c r="V19" s="8" t="s">
        <v>44</v>
      </c>
      <c r="W19" s="8">
        <v>1998</v>
      </c>
      <c r="X19" s="25" t="s">
        <v>50</v>
      </c>
      <c r="Y19" s="25" t="s">
        <v>51</v>
      </c>
    </row>
    <row r="20" spans="19:25" x14ac:dyDescent="0.25">
      <c r="S20" s="5" t="s">
        <v>25</v>
      </c>
      <c r="T20" s="5">
        <v>8</v>
      </c>
      <c r="U20" s="6"/>
      <c r="V20" s="8" t="s">
        <v>49</v>
      </c>
      <c r="W20" s="8">
        <v>1999</v>
      </c>
      <c r="X20" s="25" t="s">
        <v>52</v>
      </c>
      <c r="Y20" s="25" t="s">
        <v>51</v>
      </c>
    </row>
    <row r="21" spans="19:25" x14ac:dyDescent="0.25">
      <c r="S21" s="5" t="s">
        <v>53</v>
      </c>
      <c r="T21" s="5">
        <v>8</v>
      </c>
      <c r="U21" s="6"/>
      <c r="V21" s="8" t="s">
        <v>53</v>
      </c>
      <c r="W21" s="8">
        <v>2000</v>
      </c>
      <c r="X21" s="25" t="s">
        <v>54</v>
      </c>
      <c r="Y21" s="25" t="s">
        <v>55</v>
      </c>
    </row>
    <row r="22" spans="19:25" x14ac:dyDescent="0.25">
      <c r="S22" s="5" t="s">
        <v>41</v>
      </c>
      <c r="T22" s="5">
        <v>9</v>
      </c>
      <c r="U22" s="6"/>
      <c r="V22" s="8">
        <v>1</v>
      </c>
      <c r="W22" s="8">
        <v>2001</v>
      </c>
      <c r="X22" s="25" t="s">
        <v>56</v>
      </c>
      <c r="Y22" s="25" t="s">
        <v>55</v>
      </c>
    </row>
    <row r="23" spans="19:25" x14ac:dyDescent="0.25">
      <c r="S23" s="5" t="s">
        <v>57</v>
      </c>
      <c r="T23" s="5">
        <v>9</v>
      </c>
      <c r="U23" s="6"/>
      <c r="V23" s="8">
        <v>2</v>
      </c>
      <c r="W23" s="8">
        <v>2002</v>
      </c>
      <c r="X23" s="25" t="s">
        <v>58</v>
      </c>
      <c r="Y23" s="25" t="s">
        <v>59</v>
      </c>
    </row>
    <row r="24" spans="19:25" x14ac:dyDescent="0.25">
      <c r="S24" s="5">
        <v>1</v>
      </c>
      <c r="T24" s="5">
        <v>1</v>
      </c>
      <c r="U24" s="6"/>
      <c r="V24" s="8">
        <v>3</v>
      </c>
      <c r="W24" s="8">
        <v>2003</v>
      </c>
      <c r="X24" s="25" t="s">
        <v>60</v>
      </c>
      <c r="Y24" s="25" t="s">
        <v>59</v>
      </c>
    </row>
    <row r="25" spans="19:25" x14ac:dyDescent="0.25">
      <c r="S25" s="5">
        <v>2</v>
      </c>
      <c r="T25" s="5">
        <v>2</v>
      </c>
      <c r="U25" s="6"/>
      <c r="V25" s="8">
        <v>4</v>
      </c>
      <c r="W25" s="8">
        <v>2004</v>
      </c>
      <c r="X25" s="25" t="s">
        <v>61</v>
      </c>
      <c r="Y25" s="25" t="s">
        <v>62</v>
      </c>
    </row>
    <row r="26" spans="19:25" x14ac:dyDescent="0.25">
      <c r="S26" s="5">
        <v>3</v>
      </c>
      <c r="T26" s="5">
        <v>3</v>
      </c>
      <c r="U26" s="6"/>
      <c r="V26" s="8">
        <v>5</v>
      </c>
      <c r="W26" s="8">
        <v>2005</v>
      </c>
      <c r="X26" s="25" t="s">
        <v>63</v>
      </c>
      <c r="Y26" s="25" t="s">
        <v>62</v>
      </c>
    </row>
    <row r="27" spans="19:25" x14ac:dyDescent="0.25">
      <c r="S27" s="5">
        <v>4</v>
      </c>
      <c r="T27" s="5">
        <v>4</v>
      </c>
      <c r="U27" s="6"/>
      <c r="V27" s="8">
        <v>6</v>
      </c>
      <c r="W27" s="8">
        <v>2006</v>
      </c>
      <c r="X27" s="25" t="s">
        <v>64</v>
      </c>
      <c r="Y27" s="25" t="s">
        <v>65</v>
      </c>
    </row>
    <row r="28" spans="19:25" x14ac:dyDescent="0.25">
      <c r="S28" s="5">
        <v>5</v>
      </c>
      <c r="T28" s="5">
        <v>5</v>
      </c>
      <c r="U28" s="6"/>
      <c r="V28" s="8">
        <v>7</v>
      </c>
      <c r="W28" s="8">
        <v>2007</v>
      </c>
      <c r="X28" s="25" t="s">
        <v>66</v>
      </c>
      <c r="Y28" s="25" t="s">
        <v>65</v>
      </c>
    </row>
    <row r="29" spans="19:25" x14ac:dyDescent="0.25">
      <c r="S29" s="5">
        <v>6</v>
      </c>
      <c r="T29" s="5">
        <v>6</v>
      </c>
      <c r="U29" s="6"/>
      <c r="V29" s="8">
        <v>8</v>
      </c>
      <c r="W29" s="8">
        <v>2008</v>
      </c>
      <c r="X29" s="25" t="s">
        <v>67</v>
      </c>
      <c r="Y29" s="25" t="s">
        <v>68</v>
      </c>
    </row>
    <row r="30" spans="19:25" x14ac:dyDescent="0.25">
      <c r="S30" s="5">
        <v>7</v>
      </c>
      <c r="T30" s="5">
        <v>7</v>
      </c>
      <c r="U30" s="6"/>
      <c r="V30" s="8">
        <v>9</v>
      </c>
      <c r="W30" s="8">
        <v>2009</v>
      </c>
      <c r="X30" s="25" t="s">
        <v>69</v>
      </c>
      <c r="Y30" s="25" t="s">
        <v>68</v>
      </c>
    </row>
    <row r="31" spans="19:25" x14ac:dyDescent="0.25">
      <c r="S31" s="5">
        <v>8</v>
      </c>
      <c r="T31" s="5">
        <v>8</v>
      </c>
      <c r="U31" s="6"/>
      <c r="V31" s="8" t="s">
        <v>3</v>
      </c>
      <c r="W31" s="8">
        <v>2010</v>
      </c>
      <c r="X31" s="25" t="s">
        <v>70</v>
      </c>
      <c r="Y31" s="25" t="s">
        <v>71</v>
      </c>
    </row>
    <row r="32" spans="19:25" x14ac:dyDescent="0.25">
      <c r="S32" s="5">
        <v>9</v>
      </c>
      <c r="T32" s="5">
        <v>9</v>
      </c>
      <c r="U32" s="6"/>
      <c r="V32" s="8" t="s">
        <v>6</v>
      </c>
      <c r="W32" s="8">
        <v>2011</v>
      </c>
      <c r="X32" s="25" t="s">
        <v>72</v>
      </c>
      <c r="Y32" s="25" t="s">
        <v>71</v>
      </c>
    </row>
    <row r="33" spans="19:25" x14ac:dyDescent="0.25">
      <c r="S33" s="5">
        <v>0</v>
      </c>
      <c r="T33" s="5">
        <v>0</v>
      </c>
      <c r="U33" s="6"/>
      <c r="V33" s="8" t="s">
        <v>9</v>
      </c>
      <c r="W33" s="8">
        <v>2012</v>
      </c>
      <c r="X33" s="25" t="s">
        <v>73</v>
      </c>
      <c r="Y33" s="25" t="s">
        <v>74</v>
      </c>
    </row>
    <row r="34" spans="19:25" x14ac:dyDescent="0.25">
      <c r="S34" s="6"/>
      <c r="T34" s="6"/>
      <c r="U34" s="6"/>
      <c r="V34" s="8" t="s">
        <v>12</v>
      </c>
      <c r="W34" s="8">
        <v>2013</v>
      </c>
      <c r="X34" s="25" t="s">
        <v>75</v>
      </c>
      <c r="Y34" s="25" t="s">
        <v>74</v>
      </c>
    </row>
    <row r="35" spans="19:25" x14ac:dyDescent="0.25">
      <c r="S35" s="6"/>
      <c r="T35" s="6"/>
      <c r="U35" s="6"/>
      <c r="V35" s="8" t="s">
        <v>15</v>
      </c>
      <c r="W35" s="8">
        <v>2014</v>
      </c>
      <c r="X35" s="25" t="s">
        <v>76</v>
      </c>
      <c r="Y35" s="25" t="s">
        <v>77</v>
      </c>
    </row>
    <row r="36" spans="19:25" x14ac:dyDescent="0.25">
      <c r="S36" s="6"/>
      <c r="T36" s="6"/>
      <c r="U36" s="6"/>
      <c r="V36" s="8" t="s">
        <v>18</v>
      </c>
      <c r="W36" s="8">
        <v>2015</v>
      </c>
      <c r="X36" s="25" t="s">
        <v>78</v>
      </c>
      <c r="Y36" s="25" t="s">
        <v>77</v>
      </c>
    </row>
    <row r="37" spans="19:25" x14ac:dyDescent="0.25">
      <c r="S37" s="6"/>
      <c r="T37" s="6"/>
      <c r="U37" s="6"/>
      <c r="V37" s="8" t="s">
        <v>21</v>
      </c>
      <c r="W37" s="8">
        <v>2016</v>
      </c>
      <c r="X37" s="25" t="s">
        <v>79</v>
      </c>
      <c r="Y37" s="25" t="s">
        <v>80</v>
      </c>
    </row>
    <row r="38" spans="19:25" x14ac:dyDescent="0.25">
      <c r="S38" s="6"/>
      <c r="T38" s="6"/>
      <c r="U38" s="6"/>
      <c r="V38" s="8" t="s">
        <v>25</v>
      </c>
      <c r="W38" s="8">
        <v>2017</v>
      </c>
      <c r="X38" s="25" t="s">
        <v>81</v>
      </c>
      <c r="Y38" s="25" t="s">
        <v>80</v>
      </c>
    </row>
    <row r="39" spans="19:25" x14ac:dyDescent="0.25">
      <c r="S39" s="6"/>
      <c r="T39" s="6"/>
      <c r="U39" s="6"/>
      <c r="V39" s="8" t="s">
        <v>4</v>
      </c>
      <c r="W39" s="8">
        <v>2018</v>
      </c>
    </row>
    <row r="40" spans="19:25" x14ac:dyDescent="0.25">
      <c r="S40" s="6"/>
      <c r="T40" s="6"/>
      <c r="U40" s="6"/>
      <c r="V40" s="8" t="s">
        <v>11</v>
      </c>
      <c r="W40" s="8">
        <v>2019</v>
      </c>
    </row>
    <row r="41" spans="19:25" x14ac:dyDescent="0.25">
      <c r="S41" s="6"/>
      <c r="T41" s="6"/>
      <c r="U41" s="6"/>
      <c r="V41" s="8" t="s">
        <v>0</v>
      </c>
      <c r="W41" s="8">
        <v>2020</v>
      </c>
    </row>
    <row r="42" spans="19:25" x14ac:dyDescent="0.25">
      <c r="S42" s="6"/>
      <c r="T42" s="6"/>
      <c r="U42" s="6"/>
      <c r="V42" s="8" t="s">
        <v>29</v>
      </c>
      <c r="W42" s="8">
        <v>2021</v>
      </c>
    </row>
    <row r="43" spans="19:25" x14ac:dyDescent="0.25">
      <c r="S43" s="6"/>
      <c r="T43" s="6"/>
      <c r="U43" s="6"/>
      <c r="V43" s="8" t="s">
        <v>35</v>
      </c>
      <c r="W43" s="8">
        <v>2022</v>
      </c>
    </row>
    <row r="44" spans="19:25" x14ac:dyDescent="0.25">
      <c r="S44" s="6"/>
      <c r="T44" s="6"/>
      <c r="U44" s="6"/>
      <c r="V44" s="8" t="s">
        <v>39</v>
      </c>
      <c r="W44" s="8">
        <v>2023</v>
      </c>
    </row>
    <row r="45" spans="19:25" x14ac:dyDescent="0.25">
      <c r="S45" s="6"/>
      <c r="T45" s="6"/>
      <c r="U45" s="6"/>
      <c r="V45" s="8" t="s">
        <v>41</v>
      </c>
      <c r="W45" s="8">
        <v>2024</v>
      </c>
    </row>
    <row r="46" spans="19:25" x14ac:dyDescent="0.25">
      <c r="S46" s="6"/>
      <c r="T46" s="6"/>
      <c r="U46" s="6"/>
      <c r="V46" s="8" t="s">
        <v>1</v>
      </c>
      <c r="W46" s="8">
        <v>2025</v>
      </c>
    </row>
    <row r="47" spans="19:25" x14ac:dyDescent="0.25">
      <c r="S47" s="6"/>
      <c r="T47" s="6"/>
      <c r="U47" s="6"/>
      <c r="V47" s="8" t="s">
        <v>24</v>
      </c>
      <c r="W47" s="8">
        <v>2026</v>
      </c>
    </row>
    <row r="48" spans="19:25" x14ac:dyDescent="0.25">
      <c r="S48" s="6"/>
      <c r="T48" s="6"/>
      <c r="U48" s="6"/>
      <c r="V48" s="8" t="s">
        <v>38</v>
      </c>
      <c r="W48" s="8">
        <v>2027</v>
      </c>
    </row>
    <row r="49" spans="19:28" x14ac:dyDescent="0.25">
      <c r="S49" s="6"/>
      <c r="T49" s="6"/>
      <c r="U49" s="6"/>
      <c r="V49" s="8" t="s">
        <v>44</v>
      </c>
      <c r="W49" s="8">
        <v>2028</v>
      </c>
    </row>
    <row r="50" spans="19:28" x14ac:dyDescent="0.25">
      <c r="S50" s="6"/>
      <c r="T50" s="6"/>
      <c r="U50" s="6"/>
      <c r="V50" s="8" t="s">
        <v>49</v>
      </c>
      <c r="W50" s="8">
        <v>2029</v>
      </c>
    </row>
    <row r="51" spans="19:28" x14ac:dyDescent="0.25">
      <c r="S51" s="6"/>
      <c r="T51" s="6"/>
      <c r="U51" s="6"/>
      <c r="V51" s="8" t="s">
        <v>53</v>
      </c>
      <c r="W51" s="8">
        <v>2030</v>
      </c>
    </row>
    <row r="52" spans="19:28" x14ac:dyDescent="0.25">
      <c r="S52" s="6"/>
      <c r="T52" s="6"/>
      <c r="U52" s="6"/>
      <c r="V52" s="8">
        <v>1</v>
      </c>
      <c r="W52" s="8">
        <v>2031</v>
      </c>
    </row>
    <row r="53" spans="19:28" x14ac:dyDescent="0.25">
      <c r="S53" s="6"/>
      <c r="T53" s="6"/>
      <c r="U53" s="6"/>
      <c r="V53" s="8">
        <v>2</v>
      </c>
      <c r="W53" s="8">
        <v>2032</v>
      </c>
    </row>
    <row r="54" spans="19:28" x14ac:dyDescent="0.25">
      <c r="S54" s="6"/>
      <c r="T54" s="6"/>
      <c r="U54" s="6"/>
      <c r="V54" s="8">
        <v>3</v>
      </c>
      <c r="W54" s="8">
        <v>2033</v>
      </c>
    </row>
    <row r="55" spans="19:28" x14ac:dyDescent="0.25">
      <c r="S55" s="6"/>
      <c r="T55" s="6"/>
      <c r="U55" s="6"/>
      <c r="V55" s="8">
        <v>4</v>
      </c>
      <c r="W55" s="8">
        <v>2034</v>
      </c>
    </row>
    <row r="56" spans="19:28" x14ac:dyDescent="0.25">
      <c r="S56" s="6"/>
      <c r="T56" s="6"/>
      <c r="U56" s="6"/>
      <c r="V56" s="8">
        <v>5</v>
      </c>
      <c r="W56" s="8">
        <v>2035</v>
      </c>
    </row>
    <row r="57" spans="19:28" x14ac:dyDescent="0.25">
      <c r="S57" s="6"/>
      <c r="T57" s="6"/>
      <c r="U57" s="6"/>
      <c r="V57" s="8">
        <v>6</v>
      </c>
      <c r="W57" s="8">
        <v>2036</v>
      </c>
    </row>
    <row r="58" spans="19:28" x14ac:dyDescent="0.25">
      <c r="S58" s="6"/>
      <c r="T58" s="6"/>
      <c r="U58" s="6"/>
      <c r="V58" s="8">
        <v>7</v>
      </c>
      <c r="W58" s="8">
        <v>2037</v>
      </c>
    </row>
    <row r="59" spans="19:28" x14ac:dyDescent="0.25">
      <c r="S59" s="6"/>
      <c r="T59" s="6"/>
      <c r="U59" s="6"/>
      <c r="V59" s="8">
        <v>8</v>
      </c>
      <c r="W59" s="8">
        <v>2038</v>
      </c>
    </row>
    <row r="60" spans="19:28" x14ac:dyDescent="0.25">
      <c r="S60" s="6"/>
      <c r="T60" s="6"/>
      <c r="U60" s="6"/>
      <c r="V60" s="8">
        <v>9</v>
      </c>
      <c r="W60" s="8">
        <v>2039</v>
      </c>
    </row>
    <row r="61" spans="19:28" x14ac:dyDescent="0.25">
      <c r="W61" s="11"/>
      <c r="X61" s="11"/>
      <c r="Y61" s="11"/>
      <c r="Z61" s="11"/>
      <c r="AA61" s="11"/>
    </row>
    <row r="62" spans="19:28" x14ac:dyDescent="0.25">
      <c r="Y62" s="12" t="s">
        <v>82</v>
      </c>
      <c r="Z62" s="12" t="s">
        <v>126</v>
      </c>
      <c r="AA62" s="27" t="s">
        <v>128</v>
      </c>
      <c r="AB62" s="27"/>
    </row>
    <row r="63" spans="19:28" x14ac:dyDescent="0.25">
      <c r="Y63" s="12" t="s">
        <v>45</v>
      </c>
      <c r="Z63" s="12" t="s">
        <v>126</v>
      </c>
      <c r="AA63" s="14">
        <v>1</v>
      </c>
      <c r="AB63" s="14" t="s">
        <v>145</v>
      </c>
    </row>
    <row r="64" spans="19:28" x14ac:dyDescent="0.25">
      <c r="Y64" s="12" t="s">
        <v>83</v>
      </c>
      <c r="Z64" s="12" t="s">
        <v>126</v>
      </c>
      <c r="AA64" s="14">
        <v>2</v>
      </c>
      <c r="AB64" s="14" t="s">
        <v>146</v>
      </c>
    </row>
    <row r="65" spans="25:30" x14ac:dyDescent="0.25">
      <c r="Y65" s="12" t="s">
        <v>84</v>
      </c>
      <c r="Z65" s="12" t="s">
        <v>127</v>
      </c>
      <c r="AA65" s="14">
        <v>3</v>
      </c>
      <c r="AB65" s="14" t="s">
        <v>147</v>
      </c>
    </row>
    <row r="66" spans="25:30" x14ac:dyDescent="0.25">
      <c r="Y66" s="12" t="s">
        <v>85</v>
      </c>
      <c r="Z66" s="12" t="s">
        <v>127</v>
      </c>
      <c r="AA66" s="14">
        <v>5</v>
      </c>
      <c r="AB66" s="14" t="s">
        <v>148</v>
      </c>
    </row>
    <row r="67" spans="25:30" x14ac:dyDescent="0.25">
      <c r="Y67" s="12" t="s">
        <v>86</v>
      </c>
      <c r="Z67" s="12" t="s">
        <v>127</v>
      </c>
      <c r="AA67" s="14">
        <v>6</v>
      </c>
      <c r="AB67" s="14" t="s">
        <v>149</v>
      </c>
    </row>
    <row r="68" spans="25:30" x14ac:dyDescent="0.25">
      <c r="Y68" s="12" t="s">
        <v>87</v>
      </c>
      <c r="Z68" s="12" t="s">
        <v>128</v>
      </c>
      <c r="AA68" s="14">
        <v>8</v>
      </c>
      <c r="AB68" s="14" t="s">
        <v>150</v>
      </c>
    </row>
    <row r="69" spans="25:30" x14ac:dyDescent="0.25">
      <c r="Y69" s="12" t="s">
        <v>88</v>
      </c>
      <c r="Z69" s="12" t="s">
        <v>128</v>
      </c>
      <c r="AA69" s="14">
        <v>9</v>
      </c>
      <c r="AB69" s="14" t="s">
        <v>151</v>
      </c>
    </row>
    <row r="70" spans="25:30" x14ac:dyDescent="0.25">
      <c r="Y70" s="12" t="s">
        <v>89</v>
      </c>
      <c r="Z70" s="12" t="s">
        <v>128</v>
      </c>
      <c r="AA70" s="28" t="s">
        <v>289</v>
      </c>
      <c r="AB70" s="29"/>
      <c r="AC70" s="30" t="s">
        <v>290</v>
      </c>
      <c r="AD70" s="30"/>
    </row>
    <row r="71" spans="25:30" x14ac:dyDescent="0.25">
      <c r="Y71" s="12" t="s">
        <v>90</v>
      </c>
      <c r="Z71" s="16" t="s">
        <v>129</v>
      </c>
      <c r="AA71" s="17" t="s">
        <v>152</v>
      </c>
      <c r="AB71" s="21" t="s">
        <v>215</v>
      </c>
      <c r="AC71" s="22" t="s">
        <v>152</v>
      </c>
      <c r="AD71" s="22" t="s">
        <v>215</v>
      </c>
    </row>
    <row r="72" spans="25:30" x14ac:dyDescent="0.25">
      <c r="Y72" s="12" t="s">
        <v>91</v>
      </c>
      <c r="Z72" s="16" t="s">
        <v>129</v>
      </c>
      <c r="AA72" s="17" t="s">
        <v>153</v>
      </c>
      <c r="AB72" s="21" t="s">
        <v>216</v>
      </c>
      <c r="AC72" s="22" t="s">
        <v>153</v>
      </c>
      <c r="AD72" s="22" t="s">
        <v>216</v>
      </c>
    </row>
    <row r="73" spans="25:30" x14ac:dyDescent="0.25">
      <c r="Y73" s="12" t="s">
        <v>92</v>
      </c>
      <c r="Z73" s="16" t="s">
        <v>129</v>
      </c>
      <c r="AA73" s="17" t="s">
        <v>154</v>
      </c>
      <c r="AB73" s="21" t="s">
        <v>217</v>
      </c>
      <c r="AC73" s="22" t="s">
        <v>154</v>
      </c>
      <c r="AD73" s="22" t="s">
        <v>217</v>
      </c>
    </row>
    <row r="74" spans="25:30" x14ac:dyDescent="0.25">
      <c r="Y74" s="12" t="s">
        <v>93</v>
      </c>
      <c r="Z74" s="16" t="s">
        <v>130</v>
      </c>
      <c r="AA74" s="17" t="s">
        <v>155</v>
      </c>
      <c r="AB74" s="21" t="s">
        <v>218</v>
      </c>
      <c r="AC74" s="22" t="s">
        <v>155</v>
      </c>
      <c r="AD74" s="22" t="s">
        <v>218</v>
      </c>
    </row>
    <row r="75" spans="25:30" x14ac:dyDescent="0.25">
      <c r="Y75" s="12" t="s">
        <v>94</v>
      </c>
      <c r="Z75" s="16" t="s">
        <v>130</v>
      </c>
      <c r="AA75" s="17" t="s">
        <v>156</v>
      </c>
      <c r="AB75" s="21" t="s">
        <v>219</v>
      </c>
      <c r="AC75" s="22" t="s">
        <v>156</v>
      </c>
      <c r="AD75" s="22" t="s">
        <v>219</v>
      </c>
    </row>
    <row r="76" spans="25:30" x14ac:dyDescent="0.25">
      <c r="Y76" s="12" t="s">
        <v>95</v>
      </c>
      <c r="Z76" s="16" t="s">
        <v>130</v>
      </c>
      <c r="AA76" s="17" t="s">
        <v>157</v>
      </c>
      <c r="AB76" s="21" t="s">
        <v>220</v>
      </c>
      <c r="AC76" s="22" t="s">
        <v>157</v>
      </c>
      <c r="AD76" s="22" t="s">
        <v>220</v>
      </c>
    </row>
    <row r="77" spans="25:30" x14ac:dyDescent="0.25">
      <c r="Y77" s="12" t="s">
        <v>96</v>
      </c>
      <c r="Z77" s="16" t="s">
        <v>131</v>
      </c>
      <c r="AA77" s="17" t="s">
        <v>158</v>
      </c>
      <c r="AB77" s="21" t="s">
        <v>221</v>
      </c>
      <c r="AC77" s="22" t="s">
        <v>158</v>
      </c>
      <c r="AD77" s="22" t="s">
        <v>221</v>
      </c>
    </row>
    <row r="78" spans="25:30" x14ac:dyDescent="0.25">
      <c r="Y78" s="12" t="s">
        <v>97</v>
      </c>
      <c r="Z78" s="16" t="s">
        <v>131</v>
      </c>
      <c r="AA78" s="17" t="s">
        <v>159</v>
      </c>
      <c r="AB78" s="21" t="s">
        <v>222</v>
      </c>
      <c r="AC78" s="22" t="s">
        <v>159</v>
      </c>
      <c r="AD78" s="22" t="s">
        <v>222</v>
      </c>
    </row>
    <row r="79" spans="25:30" x14ac:dyDescent="0.25">
      <c r="Y79" s="12" t="s">
        <v>98</v>
      </c>
      <c r="Z79" s="16" t="s">
        <v>131</v>
      </c>
      <c r="AA79" s="17" t="s">
        <v>160</v>
      </c>
      <c r="AB79" s="21" t="s">
        <v>223</v>
      </c>
      <c r="AC79" s="22" t="s">
        <v>160</v>
      </c>
      <c r="AD79" s="22" t="s">
        <v>223</v>
      </c>
    </row>
    <row r="80" spans="25:30" x14ac:dyDescent="0.25">
      <c r="Y80" s="12" t="s">
        <v>99</v>
      </c>
      <c r="Z80" s="16" t="s">
        <v>132</v>
      </c>
      <c r="AA80" s="17" t="s">
        <v>161</v>
      </c>
      <c r="AB80" s="21" t="s">
        <v>224</v>
      </c>
      <c r="AC80" s="22" t="s">
        <v>161</v>
      </c>
      <c r="AD80" s="22" t="s">
        <v>224</v>
      </c>
    </row>
    <row r="81" spans="25:30" x14ac:dyDescent="0.25">
      <c r="Y81" s="12" t="s">
        <v>100</v>
      </c>
      <c r="Z81" s="16" t="s">
        <v>132</v>
      </c>
      <c r="AA81" s="17" t="s">
        <v>162</v>
      </c>
      <c r="AB81" s="21" t="s">
        <v>225</v>
      </c>
      <c r="AC81" s="22" t="s">
        <v>162</v>
      </c>
      <c r="AD81" s="22" t="s">
        <v>225</v>
      </c>
    </row>
    <row r="82" spans="25:30" x14ac:dyDescent="0.25">
      <c r="Y82" s="12" t="s">
        <v>101</v>
      </c>
      <c r="Z82" s="16" t="s">
        <v>132</v>
      </c>
      <c r="AA82" s="17" t="s">
        <v>163</v>
      </c>
      <c r="AB82" s="21" t="s">
        <v>226</v>
      </c>
      <c r="AC82" s="22" t="s">
        <v>163</v>
      </c>
      <c r="AD82" s="22" t="s">
        <v>226</v>
      </c>
    </row>
    <row r="83" spans="25:30" x14ac:dyDescent="0.25">
      <c r="Y83" s="12" t="s">
        <v>102</v>
      </c>
      <c r="Z83" s="16" t="s">
        <v>133</v>
      </c>
      <c r="AA83" s="17" t="s">
        <v>164</v>
      </c>
      <c r="AB83" s="21" t="s">
        <v>227</v>
      </c>
      <c r="AC83" s="22" t="s">
        <v>164</v>
      </c>
      <c r="AD83" s="22" t="s">
        <v>227</v>
      </c>
    </row>
    <row r="84" spans="25:30" x14ac:dyDescent="0.25">
      <c r="Y84" s="12" t="s">
        <v>103</v>
      </c>
      <c r="Z84" s="16" t="s">
        <v>133</v>
      </c>
      <c r="AA84" s="17" t="s">
        <v>165</v>
      </c>
      <c r="AB84" s="21" t="s">
        <v>228</v>
      </c>
      <c r="AC84" s="22" t="s">
        <v>165</v>
      </c>
      <c r="AD84" s="22" t="s">
        <v>228</v>
      </c>
    </row>
    <row r="85" spans="25:30" x14ac:dyDescent="0.25">
      <c r="Y85" s="12" t="s">
        <v>104</v>
      </c>
      <c r="Z85" s="16" t="s">
        <v>133</v>
      </c>
      <c r="AA85" s="17" t="s">
        <v>40</v>
      </c>
      <c r="AB85" s="21" t="s">
        <v>229</v>
      </c>
      <c r="AC85" s="22" t="s">
        <v>291</v>
      </c>
      <c r="AD85" s="22" t="s">
        <v>299</v>
      </c>
    </row>
    <row r="86" spans="25:30" x14ac:dyDescent="0.25">
      <c r="Y86" s="12" t="s">
        <v>105</v>
      </c>
      <c r="Z86" s="16" t="s">
        <v>134</v>
      </c>
      <c r="AA86" s="17" t="s">
        <v>61</v>
      </c>
      <c r="AB86" s="21" t="s">
        <v>230</v>
      </c>
      <c r="AC86" s="22" t="s">
        <v>292</v>
      </c>
      <c r="AD86" s="22" t="s">
        <v>300</v>
      </c>
    </row>
    <row r="87" spans="25:30" x14ac:dyDescent="0.25">
      <c r="Y87" s="12" t="s">
        <v>106</v>
      </c>
      <c r="Z87" s="16" t="s">
        <v>134</v>
      </c>
      <c r="AA87" s="17" t="s">
        <v>166</v>
      </c>
      <c r="AB87" s="21" t="s">
        <v>231</v>
      </c>
      <c r="AC87" s="22" t="s">
        <v>293</v>
      </c>
      <c r="AD87" s="22" t="s">
        <v>301</v>
      </c>
    </row>
    <row r="88" spans="25:30" x14ac:dyDescent="0.25">
      <c r="Y88" s="12" t="s">
        <v>107</v>
      </c>
      <c r="Z88" s="16" t="s">
        <v>135</v>
      </c>
      <c r="AA88" s="17" t="s">
        <v>166</v>
      </c>
      <c r="AB88" s="21" t="s">
        <v>232</v>
      </c>
      <c r="AC88" s="22" t="s">
        <v>294</v>
      </c>
      <c r="AD88" s="22" t="s">
        <v>304</v>
      </c>
    </row>
    <row r="89" spans="25:30" x14ac:dyDescent="0.25">
      <c r="Y89" s="12" t="s">
        <v>108</v>
      </c>
      <c r="Z89" s="16" t="s">
        <v>135</v>
      </c>
      <c r="AA89" s="17" t="s">
        <v>167</v>
      </c>
      <c r="AB89" s="21" t="s">
        <v>233</v>
      </c>
      <c r="AC89" s="22" t="s">
        <v>295</v>
      </c>
      <c r="AD89" s="22" t="s">
        <v>302</v>
      </c>
    </row>
    <row r="90" spans="25:30" x14ac:dyDescent="0.25">
      <c r="Y90" s="12" t="s">
        <v>109</v>
      </c>
      <c r="Z90" s="16" t="s">
        <v>136</v>
      </c>
      <c r="AA90" s="17" t="s">
        <v>167</v>
      </c>
      <c r="AB90" s="21" t="s">
        <v>234</v>
      </c>
      <c r="AC90" s="22" t="s">
        <v>296</v>
      </c>
      <c r="AD90" s="22" t="s">
        <v>303</v>
      </c>
    </row>
    <row r="91" spans="25:30" x14ac:dyDescent="0.25">
      <c r="Y91" s="13">
        <v>935</v>
      </c>
      <c r="Z91" s="16" t="s">
        <v>136</v>
      </c>
      <c r="AA91" s="17" t="s">
        <v>168</v>
      </c>
      <c r="AB91" s="21" t="s">
        <v>233</v>
      </c>
      <c r="AC91" s="22" t="s">
        <v>297</v>
      </c>
      <c r="AD91" s="22" t="s">
        <v>305</v>
      </c>
    </row>
    <row r="92" spans="25:30" x14ac:dyDescent="0.25">
      <c r="Y92" s="12" t="s">
        <v>110</v>
      </c>
      <c r="Z92" s="16" t="s">
        <v>136</v>
      </c>
      <c r="AA92" s="17" t="s">
        <v>168</v>
      </c>
      <c r="AB92" s="21" t="s">
        <v>235</v>
      </c>
      <c r="AC92" s="22" t="s">
        <v>298</v>
      </c>
      <c r="AD92" s="22" t="s">
        <v>306</v>
      </c>
    </row>
    <row r="93" spans="25:30" x14ac:dyDescent="0.25">
      <c r="Y93" s="12" t="s">
        <v>111</v>
      </c>
      <c r="Z93" s="16" t="s">
        <v>137</v>
      </c>
      <c r="AA93" s="17" t="s">
        <v>63</v>
      </c>
      <c r="AB93" s="21" t="s">
        <v>236</v>
      </c>
      <c r="AC93" s="22" t="s">
        <v>307</v>
      </c>
      <c r="AD93" s="22" t="s">
        <v>310</v>
      </c>
    </row>
    <row r="94" spans="25:30" x14ac:dyDescent="0.25">
      <c r="Y94" s="12" t="s">
        <v>112</v>
      </c>
      <c r="Z94" s="16" t="s">
        <v>137</v>
      </c>
      <c r="AA94" s="17" t="s">
        <v>64</v>
      </c>
      <c r="AB94" s="21" t="s">
        <v>237</v>
      </c>
      <c r="AC94" s="22" t="s">
        <v>308</v>
      </c>
      <c r="AD94" s="22" t="s">
        <v>311</v>
      </c>
    </row>
    <row r="95" spans="25:30" x14ac:dyDescent="0.25">
      <c r="Y95" s="12" t="s">
        <v>113</v>
      </c>
      <c r="Z95" s="16" t="s">
        <v>137</v>
      </c>
      <c r="AA95" s="17" t="s">
        <v>169</v>
      </c>
      <c r="AB95" s="21" t="s">
        <v>238</v>
      </c>
      <c r="AC95" s="22" t="s">
        <v>309</v>
      </c>
      <c r="AD95" s="22" t="s">
        <v>312</v>
      </c>
    </row>
    <row r="96" spans="25:30" x14ac:dyDescent="0.25">
      <c r="Y96" s="12" t="s">
        <v>114</v>
      </c>
      <c r="Z96" s="16" t="s">
        <v>138</v>
      </c>
      <c r="AA96" s="17" t="s">
        <v>170</v>
      </c>
      <c r="AB96" s="21" t="s">
        <v>239</v>
      </c>
      <c r="AC96" s="22" t="s">
        <v>40</v>
      </c>
      <c r="AD96" s="22" t="s">
        <v>229</v>
      </c>
    </row>
    <row r="97" spans="25:30" x14ac:dyDescent="0.25">
      <c r="Y97" s="12" t="s">
        <v>115</v>
      </c>
      <c r="Z97" s="16" t="s">
        <v>138</v>
      </c>
      <c r="AA97" s="17" t="s">
        <v>171</v>
      </c>
      <c r="AB97" s="21" t="s">
        <v>240</v>
      </c>
      <c r="AC97" s="22" t="s">
        <v>61</v>
      </c>
      <c r="AD97" s="22" t="s">
        <v>315</v>
      </c>
    </row>
    <row r="98" spans="25:30" x14ac:dyDescent="0.25">
      <c r="Y98" s="12" t="s">
        <v>116</v>
      </c>
      <c r="Z98" s="16" t="s">
        <v>139</v>
      </c>
      <c r="AA98" s="17" t="s">
        <v>66</v>
      </c>
      <c r="AB98" s="21" t="s">
        <v>241</v>
      </c>
      <c r="AC98" s="22" t="s">
        <v>166</v>
      </c>
      <c r="AD98" s="22" t="s">
        <v>314</v>
      </c>
    </row>
    <row r="99" spans="25:30" x14ac:dyDescent="0.25">
      <c r="Y99" s="12" t="s">
        <v>117</v>
      </c>
      <c r="Z99" s="16" t="s">
        <v>139</v>
      </c>
      <c r="AA99" s="17" t="s">
        <v>67</v>
      </c>
      <c r="AB99" s="21" t="s">
        <v>242</v>
      </c>
      <c r="AC99" s="22" t="s">
        <v>167</v>
      </c>
      <c r="AD99" s="22" t="s">
        <v>316</v>
      </c>
    </row>
    <row r="100" spans="25:30" x14ac:dyDescent="0.25">
      <c r="Y100" s="12" t="s">
        <v>118</v>
      </c>
      <c r="Z100" s="16" t="s">
        <v>140</v>
      </c>
      <c r="AA100" s="17" t="s">
        <v>172</v>
      </c>
      <c r="AB100" s="21" t="s">
        <v>243</v>
      </c>
      <c r="AC100" s="22" t="s">
        <v>168</v>
      </c>
      <c r="AD100" s="22" t="s">
        <v>319</v>
      </c>
    </row>
    <row r="101" spans="25:30" x14ac:dyDescent="0.25">
      <c r="Y101" s="12" t="s">
        <v>119</v>
      </c>
      <c r="Z101" s="16" t="s">
        <v>140</v>
      </c>
      <c r="AA101" s="17" t="s">
        <v>173</v>
      </c>
      <c r="AB101" s="21" t="s">
        <v>244</v>
      </c>
      <c r="AC101" s="22" t="s">
        <v>63</v>
      </c>
      <c r="AD101" s="22" t="s">
        <v>236</v>
      </c>
    </row>
    <row r="102" spans="25:30" x14ac:dyDescent="0.25">
      <c r="Y102" s="12" t="s">
        <v>120</v>
      </c>
      <c r="Z102" s="16" t="s">
        <v>141</v>
      </c>
      <c r="AA102" s="17" t="s">
        <v>174</v>
      </c>
      <c r="AB102" s="21" t="s">
        <v>245</v>
      </c>
      <c r="AC102" s="22" t="s">
        <v>64</v>
      </c>
      <c r="AD102" s="22" t="s">
        <v>237</v>
      </c>
    </row>
    <row r="103" spans="25:30" x14ac:dyDescent="0.25">
      <c r="Y103" s="12" t="s">
        <v>121</v>
      </c>
      <c r="Z103" s="16" t="s">
        <v>142</v>
      </c>
      <c r="AA103" s="17" t="s">
        <v>175</v>
      </c>
      <c r="AB103" s="21" t="s">
        <v>246</v>
      </c>
      <c r="AC103" s="22" t="s">
        <v>169</v>
      </c>
      <c r="AD103" s="22" t="s">
        <v>238</v>
      </c>
    </row>
    <row r="104" spans="25:30" x14ac:dyDescent="0.25">
      <c r="Y104" s="12" t="s">
        <v>122</v>
      </c>
      <c r="Z104" s="16" t="s">
        <v>143</v>
      </c>
      <c r="AA104" s="17" t="s">
        <v>176</v>
      </c>
      <c r="AB104" s="21" t="s">
        <v>247</v>
      </c>
      <c r="AC104" s="22" t="s">
        <v>170</v>
      </c>
      <c r="AD104" s="22" t="s">
        <v>239</v>
      </c>
    </row>
    <row r="105" spans="25:30" x14ac:dyDescent="0.25">
      <c r="Y105" s="12" t="s">
        <v>123</v>
      </c>
      <c r="Z105" s="16" t="s">
        <v>144</v>
      </c>
      <c r="AA105" s="17" t="s">
        <v>177</v>
      </c>
      <c r="AB105" s="21" t="s">
        <v>248</v>
      </c>
      <c r="AC105" s="22" t="s">
        <v>171</v>
      </c>
      <c r="AD105" s="22" t="s">
        <v>320</v>
      </c>
    </row>
    <row r="106" spans="25:30" x14ac:dyDescent="0.25">
      <c r="Y106" s="12" t="s">
        <v>124</v>
      </c>
      <c r="Z106" s="16" t="s">
        <v>144</v>
      </c>
      <c r="AA106" s="17" t="s">
        <v>178</v>
      </c>
      <c r="AB106" s="21" t="s">
        <v>249</v>
      </c>
      <c r="AC106" s="22" t="s">
        <v>66</v>
      </c>
      <c r="AD106" s="22" t="s">
        <v>241</v>
      </c>
    </row>
    <row r="107" spans="25:30" x14ac:dyDescent="0.25">
      <c r="Y107" s="12" t="s">
        <v>125</v>
      </c>
      <c r="Z107" s="16" t="s">
        <v>144</v>
      </c>
      <c r="AA107" s="17" t="s">
        <v>179</v>
      </c>
      <c r="AB107" s="21" t="s">
        <v>250</v>
      </c>
      <c r="AC107" s="22" t="s">
        <v>67</v>
      </c>
      <c r="AD107" s="22" t="s">
        <v>317</v>
      </c>
    </row>
    <row r="108" spans="25:30" x14ac:dyDescent="0.25">
      <c r="AA108" s="17" t="s">
        <v>180</v>
      </c>
      <c r="AB108" s="21" t="s">
        <v>256</v>
      </c>
      <c r="AC108" s="22" t="s">
        <v>318</v>
      </c>
      <c r="AD108" s="22" t="s">
        <v>321</v>
      </c>
    </row>
    <row r="109" spans="25:30" x14ac:dyDescent="0.25">
      <c r="AA109" s="17" t="s">
        <v>181</v>
      </c>
      <c r="AB109" s="21" t="s">
        <v>257</v>
      </c>
      <c r="AC109" s="22" t="s">
        <v>313</v>
      </c>
      <c r="AD109" s="22" t="s">
        <v>243</v>
      </c>
    </row>
    <row r="110" spans="25:30" x14ac:dyDescent="0.25">
      <c r="AA110" s="17" t="s">
        <v>182</v>
      </c>
      <c r="AB110" s="21" t="s">
        <v>252</v>
      </c>
      <c r="AC110" s="22" t="s">
        <v>70</v>
      </c>
      <c r="AD110" s="22" t="s">
        <v>326</v>
      </c>
    </row>
    <row r="111" spans="25:30" x14ac:dyDescent="0.25">
      <c r="AA111" s="17" t="s">
        <v>183</v>
      </c>
      <c r="AB111" s="21" t="s">
        <v>253</v>
      </c>
      <c r="AC111" s="22" t="s">
        <v>322</v>
      </c>
      <c r="AD111" s="22" t="s">
        <v>327</v>
      </c>
    </row>
    <row r="112" spans="25:30" x14ac:dyDescent="0.25">
      <c r="AA112" s="17" t="s">
        <v>185</v>
      </c>
      <c r="AB112" s="21" t="s">
        <v>254</v>
      </c>
      <c r="AC112" s="22" t="s">
        <v>173</v>
      </c>
      <c r="AD112" s="22" t="s">
        <v>326</v>
      </c>
    </row>
    <row r="113" spans="27:30" x14ac:dyDescent="0.25">
      <c r="AA113" s="17" t="s">
        <v>186</v>
      </c>
      <c r="AB113" s="21" t="s">
        <v>255</v>
      </c>
      <c r="AC113" s="22" t="s">
        <v>174</v>
      </c>
      <c r="AD113" s="22" t="s">
        <v>327</v>
      </c>
    </row>
    <row r="114" spans="27:30" x14ac:dyDescent="0.25">
      <c r="AA114" s="17" t="s">
        <v>184</v>
      </c>
      <c r="AB114" s="21" t="s">
        <v>258</v>
      </c>
      <c r="AC114" s="22" t="s">
        <v>72</v>
      </c>
      <c r="AD114" s="22" t="s">
        <v>326</v>
      </c>
    </row>
    <row r="115" spans="27:30" x14ac:dyDescent="0.25">
      <c r="AA115" s="17" t="s">
        <v>187</v>
      </c>
      <c r="AB115" s="21" t="s">
        <v>259</v>
      </c>
      <c r="AC115" s="22" t="s">
        <v>73</v>
      </c>
      <c r="AD115" s="22" t="s">
        <v>327</v>
      </c>
    </row>
    <row r="116" spans="27:30" x14ac:dyDescent="0.25">
      <c r="AA116" s="17" t="s">
        <v>188</v>
      </c>
      <c r="AB116" s="21" t="s">
        <v>260</v>
      </c>
      <c r="AC116" s="22" t="s">
        <v>323</v>
      </c>
      <c r="AD116" s="22" t="s">
        <v>326</v>
      </c>
    </row>
    <row r="117" spans="27:30" x14ac:dyDescent="0.25">
      <c r="AA117" s="17" t="s">
        <v>189</v>
      </c>
      <c r="AB117" s="21" t="s">
        <v>261</v>
      </c>
      <c r="AC117" s="22" t="s">
        <v>324</v>
      </c>
      <c r="AD117" s="22" t="s">
        <v>327</v>
      </c>
    </row>
    <row r="118" spans="27:30" x14ac:dyDescent="0.25">
      <c r="AA118" s="17" t="s">
        <v>190</v>
      </c>
      <c r="AB118" s="21" t="s">
        <v>262</v>
      </c>
      <c r="AC118" s="22" t="s">
        <v>325</v>
      </c>
      <c r="AD118" s="22" t="s">
        <v>328</v>
      </c>
    </row>
    <row r="119" spans="27:30" x14ac:dyDescent="0.25">
      <c r="AA119" s="17" t="s">
        <v>191</v>
      </c>
      <c r="AB119" s="21" t="s">
        <v>263</v>
      </c>
      <c r="AC119" s="22" t="s">
        <v>175</v>
      </c>
      <c r="AD119" s="22" t="s">
        <v>329</v>
      </c>
    </row>
    <row r="120" spans="27:30" x14ac:dyDescent="0.25">
      <c r="AA120" s="17" t="s">
        <v>192</v>
      </c>
      <c r="AB120" s="21" t="s">
        <v>264</v>
      </c>
      <c r="AC120" s="22" t="s">
        <v>176</v>
      </c>
      <c r="AD120" s="22" t="s">
        <v>330</v>
      </c>
    </row>
    <row r="121" spans="27:30" x14ac:dyDescent="0.25">
      <c r="AA121" s="17" t="s">
        <v>193</v>
      </c>
      <c r="AB121" s="21" t="s">
        <v>265</v>
      </c>
      <c r="AC121" s="22" t="s">
        <v>177</v>
      </c>
      <c r="AD121" s="22" t="s">
        <v>331</v>
      </c>
    </row>
    <row r="122" spans="27:30" x14ac:dyDescent="0.25">
      <c r="AA122" s="17" t="s">
        <v>194</v>
      </c>
      <c r="AB122" s="21" t="s">
        <v>266</v>
      </c>
      <c r="AC122" s="22" t="s">
        <v>180</v>
      </c>
      <c r="AD122" s="22" t="s">
        <v>332</v>
      </c>
    </row>
    <row r="123" spans="27:30" x14ac:dyDescent="0.25">
      <c r="AA123" s="17" t="s">
        <v>195</v>
      </c>
      <c r="AB123" s="21" t="s">
        <v>267</v>
      </c>
      <c r="AC123" s="22" t="s">
        <v>181</v>
      </c>
      <c r="AD123" s="22" t="s">
        <v>251</v>
      </c>
    </row>
    <row r="124" spans="27:30" x14ac:dyDescent="0.25">
      <c r="AA124" s="17" t="s">
        <v>196</v>
      </c>
      <c r="AB124" s="21" t="s">
        <v>268</v>
      </c>
      <c r="AC124" s="22" t="s">
        <v>182</v>
      </c>
      <c r="AD124" s="22" t="s">
        <v>252</v>
      </c>
    </row>
    <row r="125" spans="27:30" x14ac:dyDescent="0.25">
      <c r="AA125" s="17" t="s">
        <v>197</v>
      </c>
      <c r="AB125" s="21" t="s">
        <v>269</v>
      </c>
      <c r="AC125" s="22" t="s">
        <v>183</v>
      </c>
      <c r="AD125" s="22" t="s">
        <v>253</v>
      </c>
    </row>
    <row r="126" spans="27:30" x14ac:dyDescent="0.25">
      <c r="AA126" s="17" t="s">
        <v>198</v>
      </c>
      <c r="AB126" s="21" t="s">
        <v>270</v>
      </c>
      <c r="AC126" s="22" t="s">
        <v>185</v>
      </c>
      <c r="AD126" s="22" t="s">
        <v>254</v>
      </c>
    </row>
    <row r="127" spans="27:30" x14ac:dyDescent="0.25">
      <c r="AA127" s="17" t="s">
        <v>199</v>
      </c>
      <c r="AB127" s="21" t="s">
        <v>271</v>
      </c>
      <c r="AC127" s="22" t="s">
        <v>186</v>
      </c>
      <c r="AD127" s="22" t="s">
        <v>333</v>
      </c>
    </row>
    <row r="128" spans="27:30" x14ac:dyDescent="0.25">
      <c r="AA128" s="17" t="s">
        <v>200</v>
      </c>
      <c r="AB128" s="21" t="s">
        <v>272</v>
      </c>
      <c r="AC128" s="22" t="s">
        <v>184</v>
      </c>
      <c r="AD128" s="22" t="s">
        <v>334</v>
      </c>
    </row>
    <row r="129" spans="27:30" x14ac:dyDescent="0.25">
      <c r="AA129" s="17" t="s">
        <v>201</v>
      </c>
      <c r="AB129" s="21" t="s">
        <v>273</v>
      </c>
      <c r="AC129" s="22" t="s">
        <v>187</v>
      </c>
      <c r="AD129" s="22" t="s">
        <v>259</v>
      </c>
    </row>
    <row r="130" spans="27:30" x14ac:dyDescent="0.25">
      <c r="AA130" s="17" t="s">
        <v>202</v>
      </c>
      <c r="AB130" s="21" t="s">
        <v>274</v>
      </c>
      <c r="AC130" s="22" t="s">
        <v>188</v>
      </c>
      <c r="AD130" s="22" t="s">
        <v>335</v>
      </c>
    </row>
    <row r="131" spans="27:30" x14ac:dyDescent="0.25">
      <c r="AA131" s="17" t="s">
        <v>203</v>
      </c>
      <c r="AB131" s="21" t="s">
        <v>275</v>
      </c>
      <c r="AC131" s="22" t="s">
        <v>189</v>
      </c>
      <c r="AD131" s="22" t="s">
        <v>336</v>
      </c>
    </row>
    <row r="132" spans="27:30" x14ac:dyDescent="0.25">
      <c r="AA132" s="17" t="s">
        <v>204</v>
      </c>
      <c r="AB132" s="21" t="s">
        <v>276</v>
      </c>
      <c r="AC132" s="22" t="s">
        <v>190</v>
      </c>
      <c r="AD132" s="22" t="s">
        <v>337</v>
      </c>
    </row>
    <row r="133" spans="27:30" x14ac:dyDescent="0.25">
      <c r="AA133" s="17" t="s">
        <v>205</v>
      </c>
      <c r="AB133" s="21" t="s">
        <v>277</v>
      </c>
      <c r="AC133" s="22" t="s">
        <v>191</v>
      </c>
      <c r="AD133" s="22" t="s">
        <v>338</v>
      </c>
    </row>
    <row r="134" spans="27:30" x14ac:dyDescent="0.25">
      <c r="AA134" s="17" t="s">
        <v>206</v>
      </c>
      <c r="AB134" s="21" t="s">
        <v>278</v>
      </c>
      <c r="AC134" s="22" t="s">
        <v>192</v>
      </c>
      <c r="AD134" s="22" t="s">
        <v>339</v>
      </c>
    </row>
    <row r="135" spans="27:30" x14ac:dyDescent="0.25">
      <c r="AA135" s="17" t="s">
        <v>207</v>
      </c>
      <c r="AB135" s="21" t="s">
        <v>279</v>
      </c>
      <c r="AC135" s="22" t="s">
        <v>193</v>
      </c>
      <c r="AD135" s="22" t="s">
        <v>340</v>
      </c>
    </row>
    <row r="136" spans="27:30" x14ac:dyDescent="0.25">
      <c r="AA136" s="17" t="s">
        <v>280</v>
      </c>
      <c r="AB136" s="21" t="s">
        <v>281</v>
      </c>
      <c r="AC136" s="22" t="s">
        <v>194</v>
      </c>
      <c r="AD136" s="22" t="s">
        <v>341</v>
      </c>
    </row>
    <row r="137" spans="27:30" x14ac:dyDescent="0.25">
      <c r="AA137" s="17" t="s">
        <v>208</v>
      </c>
      <c r="AB137" s="21" t="s">
        <v>282</v>
      </c>
      <c r="AC137" s="22" t="s">
        <v>195</v>
      </c>
      <c r="AD137" s="22" t="s">
        <v>342</v>
      </c>
    </row>
    <row r="138" spans="27:30" x14ac:dyDescent="0.25">
      <c r="AA138" s="17" t="s">
        <v>209</v>
      </c>
      <c r="AB138" s="21" t="s">
        <v>283</v>
      </c>
      <c r="AC138" s="22" t="s">
        <v>196</v>
      </c>
      <c r="AD138" s="22" t="s">
        <v>343</v>
      </c>
    </row>
    <row r="139" spans="27:30" x14ac:dyDescent="0.25">
      <c r="AA139" s="17" t="s">
        <v>210</v>
      </c>
      <c r="AB139" s="21" t="s">
        <v>284</v>
      </c>
      <c r="AC139" s="22" t="s">
        <v>197</v>
      </c>
      <c r="AD139" s="22" t="s">
        <v>344</v>
      </c>
    </row>
    <row r="140" spans="27:30" x14ac:dyDescent="0.25">
      <c r="AA140" s="17" t="s">
        <v>211</v>
      </c>
      <c r="AB140" s="21" t="s">
        <v>285</v>
      </c>
      <c r="AC140" s="22" t="s">
        <v>198</v>
      </c>
      <c r="AD140" s="22" t="s">
        <v>345</v>
      </c>
    </row>
    <row r="141" spans="27:30" x14ac:dyDescent="0.25">
      <c r="AA141" s="17" t="s">
        <v>212</v>
      </c>
      <c r="AB141" s="21" t="s">
        <v>286</v>
      </c>
      <c r="AC141" s="22" t="s">
        <v>199</v>
      </c>
      <c r="AD141" s="22" t="s">
        <v>346</v>
      </c>
    </row>
    <row r="142" spans="27:30" x14ac:dyDescent="0.25">
      <c r="AA142" s="17" t="s">
        <v>213</v>
      </c>
      <c r="AB142" s="21" t="s">
        <v>287</v>
      </c>
      <c r="AC142" s="22" t="s">
        <v>200</v>
      </c>
      <c r="AD142" s="22" t="s">
        <v>347</v>
      </c>
    </row>
    <row r="143" spans="27:30" x14ac:dyDescent="0.25">
      <c r="AA143" s="17" t="s">
        <v>214</v>
      </c>
      <c r="AB143" s="21" t="s">
        <v>288</v>
      </c>
      <c r="AC143" s="22" t="s">
        <v>201</v>
      </c>
      <c r="AD143" s="22" t="s">
        <v>348</v>
      </c>
    </row>
    <row r="144" spans="27:30" x14ac:dyDescent="0.25">
      <c r="AC144" s="22" t="s">
        <v>202</v>
      </c>
      <c r="AD144" s="22" t="s">
        <v>348</v>
      </c>
    </row>
    <row r="145" spans="29:30" x14ac:dyDescent="0.25">
      <c r="AC145" s="22" t="s">
        <v>203</v>
      </c>
      <c r="AD145" s="22" t="s">
        <v>348</v>
      </c>
    </row>
    <row r="146" spans="29:30" x14ac:dyDescent="0.25">
      <c r="AC146" s="22" t="s">
        <v>204</v>
      </c>
      <c r="AD146" s="22" t="s">
        <v>349</v>
      </c>
    </row>
    <row r="147" spans="29:30" x14ac:dyDescent="0.25">
      <c r="AC147" s="22" t="s">
        <v>205</v>
      </c>
      <c r="AD147" s="22" t="s">
        <v>350</v>
      </c>
    </row>
    <row r="148" spans="29:30" x14ac:dyDescent="0.25">
      <c r="AC148" s="22" t="s">
        <v>206</v>
      </c>
      <c r="AD148" s="22" t="s">
        <v>351</v>
      </c>
    </row>
    <row r="149" spans="29:30" x14ac:dyDescent="0.25">
      <c r="AC149" s="22" t="s">
        <v>207</v>
      </c>
      <c r="AD149" s="22" t="s">
        <v>351</v>
      </c>
    </row>
    <row r="150" spans="29:30" x14ac:dyDescent="0.25">
      <c r="AC150" s="22" t="s">
        <v>280</v>
      </c>
      <c r="AD150" s="22" t="s">
        <v>351</v>
      </c>
    </row>
    <row r="151" spans="29:30" x14ac:dyDescent="0.25">
      <c r="AC151" s="22" t="s">
        <v>208</v>
      </c>
      <c r="AD151" s="22" t="s">
        <v>282</v>
      </c>
    </row>
    <row r="152" spans="29:30" x14ac:dyDescent="0.25">
      <c r="AC152" s="22" t="s">
        <v>209</v>
      </c>
      <c r="AD152" s="22" t="s">
        <v>283</v>
      </c>
    </row>
    <row r="153" spans="29:30" x14ac:dyDescent="0.25">
      <c r="AC153" s="22" t="s">
        <v>210</v>
      </c>
      <c r="AD153" s="22" t="s">
        <v>284</v>
      </c>
    </row>
    <row r="154" spans="29:30" x14ac:dyDescent="0.25">
      <c r="AC154" s="22" t="s">
        <v>211</v>
      </c>
      <c r="AD154" s="22" t="s">
        <v>285</v>
      </c>
    </row>
    <row r="155" spans="29:30" x14ac:dyDescent="0.25">
      <c r="AC155" s="22" t="s">
        <v>212</v>
      </c>
      <c r="AD155" s="22" t="s">
        <v>286</v>
      </c>
    </row>
    <row r="156" spans="29:30" x14ac:dyDescent="0.25">
      <c r="AC156" s="22" t="s">
        <v>213</v>
      </c>
      <c r="AD156" s="22" t="s">
        <v>285</v>
      </c>
    </row>
    <row r="157" spans="29:30" x14ac:dyDescent="0.25">
      <c r="AC157" s="22" t="s">
        <v>352</v>
      </c>
      <c r="AD157" s="22" t="s">
        <v>354</v>
      </c>
    </row>
    <row r="158" spans="29:30" x14ac:dyDescent="0.25">
      <c r="AC158" s="22" t="s">
        <v>353</v>
      </c>
      <c r="AD158" s="22" t="s">
        <v>355</v>
      </c>
    </row>
    <row r="159" spans="29:30" x14ac:dyDescent="0.25">
      <c r="AC159" s="22" t="s">
        <v>214</v>
      </c>
      <c r="AD159" s="22" t="s">
        <v>288</v>
      </c>
    </row>
  </sheetData>
  <protectedRanges>
    <protectedRange algorithmName="SHA-512" hashValue="919FQj2GfJDL71+hsZVZ6uRs6Ol+VGF7agQrh5EYjdgEwplmNaqfCB3YmitJXkYANO71/RF3iYwnEQhkL/Rusw==" saltValue="5B/EjE5c5jfhFpVMqm3X8g==" spinCount="100000" sqref="A2:AK159" name="Rango2"/>
    <protectedRange algorithmName="SHA-512" hashValue="3WfXxUATk7Lf0i/QQHVXjJJ4KFiSXX0MZrFR56XspjiMuiiheWSdML5eYXlZkegpwgg1ycFYx0hCmL3OSBSpVg==" saltValue="DixbvIiTz8196TNZBo+ktQ==" spinCount="100000" sqref="A2:Q4" name="Rango1"/>
  </protectedRanges>
  <mergeCells count="3">
    <mergeCell ref="AA62:AB62"/>
    <mergeCell ref="AA70:AB70"/>
    <mergeCell ref="AC70:AD7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310C-CDBD-411B-AB2F-1DA341075AB3}">
  <dimension ref="L2:L3"/>
  <sheetViews>
    <sheetView topLeftCell="A43" workbookViewId="0">
      <selection activeCell="A61" sqref="A61:J159"/>
    </sheetView>
  </sheetViews>
  <sheetFormatPr baseColWidth="10" defaultColWidth="9.140625" defaultRowHeight="15" x14ac:dyDescent="0.25"/>
  <sheetData>
    <row r="2" spans="12:12" x14ac:dyDescent="0.25">
      <c r="L2">
        <v>1</v>
      </c>
    </row>
    <row r="3" spans="12:12" x14ac:dyDescent="0.25">
      <c r="L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332D6B35B344CAAD8CF8062B1720C" ma:contentTypeVersion="12" ma:contentTypeDescription="Create a new document." ma:contentTypeScope="" ma:versionID="e2ad54eb11908d6d274a7f0998595988">
  <xsd:schema xmlns:xsd="http://www.w3.org/2001/XMLSchema" xmlns:xs="http://www.w3.org/2001/XMLSchema" xmlns:p="http://schemas.microsoft.com/office/2006/metadata/properties" xmlns:ns3="de4e1366-574e-41b0-878f-98ace0e60943" xmlns:ns4="387c6c45-b857-4127-adbf-b3847fd70a59" targetNamespace="http://schemas.microsoft.com/office/2006/metadata/properties" ma:root="true" ma:fieldsID="341058951cda4721805f55a9ea399a85" ns3:_="" ns4:_="">
    <xsd:import namespace="de4e1366-574e-41b0-878f-98ace0e60943"/>
    <xsd:import namespace="387c6c45-b857-4127-adbf-b3847fd70a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e1366-574e-41b0-878f-98ace0e60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c6c45-b857-4127-adbf-b3847fd70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75F87-2778-44DD-961F-65744ACA71AE}">
  <ds:schemaRefs>
    <ds:schemaRef ds:uri="387c6c45-b857-4127-adbf-b3847fd70a59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de4e1366-574e-41b0-878f-98ace0e60943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2B2DD0-7F74-451F-B088-E549F2738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e1366-574e-41b0-878f-98ace0e60943"/>
    <ds:schemaRef ds:uri="387c6c45-b857-4127-adbf-b3847fd70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027CC8-B67A-4948-BC55-629029C544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Ixacx</dc:creator>
  <cp:keywords/>
  <dc:description/>
  <cp:lastModifiedBy>Isaac Ávila</cp:lastModifiedBy>
  <cp:revision/>
  <dcterms:created xsi:type="dcterms:W3CDTF">2021-12-24T21:51:23Z</dcterms:created>
  <dcterms:modified xsi:type="dcterms:W3CDTF">2021-12-26T03:32:52Z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0x010100642332D6B35B344CAAD8CF8062B1720C</vt:lpwstr>
  </property>
</Properties>
</file>