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105" windowWidth="19035" windowHeight="11760" tabRatio="788"/>
  </bookViews>
  <sheets>
    <sheet name="Example Profit &amp; Loss" sheetId="4" r:id="rId1"/>
    <sheet name="Detailed P&amp;L" sheetId="1" r:id="rId2"/>
    <sheet name="Summary P&amp;L" sheetId="2" r:id="rId3"/>
    <sheet name="Example Balance Sheet" sheetId="7" r:id="rId4"/>
    <sheet name="Balance Sheet" sheetId="3" r:id="rId5"/>
    <sheet name="Example Cashflow Statement" sheetId="6" r:id="rId6"/>
    <sheet name="Cashflow Statement" sheetId="5" r:id="rId7"/>
  </sheets>
  <definedNames>
    <definedName name="_Toc250359346" localSheetId="0">'Example Profit &amp; Loss'!$B$3</definedName>
    <definedName name="Balance_Sheet_Ratios" comment="These ratios assist in showing the financial health of the business" localSheetId="4">'Balance Sheet'!$A$63</definedName>
    <definedName name="Cash_on_hand" comment="Include cash in bank, petty cash etc." localSheetId="4">'Balance Sheet'!$B$12</definedName>
    <definedName name="Cashflows_from_Operations" localSheetId="6">'Cashflow Statement'!$A$2:$C$13</definedName>
    <definedName name="Current_Liabilities" comment="These are all debts that are due in the next twelve months that have not yet been paid" localSheetId="4">'Balance Sheet'!$A$40</definedName>
    <definedName name="Current_Ratio__Current_Assets___Current_Liabilities" comment="Indicates if the business has enough cash assets to pay debts payble within the next twelve months" localSheetId="4">'Balance Sheet'!$A$65</definedName>
    <definedName name="Date_and_starting_cash" localSheetId="6">'Cashflow Statement'!$D$2:$E$4</definedName>
    <definedName name="Debtors" comment="This is the outstanding monies owed by your customers - also called accounts receivable" localSheetId="4">'Balance Sheet'!$B$13</definedName>
    <definedName name="Financing_Activities" localSheetId="6">'Cashflow Statement'!$A$22:$C$30</definedName>
    <definedName name="For_the_Year_Ending" localSheetId="6">'Cashflow Statement'!$D$3:$E$4</definedName>
    <definedName name="Instructions" localSheetId="4">'Balance Sheet'!$A$2:$A$8</definedName>
    <definedName name="Instructions" localSheetId="1">'Detailed P&amp;L'!$A$2:$A$4</definedName>
    <definedName name="Instructions" localSheetId="2">'Summary P&amp;L'!$A$1:$A$4</definedName>
    <definedName name="Inventory" comment="Insert the value of stock on hand as at each date of the balance sheet statement" localSheetId="4">'Balance Sheet'!$B$21</definedName>
    <definedName name="Investing_Activities" localSheetId="6">'Cashflow Statement'!$A$14:$C$21</definedName>
    <definedName name="Jan_13" comment="Insert start month and year" localSheetId="1">'Detailed P&amp;L'!$B$5</definedName>
    <definedName name="Leverage_Ratio__Total_Liabilities___Total_Assets" comment="Show the portion of assets funded from debt" localSheetId="4">'Balance Sheet'!$A$68</definedName>
    <definedName name="Long_Term_Liabilities" comment="All loans that have a maturity date of more than twelve months are shown in this part of the balance sheet" localSheetId="4">'Balance Sheet'!$A$51</definedName>
    <definedName name="Net_Assets" comment="Net Assets shows the balance of assets after all liabilities have been paid.  This amount should equal the total of shareholders funds" localSheetId="4">'Balance Sheet'!$A$57</definedName>
    <definedName name="Other_current_assets" comment="This would be any other assets that will be converted into cash within twelve months from the date of the statement" localSheetId="4">'Balance Sheet'!$B$27</definedName>
    <definedName name="Profit_and_Loss_Ratios" localSheetId="2">'Summary P&amp;L'!$A$25:$N$32</definedName>
    <definedName name="Quick_Ratio___Current_Assets_less_inventory_____Current_Liabilities_less_bank_overdraft" comment="imilar to the current ratio, however removes the stock value to show &quot;true liquid assets&quot; that can be converted to cash quickly" localSheetId="4">'Balance Sheet'!$A$66</definedName>
    <definedName name="sample_figures" localSheetId="3">'Example Balance Sheet'!$B$2:$E$28</definedName>
    <definedName name="Sample_profit_and_loss" localSheetId="0">'Example Profit &amp; Loss'!$E$3:$H$34</definedName>
    <definedName name="Short_term_Investments" comment="This can be money invested for a period less than twelve months" localSheetId="4">'Balance Sheet'!$B$26</definedName>
    <definedName name="Tip_Hint" localSheetId="0">'Example Profit &amp; Loss'!$A$36</definedName>
    <definedName name="Total_Shareholders_Funds__Equity" comment="This shows how much the business owes the owner" localSheetId="4">'Balance Sheet'!$A$62</definedName>
    <definedName name="What_is_a_profit_and_loss_statement?" localSheetId="0">'Example Profit &amp; Loss'!$A$2:$A$3</definedName>
    <definedName name="Working_Capital_Funds____________________________________________Current_Assets_Less_Current_Liabilities" comment="Provides the dollar amount available in cash assets to pay out all debts due in the next twelve months" localSheetId="4">'Balance Sheet'!$A$67</definedName>
  </definedNames>
  <calcPr calcId="152511"/>
</workbook>
</file>

<file path=xl/calcChain.xml><?xml version="1.0" encoding="utf-8"?>
<calcChain xmlns="http://schemas.openxmlformats.org/spreadsheetml/2006/main">
  <c r="D62" i="3" l="1"/>
  <c r="E62" i="3"/>
  <c r="F62" i="3"/>
  <c r="C98" i="1"/>
  <c r="D98" i="1"/>
  <c r="E98" i="1"/>
  <c r="F98" i="1"/>
  <c r="G98" i="1"/>
  <c r="H98" i="1"/>
  <c r="I98" i="1"/>
  <c r="J98" i="1"/>
  <c r="K98" i="1"/>
  <c r="L98" i="1"/>
  <c r="M98" i="1"/>
  <c r="B98" i="1"/>
  <c r="C20" i="1"/>
  <c r="D20" i="1"/>
  <c r="E20" i="1"/>
  <c r="F20" i="1"/>
  <c r="G20" i="1"/>
  <c r="H20" i="1"/>
  <c r="I20" i="1"/>
  <c r="J20" i="1"/>
  <c r="K20" i="1"/>
  <c r="L20" i="1"/>
  <c r="M20" i="1"/>
  <c r="C13" i="5" l="1"/>
  <c r="C30" i="5"/>
  <c r="C21" i="5"/>
  <c r="M91" i="1"/>
  <c r="N20" i="2" s="1"/>
  <c r="L91" i="1"/>
  <c r="M20" i="2" s="1"/>
  <c r="K91" i="1"/>
  <c r="L20" i="2" s="1"/>
  <c r="J91" i="1"/>
  <c r="K20" i="2" s="1"/>
  <c r="I91" i="1"/>
  <c r="J20" i="2" s="1"/>
  <c r="H91" i="1"/>
  <c r="I20" i="2" s="1"/>
  <c r="G91" i="1"/>
  <c r="H20" i="2" s="1"/>
  <c r="F91" i="1"/>
  <c r="G20" i="2" s="1"/>
  <c r="E91" i="1"/>
  <c r="F20" i="2" s="1"/>
  <c r="D91" i="1"/>
  <c r="E20" i="2" s="1"/>
  <c r="C91" i="1"/>
  <c r="D20" i="2" s="1"/>
  <c r="B91" i="1"/>
  <c r="C20" i="2" s="1"/>
  <c r="M78" i="1"/>
  <c r="L78" i="1"/>
  <c r="K78" i="1"/>
  <c r="J78" i="1"/>
  <c r="I78" i="1"/>
  <c r="H78" i="1"/>
  <c r="G78" i="1"/>
  <c r="F78" i="1"/>
  <c r="E78" i="1"/>
  <c r="D78" i="1"/>
  <c r="C78" i="1"/>
  <c r="B78" i="1"/>
  <c r="M51" i="1"/>
  <c r="N16" i="2" s="1"/>
  <c r="L51" i="1"/>
  <c r="M16" i="2" s="1"/>
  <c r="K51" i="1"/>
  <c r="L16" i="2" s="1"/>
  <c r="J51" i="1"/>
  <c r="K16" i="2" s="1"/>
  <c r="I51" i="1"/>
  <c r="H51" i="1"/>
  <c r="I16" i="2" s="1"/>
  <c r="G51" i="1"/>
  <c r="H16" i="2" s="1"/>
  <c r="F51" i="1"/>
  <c r="G16" i="2" s="1"/>
  <c r="E51" i="1"/>
  <c r="F16" i="2" s="1"/>
  <c r="D51" i="1"/>
  <c r="E16" i="2" s="1"/>
  <c r="C51" i="1"/>
  <c r="D16" i="2" s="1"/>
  <c r="B51" i="1"/>
  <c r="C16" i="2" s="1"/>
  <c r="M34" i="1"/>
  <c r="N14" i="2" s="1"/>
  <c r="L34" i="1"/>
  <c r="M14" i="2" s="1"/>
  <c r="K34" i="1"/>
  <c r="J34" i="1"/>
  <c r="K14" i="2" s="1"/>
  <c r="I34" i="1"/>
  <c r="J14" i="2" s="1"/>
  <c r="H34" i="1"/>
  <c r="G34" i="1"/>
  <c r="H14" i="2" s="1"/>
  <c r="F34" i="1"/>
  <c r="G14" i="2" s="1"/>
  <c r="E34" i="1"/>
  <c r="D34" i="1"/>
  <c r="E14" i="2" s="1"/>
  <c r="C34" i="1"/>
  <c r="D14" i="2" s="1"/>
  <c r="B34" i="1"/>
  <c r="F55" i="3"/>
  <c r="E55" i="3"/>
  <c r="D55" i="3"/>
  <c r="F50" i="3"/>
  <c r="E50" i="3"/>
  <c r="D50" i="3"/>
  <c r="F37" i="3"/>
  <c r="E37" i="3"/>
  <c r="D37" i="3"/>
  <c r="F25" i="3"/>
  <c r="E25" i="3"/>
  <c r="D25" i="3"/>
  <c r="F20" i="3"/>
  <c r="E20" i="3"/>
  <c r="D20" i="3"/>
  <c r="M58" i="1"/>
  <c r="N17" i="2" s="1"/>
  <c r="L58" i="1"/>
  <c r="M17" i="2" s="1"/>
  <c r="K58" i="1"/>
  <c r="L17" i="2" s="1"/>
  <c r="J58" i="1"/>
  <c r="K17" i="2" s="1"/>
  <c r="I58" i="1"/>
  <c r="J17" i="2" s="1"/>
  <c r="H58" i="1"/>
  <c r="I17" i="2" s="1"/>
  <c r="G58" i="1"/>
  <c r="H17" i="2" s="1"/>
  <c r="F58" i="1"/>
  <c r="G17" i="2" s="1"/>
  <c r="E58" i="1"/>
  <c r="F17" i="2" s="1"/>
  <c r="D58" i="1"/>
  <c r="E17" i="2" s="1"/>
  <c r="C58" i="1"/>
  <c r="D17" i="2" s="1"/>
  <c r="B58" i="1"/>
  <c r="C17" i="2" s="1"/>
  <c r="M63" i="1"/>
  <c r="N18" i="2" s="1"/>
  <c r="L63" i="1"/>
  <c r="M18" i="2" s="1"/>
  <c r="K63" i="1"/>
  <c r="L18" i="2" s="1"/>
  <c r="J63" i="1"/>
  <c r="K18" i="2" s="1"/>
  <c r="I63" i="1"/>
  <c r="J18" i="2" s="1"/>
  <c r="H63" i="1"/>
  <c r="I18" i="2" s="1"/>
  <c r="G63" i="1"/>
  <c r="H18" i="2" s="1"/>
  <c r="F63" i="1"/>
  <c r="G18" i="2" s="1"/>
  <c r="E63" i="1"/>
  <c r="F18" i="2" s="1"/>
  <c r="D63" i="1"/>
  <c r="E18" i="2" s="1"/>
  <c r="C63" i="1"/>
  <c r="D18" i="2" s="1"/>
  <c r="B63" i="1"/>
  <c r="C18" i="2" s="1"/>
  <c r="M71" i="1"/>
  <c r="L71" i="1"/>
  <c r="K71" i="1"/>
  <c r="J71" i="1"/>
  <c r="I71" i="1"/>
  <c r="H71" i="1"/>
  <c r="G71" i="1"/>
  <c r="F71" i="1"/>
  <c r="E71" i="1"/>
  <c r="D71" i="1"/>
  <c r="C71" i="1"/>
  <c r="B71" i="1"/>
  <c r="M100" i="1"/>
  <c r="L100" i="1"/>
  <c r="M21" i="2" s="1"/>
  <c r="K100" i="1"/>
  <c r="L21" i="2" s="1"/>
  <c r="J100" i="1"/>
  <c r="K21" i="2" s="1"/>
  <c r="I100" i="1"/>
  <c r="J21" i="2" s="1"/>
  <c r="H100" i="1"/>
  <c r="I21" i="2" s="1"/>
  <c r="G100" i="1"/>
  <c r="H21" i="2" s="1"/>
  <c r="F100" i="1"/>
  <c r="G21" i="2" s="1"/>
  <c r="E100" i="1"/>
  <c r="F21" i="2" s="1"/>
  <c r="D100" i="1"/>
  <c r="E21" i="2" s="1"/>
  <c r="C100" i="1"/>
  <c r="D21" i="2" s="1"/>
  <c r="B100" i="1"/>
  <c r="C21" i="2" s="1"/>
  <c r="N21" i="2"/>
  <c r="N6" i="2"/>
  <c r="F9" i="3" s="1"/>
  <c r="M6" i="2"/>
  <c r="L6" i="2"/>
  <c r="K6" i="2"/>
  <c r="J6" i="2"/>
  <c r="I6" i="2"/>
  <c r="H6" i="2"/>
  <c r="E9" i="3" s="1"/>
  <c r="G6" i="2"/>
  <c r="F6" i="2"/>
  <c r="E6" i="2"/>
  <c r="D6" i="2"/>
  <c r="M22" i="1"/>
  <c r="N11" i="2" s="1"/>
  <c r="L22" i="1"/>
  <c r="M11" i="2" s="1"/>
  <c r="K22" i="1"/>
  <c r="L11" i="2" s="1"/>
  <c r="I22" i="1"/>
  <c r="J11" i="2" s="1"/>
  <c r="H22" i="1"/>
  <c r="I11" i="2" s="1"/>
  <c r="G22" i="1"/>
  <c r="H11" i="2" s="1"/>
  <c r="F22" i="1"/>
  <c r="G11" i="2" s="1"/>
  <c r="E22" i="1"/>
  <c r="F11" i="2" s="1"/>
  <c r="D22" i="1"/>
  <c r="E11" i="2" s="1"/>
  <c r="C22" i="1"/>
  <c r="D11" i="2" s="1"/>
  <c r="J22" i="1"/>
  <c r="K11" i="2" s="1"/>
  <c r="B20" i="1"/>
  <c r="B22" i="1" s="1"/>
  <c r="C11" i="2" s="1"/>
  <c r="M15" i="1"/>
  <c r="N9" i="2" s="1"/>
  <c r="L15" i="1"/>
  <c r="M9" i="2" s="1"/>
  <c r="K15" i="1"/>
  <c r="L9" i="2" s="1"/>
  <c r="J15" i="1"/>
  <c r="K9" i="2" s="1"/>
  <c r="I15" i="1"/>
  <c r="H15" i="1"/>
  <c r="I9" i="2" s="1"/>
  <c r="G15" i="1"/>
  <c r="H9" i="2" s="1"/>
  <c r="F15" i="1"/>
  <c r="E15" i="1"/>
  <c r="F9" i="2" s="1"/>
  <c r="D15" i="1"/>
  <c r="E9" i="2" s="1"/>
  <c r="C15" i="1"/>
  <c r="D9" i="2" s="1"/>
  <c r="B15" i="1"/>
  <c r="C9" i="2" s="1"/>
  <c r="M11" i="1"/>
  <c r="N8" i="2" s="1"/>
  <c r="M40" i="1"/>
  <c r="N15" i="2" s="1"/>
  <c r="L11" i="1"/>
  <c r="L40" i="1"/>
  <c r="M15" i="2" s="1"/>
  <c r="K11" i="1"/>
  <c r="L8" i="2" s="1"/>
  <c r="K40" i="1"/>
  <c r="L15" i="2" s="1"/>
  <c r="J11" i="1"/>
  <c r="J40" i="1"/>
  <c r="K15" i="2" s="1"/>
  <c r="I11" i="1"/>
  <c r="J8" i="2" s="1"/>
  <c r="I40" i="1"/>
  <c r="J15" i="2" s="1"/>
  <c r="H11" i="1"/>
  <c r="I8" i="2" s="1"/>
  <c r="H40" i="1"/>
  <c r="I15" i="2" s="1"/>
  <c r="G11" i="1"/>
  <c r="G40" i="1"/>
  <c r="F11" i="1"/>
  <c r="G8" i="2" s="1"/>
  <c r="F40" i="1"/>
  <c r="G15" i="2" s="1"/>
  <c r="E11" i="1"/>
  <c r="F8" i="2" s="1"/>
  <c r="E40" i="1"/>
  <c r="F15" i="2" s="1"/>
  <c r="D11" i="1"/>
  <c r="E8" i="2" s="1"/>
  <c r="D40" i="1"/>
  <c r="E15" i="2" s="1"/>
  <c r="C11" i="1"/>
  <c r="C40" i="1"/>
  <c r="D15" i="2" s="1"/>
  <c r="B11" i="1"/>
  <c r="C8" i="2" s="1"/>
  <c r="B40" i="1"/>
  <c r="C15" i="2" s="1"/>
  <c r="M5" i="1"/>
  <c r="L5" i="1"/>
  <c r="K5" i="1"/>
  <c r="J5" i="1"/>
  <c r="I5" i="1"/>
  <c r="H5" i="1"/>
  <c r="G5" i="1"/>
  <c r="F5" i="1"/>
  <c r="E5" i="1"/>
  <c r="D5" i="1"/>
  <c r="C5" i="1"/>
  <c r="E16" i="1" l="1"/>
  <c r="M16" i="1"/>
  <c r="M24" i="1" s="1"/>
  <c r="N12" i="2" s="1"/>
  <c r="F80" i="1"/>
  <c r="G19" i="2" s="1"/>
  <c r="E80" i="1"/>
  <c r="F19" i="2" s="1"/>
  <c r="I16" i="1"/>
  <c r="I24" i="1" s="1"/>
  <c r="J9" i="2"/>
  <c r="H80" i="1"/>
  <c r="I19" i="2" s="1"/>
  <c r="D80" i="1"/>
  <c r="D101" i="1" s="1"/>
  <c r="E22" i="2" s="1"/>
  <c r="G80" i="1"/>
  <c r="H19" i="2" s="1"/>
  <c r="K80" i="1"/>
  <c r="L19" i="2" s="1"/>
  <c r="I80" i="1"/>
  <c r="J19" i="2" s="1"/>
  <c r="M80" i="1"/>
  <c r="N19" i="2" s="1"/>
  <c r="K16" i="1"/>
  <c r="L10" i="2" s="1"/>
  <c r="L30" i="2" s="1"/>
  <c r="J80" i="1"/>
  <c r="K19" i="2" s="1"/>
  <c r="C80" i="1"/>
  <c r="D19" i="2" s="1"/>
  <c r="F16" i="1"/>
  <c r="G10" i="2" s="1"/>
  <c r="G30" i="2" s="1"/>
  <c r="B80" i="1"/>
  <c r="C19" i="2" s="1"/>
  <c r="F56" i="3"/>
  <c r="F69" i="3" s="1"/>
  <c r="D28" i="3"/>
  <c r="D38" i="3" s="1"/>
  <c r="E28" i="3"/>
  <c r="E67" i="3" s="1"/>
  <c r="F28" i="3"/>
  <c r="F65" i="3" s="1"/>
  <c r="E56" i="3"/>
  <c r="E69" i="3" s="1"/>
  <c r="E24" i="1"/>
  <c r="F12" i="2" s="1"/>
  <c r="B16" i="1"/>
  <c r="C10" i="2" s="1"/>
  <c r="C30" i="2" s="1"/>
  <c r="H16" i="1"/>
  <c r="I10" i="2" s="1"/>
  <c r="I30" i="2" s="1"/>
  <c r="D16" i="1"/>
  <c r="F10" i="2"/>
  <c r="F30" i="2" s="1"/>
  <c r="G9" i="2"/>
  <c r="C31" i="5"/>
  <c r="C32" i="5" s="1"/>
  <c r="C14" i="2"/>
  <c r="K8" i="2"/>
  <c r="J16" i="1"/>
  <c r="J16" i="2"/>
  <c r="D8" i="2"/>
  <c r="C16" i="1"/>
  <c r="H15" i="2"/>
  <c r="L80" i="1"/>
  <c r="D56" i="3"/>
  <c r="L14" i="2"/>
  <c r="H8" i="2"/>
  <c r="G16" i="1"/>
  <c r="M8" i="2"/>
  <c r="L16" i="1"/>
  <c r="F14" i="2"/>
  <c r="I14" i="2"/>
  <c r="B101" i="1" l="1"/>
  <c r="C22" i="2" s="1"/>
  <c r="C32" i="2" s="1"/>
  <c r="M101" i="1"/>
  <c r="N22" i="2" s="1"/>
  <c r="F101" i="1"/>
  <c r="G22" i="2" s="1"/>
  <c r="K24" i="1"/>
  <c r="L12" i="2" s="1"/>
  <c r="L27" i="2" s="1"/>
  <c r="H101" i="1"/>
  <c r="I22" i="2" s="1"/>
  <c r="I32" i="2" s="1"/>
  <c r="N10" i="2"/>
  <c r="N30" i="2" s="1"/>
  <c r="K101" i="1"/>
  <c r="L22" i="2" s="1"/>
  <c r="L32" i="2" s="1"/>
  <c r="J10" i="2"/>
  <c r="J30" i="2" s="1"/>
  <c r="E101" i="1"/>
  <c r="F22" i="2" s="1"/>
  <c r="F32" i="2" s="1"/>
  <c r="E19" i="2"/>
  <c r="I101" i="1"/>
  <c r="J22" i="2" s="1"/>
  <c r="G101" i="1"/>
  <c r="H22" i="2" s="1"/>
  <c r="F24" i="1"/>
  <c r="G12" i="2" s="1"/>
  <c r="G27" i="2" s="1"/>
  <c r="J101" i="1"/>
  <c r="K22" i="2" s="1"/>
  <c r="C101" i="1"/>
  <c r="D22" i="2" s="1"/>
  <c r="F67" i="3"/>
  <c r="F66" i="3"/>
  <c r="D67" i="3"/>
  <c r="D66" i="3"/>
  <c r="D65" i="3"/>
  <c r="F38" i="3"/>
  <c r="F68" i="3" s="1"/>
  <c r="E66" i="3"/>
  <c r="D57" i="3"/>
  <c r="E65" i="3"/>
  <c r="E38" i="3"/>
  <c r="F27" i="2"/>
  <c r="G32" i="2"/>
  <c r="B24" i="1"/>
  <c r="H24" i="1"/>
  <c r="D24" i="1"/>
  <c r="E12" i="2" s="1"/>
  <c r="E10" i="2"/>
  <c r="E30" i="2" s="1"/>
  <c r="J24" i="1"/>
  <c r="K10" i="2"/>
  <c r="G24" i="1"/>
  <c r="H10" i="2"/>
  <c r="H30" i="2" s="1"/>
  <c r="C24" i="1"/>
  <c r="D10" i="2"/>
  <c r="M19" i="2"/>
  <c r="L101" i="1"/>
  <c r="M22" i="2" s="1"/>
  <c r="J12" i="2"/>
  <c r="M10" i="2"/>
  <c r="M30" i="2" s="1"/>
  <c r="L24" i="1"/>
  <c r="D69" i="3"/>
  <c r="D68" i="3"/>
  <c r="B102" i="1" l="1"/>
  <c r="C23" i="2" s="1"/>
  <c r="C28" i="2" s="1"/>
  <c r="M102" i="1"/>
  <c r="N23" i="2" s="1"/>
  <c r="N28" i="2" s="1"/>
  <c r="J27" i="2"/>
  <c r="K102" i="1"/>
  <c r="L23" i="2" s="1"/>
  <c r="L28" i="2" s="1"/>
  <c r="F102" i="1"/>
  <c r="G23" i="2" s="1"/>
  <c r="G28" i="2" s="1"/>
  <c r="H102" i="1"/>
  <c r="I23" i="2" s="1"/>
  <c r="I28" i="2" s="1"/>
  <c r="J32" i="2"/>
  <c r="N32" i="2"/>
  <c r="N27" i="2"/>
  <c r="E102" i="1"/>
  <c r="F23" i="2" s="1"/>
  <c r="F28" i="2" s="1"/>
  <c r="I102" i="1"/>
  <c r="J23" i="2" s="1"/>
  <c r="J28" i="2" s="1"/>
  <c r="I12" i="2"/>
  <c r="I27" i="2" s="1"/>
  <c r="C12" i="2"/>
  <c r="C27" i="2" s="1"/>
  <c r="F57" i="3"/>
  <c r="E57" i="3"/>
  <c r="E68" i="3"/>
  <c r="E27" i="2"/>
  <c r="E32" i="2"/>
  <c r="D102" i="1"/>
  <c r="E23" i="2" s="1"/>
  <c r="E28" i="2" s="1"/>
  <c r="H32" i="2"/>
  <c r="M32" i="2"/>
  <c r="D30" i="2"/>
  <c r="D32" i="2"/>
  <c r="G102" i="1"/>
  <c r="H12" i="2"/>
  <c r="H27" i="2" s="1"/>
  <c r="D12" i="2"/>
  <c r="D27" i="2" s="1"/>
  <c r="C102" i="1"/>
  <c r="K30" i="2"/>
  <c r="K32" i="2"/>
  <c r="L102" i="1"/>
  <c r="M12" i="2"/>
  <c r="M27" i="2" s="1"/>
  <c r="J102" i="1"/>
  <c r="K12" i="2"/>
  <c r="K27" i="2" s="1"/>
  <c r="B103" i="1" l="1"/>
  <c r="C24" i="2" s="1"/>
  <c r="D23" i="2"/>
  <c r="D28" i="2" s="1"/>
  <c r="H23" i="2"/>
  <c r="H28" i="2" s="1"/>
  <c r="K23" i="2"/>
  <c r="K28" i="2" s="1"/>
  <c r="M23" i="2"/>
  <c r="M28" i="2" s="1"/>
  <c r="C103" i="1" l="1"/>
  <c r="D24" i="2" s="1"/>
  <c r="D103" i="1" l="1"/>
  <c r="E24" i="2" s="1"/>
  <c r="E103" i="1" l="1"/>
  <c r="F24" i="2" s="1"/>
  <c r="F103" i="1" l="1"/>
  <c r="G103" i="1" s="1"/>
  <c r="G24" i="2" l="1"/>
  <c r="H24" i="2"/>
  <c r="H103" i="1"/>
  <c r="I24" i="2" l="1"/>
  <c r="I103" i="1"/>
  <c r="J24" i="2" l="1"/>
  <c r="J103" i="1"/>
  <c r="K24" i="2" l="1"/>
  <c r="K103" i="1"/>
  <c r="L24" i="2" l="1"/>
  <c r="L103" i="1"/>
  <c r="M24" i="2" l="1"/>
  <c r="M103" i="1"/>
  <c r="N24" i="2" s="1"/>
</calcChain>
</file>

<file path=xl/comments1.xml><?xml version="1.0" encoding="utf-8"?>
<comments xmlns="http://schemas.openxmlformats.org/spreadsheetml/2006/main">
  <authors>
    <author>OHallorK</author>
  </authors>
  <commentList>
    <comment ref="B5" authorId="0">
      <text>
        <r>
          <rPr>
            <sz val="10"/>
            <color indexed="81"/>
            <rFont val="Arial"/>
            <family val="2"/>
          </rPr>
          <t xml:space="preserve">Insert start month and year
</t>
        </r>
      </text>
    </comment>
  </commentList>
</comments>
</file>

<file path=xl/comments2.xml><?xml version="1.0" encoding="utf-8"?>
<comments xmlns="http://schemas.openxmlformats.org/spreadsheetml/2006/main">
  <authors>
    <author>OHallorK</author>
  </authors>
  <commentList>
    <comment ref="C6" authorId="0">
      <text>
        <r>
          <rPr>
            <sz val="12"/>
            <color indexed="81"/>
            <rFont val="Tahoma"/>
            <family val="2"/>
          </rPr>
          <t>Insert start month and year</t>
        </r>
        <r>
          <rPr>
            <sz val="8"/>
            <color indexed="81"/>
            <rFont val="Tahoma"/>
            <family val="2"/>
          </rPr>
          <t xml:space="preserve">
</t>
        </r>
      </text>
    </comment>
  </commentList>
</comments>
</file>

<file path=xl/comments3.xml><?xml version="1.0" encoding="utf-8"?>
<comments xmlns="http://schemas.openxmlformats.org/spreadsheetml/2006/main">
  <authors>
    <author>Jan</author>
  </authors>
  <commentList>
    <comment ref="A11" authorId="0">
      <text>
        <r>
          <rPr>
            <sz val="9"/>
            <color indexed="81"/>
            <rFont val="Tahoma"/>
            <family val="2"/>
          </rPr>
          <t>All assets owned by the business that will be/can be converted into cash within twelve months from the date of the statement</t>
        </r>
      </text>
    </comment>
    <comment ref="B12" authorId="0">
      <text>
        <r>
          <rPr>
            <sz val="9"/>
            <color indexed="81"/>
            <rFont val="Tahoma"/>
            <family val="2"/>
          </rPr>
          <t xml:space="preserve">Include cash in bank, petty cash etc.
</t>
        </r>
      </text>
    </comment>
    <comment ref="B13" authorId="0">
      <text>
        <r>
          <rPr>
            <sz val="9"/>
            <color indexed="81"/>
            <rFont val="Tahoma"/>
            <family val="2"/>
          </rPr>
          <t xml:space="preserve">This is the outstanding monies owed by your customers - also called accounts receivable
</t>
        </r>
      </text>
    </comment>
    <comment ref="B14" authorId="0">
      <text>
        <r>
          <rPr>
            <sz val="9"/>
            <color indexed="81"/>
            <rFont val="Tahoma"/>
            <family val="2"/>
          </rPr>
          <t xml:space="preserve">These are expenses that are paid in advance
</t>
        </r>
      </text>
    </comment>
    <comment ref="B21" authorId="0">
      <text>
        <r>
          <rPr>
            <sz val="9"/>
            <color indexed="81"/>
            <rFont val="Tahoma"/>
            <family val="2"/>
          </rPr>
          <t xml:space="preserve">Insert the value of stock on hand as at each date of the balance sheet statement
</t>
        </r>
      </text>
    </comment>
    <comment ref="B26" authorId="0">
      <text>
        <r>
          <rPr>
            <sz val="9"/>
            <color indexed="81"/>
            <rFont val="Tahoma"/>
            <family val="2"/>
          </rPr>
          <t xml:space="preserve">This can be money invested for a period less than twelve months
</t>
        </r>
      </text>
    </comment>
    <comment ref="B27" authorId="0">
      <text>
        <r>
          <rPr>
            <sz val="9"/>
            <color indexed="81"/>
            <rFont val="Tahoma"/>
            <family val="2"/>
          </rPr>
          <t xml:space="preserve">This would be any other assets that will be converted into cash within twelve months from the date of the statement
</t>
        </r>
      </text>
    </comment>
    <comment ref="A29" authorId="0">
      <text>
        <r>
          <rPr>
            <sz val="9"/>
            <color indexed="81"/>
            <rFont val="Tahoma"/>
            <family val="2"/>
          </rPr>
          <t>These are assets that have a "life" of more than twelve months. It is possible that these assets will also be depreciated and this value will be shown as a negative amount against each fixed asset - for more information, you should seek the advice of your accountant or professional advisor</t>
        </r>
      </text>
    </comment>
    <comment ref="A40" authorId="0">
      <text>
        <r>
          <rPr>
            <sz val="9"/>
            <color indexed="81"/>
            <rFont val="Tahoma"/>
            <family val="2"/>
          </rPr>
          <t xml:space="preserve">These are all debts that are due in the next twelve months that have not yet been paid
</t>
        </r>
      </text>
    </comment>
    <comment ref="B43" authorId="0">
      <text>
        <r>
          <rPr>
            <sz val="9"/>
            <color indexed="81"/>
            <rFont val="Tahoma"/>
            <family val="2"/>
          </rPr>
          <t>This is monies owning to suppliers etc</t>
        </r>
      </text>
    </comment>
    <comment ref="B44" authorId="0">
      <text>
        <r>
          <rPr>
            <sz val="9"/>
            <color indexed="81"/>
            <rFont val="Tahoma"/>
            <family val="2"/>
          </rPr>
          <t>This is monies that are due from collection and payment of GST</t>
        </r>
      </text>
    </comment>
    <comment ref="B45" authorId="0">
      <text>
        <r>
          <rPr>
            <sz val="9"/>
            <color indexed="81"/>
            <rFont val="Tahoma"/>
            <family val="2"/>
          </rPr>
          <t xml:space="preserve">This is monies that have been collected to pay superannuation but not yet paid
</t>
        </r>
      </text>
    </comment>
    <comment ref="B46" authorId="0">
      <text>
        <r>
          <rPr>
            <sz val="9"/>
            <color indexed="81"/>
            <rFont val="Tahoma"/>
            <family val="2"/>
          </rPr>
          <t xml:space="preserve">This is the money that is collected from Wages and salaries but not yet paid to ATO
</t>
        </r>
      </text>
    </comment>
    <comment ref="B47" authorId="0">
      <text>
        <r>
          <rPr>
            <sz val="9"/>
            <color indexed="81"/>
            <rFont val="Tahoma"/>
            <family val="2"/>
          </rPr>
          <t xml:space="preserve">This is the monies that is collected from wages and salaries to cover any workcover insurance that has not yet been paid
</t>
        </r>
      </text>
    </comment>
    <comment ref="B48" authorId="0">
      <text>
        <r>
          <rPr>
            <sz val="9"/>
            <color indexed="81"/>
            <rFont val="Tahoma"/>
            <family val="2"/>
          </rPr>
          <t xml:space="preserve">Any portion of long term debt that is payable within the next twelve months from the date of the statement must be shown here
</t>
        </r>
      </text>
    </comment>
    <comment ref="A51" authorId="0">
      <text>
        <r>
          <rPr>
            <sz val="9"/>
            <color indexed="81"/>
            <rFont val="Tahoma"/>
            <family val="2"/>
          </rPr>
          <t xml:space="preserve">All loans that have a maturity date of more than twelve months are shown in this part of the balance sheet
</t>
        </r>
      </text>
    </comment>
    <comment ref="A57" authorId="0">
      <text>
        <r>
          <rPr>
            <sz val="9"/>
            <color indexed="81"/>
            <rFont val="Tahoma"/>
            <family val="2"/>
          </rPr>
          <t xml:space="preserve">Net Assets shows the balance of assets after all liabilities have been paid.  This amount should equal the total of shareholders funds
</t>
        </r>
      </text>
    </comment>
    <comment ref="A62" authorId="0">
      <text>
        <r>
          <rPr>
            <sz val="9"/>
            <color indexed="81"/>
            <rFont val="Tahoma"/>
            <family val="2"/>
          </rPr>
          <t xml:space="preserve">This shows how much the business owes the owner
</t>
        </r>
      </text>
    </comment>
    <comment ref="A63" authorId="0">
      <text>
        <r>
          <rPr>
            <sz val="9"/>
            <color indexed="81"/>
            <rFont val="Tahoma"/>
            <family val="2"/>
          </rPr>
          <t xml:space="preserve">These ratios assist in showing the financial health of the business
</t>
        </r>
      </text>
    </comment>
    <comment ref="A65" authorId="0">
      <text>
        <r>
          <rPr>
            <sz val="9"/>
            <color indexed="81"/>
            <rFont val="Tahoma"/>
            <family val="2"/>
          </rPr>
          <t>Indicates if the business has enough cash assets to pay debts payble within the next twelve months</t>
        </r>
      </text>
    </comment>
    <comment ref="A66" authorId="0">
      <text>
        <r>
          <rPr>
            <sz val="9"/>
            <color indexed="81"/>
            <rFont val="Tahoma"/>
            <family val="2"/>
          </rPr>
          <t xml:space="preserve">Similar to the current ratio, however removes the stock value to show "true liquid assets" that can be converted to cash quickly
</t>
        </r>
      </text>
    </comment>
    <comment ref="A67" authorId="0">
      <text>
        <r>
          <rPr>
            <sz val="9"/>
            <color indexed="81"/>
            <rFont val="Tahoma"/>
            <family val="2"/>
          </rPr>
          <t xml:space="preserve">Provides the dollar amount available in cash assets to pay out all debts due in the next twelve months
</t>
        </r>
      </text>
    </comment>
    <comment ref="A68" authorId="0">
      <text>
        <r>
          <rPr>
            <sz val="9"/>
            <color indexed="81"/>
            <rFont val="Tahoma"/>
            <family val="2"/>
          </rPr>
          <t xml:space="preserve">Show the portion of assets funded from debt
</t>
        </r>
      </text>
    </comment>
    <comment ref="A69" authorId="0">
      <text>
        <r>
          <rPr>
            <sz val="9"/>
            <color indexed="81"/>
            <rFont val="Tahoma"/>
            <family val="2"/>
          </rPr>
          <t xml:space="preserve">Shows the extent to which the business is reliant on debt financing versus equity to fund the assets of the business
</t>
        </r>
      </text>
    </comment>
  </commentList>
</comments>
</file>

<file path=xl/sharedStrings.xml><?xml version="1.0" encoding="utf-8"?>
<sst xmlns="http://schemas.openxmlformats.org/spreadsheetml/2006/main" count="506" uniqueCount="238">
  <si>
    <t>Month</t>
  </si>
  <si>
    <t>Income</t>
  </si>
  <si>
    <t>Sales</t>
  </si>
  <si>
    <t>Etc.</t>
  </si>
  <si>
    <t>Cost of Sales</t>
  </si>
  <si>
    <t>Total Cost of Sales</t>
  </si>
  <si>
    <t>Gross Profit</t>
  </si>
  <si>
    <t>Expenses</t>
  </si>
  <si>
    <t xml:space="preserve">General &amp; Administrative </t>
  </si>
  <si>
    <t>Credit card commission</t>
  </si>
  <si>
    <t>Consultant fees</t>
  </si>
  <si>
    <t>Office Supplies</t>
  </si>
  <si>
    <t>Total General &amp; Administrative</t>
  </si>
  <si>
    <t>Marketing &amp; Promotional</t>
  </si>
  <si>
    <t>Advertising</t>
  </si>
  <si>
    <t>Total Marketing &amp; Promotional</t>
  </si>
  <si>
    <t>Operating Expenses</t>
  </si>
  <si>
    <t>Newspapers &amp; magazines</t>
  </si>
  <si>
    <t>Equipment hire</t>
  </si>
  <si>
    <t>Total Operating Expenses</t>
  </si>
  <si>
    <t>Employment Expenses</t>
  </si>
  <si>
    <t>Superannuation</t>
  </si>
  <si>
    <t>Total Employment Expenses</t>
  </si>
  <si>
    <t>Occupancy Costs</t>
  </si>
  <si>
    <t>Property Insurance</t>
  </si>
  <si>
    <t>Rates</t>
  </si>
  <si>
    <t>Total Occupancy Costs</t>
  </si>
  <si>
    <t>Total Expenses</t>
  </si>
  <si>
    <t>Other Expenses</t>
  </si>
  <si>
    <t>Total Other Expenses</t>
  </si>
  <si>
    <t>Sale of goods/services</t>
  </si>
  <si>
    <t>Bank charges</t>
  </si>
  <si>
    <t>License fees</t>
  </si>
  <si>
    <t>Business insurance</t>
  </si>
  <si>
    <t>Promotion - General</t>
  </si>
  <si>
    <t>Promotion - Other</t>
  </si>
  <si>
    <t>Recruitment costs</t>
  </si>
  <si>
    <t>Laundry/dry cleaning</t>
  </si>
  <si>
    <t>Cleaning &amp; cleaning products</t>
  </si>
  <si>
    <t>Sundry supplies</t>
  </si>
  <si>
    <t>Permanent</t>
  </si>
  <si>
    <t>Casual</t>
  </si>
  <si>
    <t>Telephones</t>
  </si>
  <si>
    <t>Rent</t>
  </si>
  <si>
    <t>Repair &amp; maintenance</t>
  </si>
  <si>
    <t>Waste removal</t>
  </si>
  <si>
    <t>Water</t>
  </si>
  <si>
    <t>Total Sales</t>
  </si>
  <si>
    <t>Sales Discounts given</t>
  </si>
  <si>
    <t>Sales Commissions paid</t>
  </si>
  <si>
    <t>Less Discounts/Commissions</t>
  </si>
  <si>
    <t>Total Discounts/ Commissions</t>
  </si>
  <si>
    <t>Total Net Income</t>
  </si>
  <si>
    <t>Opening Stock</t>
  </si>
  <si>
    <t>Stock Purchased</t>
  </si>
  <si>
    <t>Less Closing Stock</t>
  </si>
  <si>
    <t>Motor Vehicle Expenses</t>
  </si>
  <si>
    <t>Fuel</t>
  </si>
  <si>
    <t>Vehicle service costs</t>
  </si>
  <si>
    <t>Insurance</t>
  </si>
  <si>
    <t>Registrations</t>
  </si>
  <si>
    <t>Website Expenses</t>
  </si>
  <si>
    <t>Domain name registration</t>
  </si>
  <si>
    <t>Hosting expenses</t>
  </si>
  <si>
    <t>etc</t>
  </si>
  <si>
    <t>Total Motor Vehicle Expenses</t>
  </si>
  <si>
    <t>Tyres &amp; other replacement costs</t>
  </si>
  <si>
    <t>Total Website Expenses</t>
  </si>
  <si>
    <t>Entertainment/Meals</t>
  </si>
  <si>
    <t>Travel/Accomodation</t>
  </si>
  <si>
    <t>Parking/Taxis/Tolls</t>
  </si>
  <si>
    <t>Electricity/Gas</t>
  </si>
  <si>
    <t>Sundry Income (e.g. Commission earned, frachise fees etc.)</t>
  </si>
  <si>
    <t>Salaries/Wages</t>
  </si>
  <si>
    <t>PAYE</t>
  </si>
  <si>
    <t>Other - Employee Benefits</t>
  </si>
  <si>
    <t>Total Casual Employment Expenses</t>
  </si>
  <si>
    <t>Workcover Insurance</t>
  </si>
  <si>
    <t>Total Perm. Employment Expenses</t>
  </si>
  <si>
    <t>Less Total Disc/Comm</t>
  </si>
  <si>
    <t>Current Assets</t>
  </si>
  <si>
    <t>Cash on hand</t>
  </si>
  <si>
    <t>General</t>
  </si>
  <si>
    <t>Workcover</t>
  </si>
  <si>
    <t>Inventory</t>
  </si>
  <si>
    <t>Parts</t>
  </si>
  <si>
    <t>Total Inventory</t>
  </si>
  <si>
    <t>Total Current Assets</t>
  </si>
  <si>
    <t>Fixed Assets</t>
  </si>
  <si>
    <t>Leasehold</t>
  </si>
  <si>
    <t>Buildings &amp; improvements</t>
  </si>
  <si>
    <t>Furniture &amp; Fixtures</t>
  </si>
  <si>
    <t>Total Fixed Assets</t>
  </si>
  <si>
    <t>Total Assets</t>
  </si>
  <si>
    <t>Liabilities</t>
  </si>
  <si>
    <t>Current Liabilities</t>
  </si>
  <si>
    <t>GST collected</t>
  </si>
  <si>
    <t>PAYG Witholding Payable</t>
  </si>
  <si>
    <t>Total Current Liabilities</t>
  </si>
  <si>
    <t>Long Term Liabilities</t>
  </si>
  <si>
    <t>Total Long Term Liabilities</t>
  </si>
  <si>
    <t>Total Liabilities</t>
  </si>
  <si>
    <t>Net Assets</t>
  </si>
  <si>
    <t>Prepaid Expenses</t>
  </si>
  <si>
    <t>Total Prepaid expenses</t>
  </si>
  <si>
    <t>Debtors</t>
  </si>
  <si>
    <t>Short term Investments</t>
  </si>
  <si>
    <t>Other current assets</t>
  </si>
  <si>
    <t>Computer</t>
  </si>
  <si>
    <t>Store Fit Out</t>
  </si>
  <si>
    <t>Office Equipment</t>
  </si>
  <si>
    <t xml:space="preserve"> Assets</t>
  </si>
  <si>
    <t>Bank Overdraft</t>
  </si>
  <si>
    <t>Creditors</t>
  </si>
  <si>
    <t>Credit Card Debt</t>
  </si>
  <si>
    <t>Workcover Insurance Payable</t>
  </si>
  <si>
    <t>Current portion of long term debt</t>
  </si>
  <si>
    <t>Long term Loans</t>
  </si>
  <si>
    <t>Motor Vehicle Loan</t>
  </si>
  <si>
    <t>Equipment Finance</t>
  </si>
  <si>
    <t xml:space="preserve">Owners Funds </t>
  </si>
  <si>
    <t>Retained Earnings</t>
  </si>
  <si>
    <t>Current Year Profit</t>
  </si>
  <si>
    <t>Balance Sheet Ratios</t>
  </si>
  <si>
    <r>
      <t xml:space="preserve">Current Ratio </t>
    </r>
    <r>
      <rPr>
        <sz val="10"/>
        <rFont val="Arial"/>
        <family val="2"/>
      </rPr>
      <t>(Current Assets / Current Liabilities)</t>
    </r>
  </si>
  <si>
    <r>
      <rPr>
        <b/>
        <sz val="10"/>
        <rFont val="Arial"/>
        <family val="2"/>
      </rPr>
      <t xml:space="preserve">Quick Ratio </t>
    </r>
    <r>
      <rPr>
        <sz val="10"/>
        <rFont val="Arial"/>
        <family val="2"/>
      </rPr>
      <t>( Current Assets less inventory) / (Current Liabilities less bank overdraft)</t>
    </r>
  </si>
  <si>
    <r>
      <rPr>
        <b/>
        <sz val="10"/>
        <rFont val="Arial"/>
        <family val="2"/>
      </rPr>
      <t xml:space="preserve">Leverage Ratio </t>
    </r>
    <r>
      <rPr>
        <sz val="10"/>
        <rFont val="Arial"/>
        <family val="2"/>
      </rPr>
      <t>(Total Liabilities / Total Assets)</t>
    </r>
  </si>
  <si>
    <t>Shareholders Funds ( Equity)</t>
  </si>
  <si>
    <t>Total Shareholders Funds (Equity)</t>
  </si>
  <si>
    <t>Start of Business</t>
  </si>
  <si>
    <t>Monthly Net Profit / (Loss)</t>
  </si>
  <si>
    <t>Profit and Loss Ratios</t>
  </si>
  <si>
    <t>Less Total Cost of Gooods Sold</t>
  </si>
  <si>
    <t>Joe’s Motorbike Tyres</t>
  </si>
  <si>
    <t>Profit and Loss Statement</t>
  </si>
  <si>
    <t>As at end of Year One</t>
  </si>
  <si>
    <t>( 1,000 tyres @ $ 52 each)</t>
  </si>
  <si>
    <t xml:space="preserve">   Total Sales</t>
  </si>
  <si>
    <t>Cost of Goods Sold</t>
  </si>
  <si>
    <t xml:space="preserve"> $                -   </t>
  </si>
  <si>
    <t xml:space="preserve">Stock Purchases </t>
  </si>
  <si>
    <t>( See note below)</t>
  </si>
  <si>
    <t xml:space="preserve">Expenses </t>
  </si>
  <si>
    <t>Bank Service Charges</t>
  </si>
  <si>
    <t>Payroll</t>
  </si>
  <si>
    <t>Professional Fees (Legal, Accounting)</t>
  </si>
  <si>
    <t>Utilities &amp; Telephone</t>
  </si>
  <si>
    <t>Other: Computer Software</t>
  </si>
  <si>
    <t xml:space="preserve"> Expenses total</t>
  </si>
  <si>
    <t>Net Profit before Tax</t>
  </si>
  <si>
    <r>
      <t>Note</t>
    </r>
    <r>
      <rPr>
        <u/>
        <sz val="11"/>
        <rFont val="Arial"/>
        <family val="2"/>
      </rPr>
      <t>; Cost of Goods Sold calculation:</t>
    </r>
  </si>
  <si>
    <t xml:space="preserve">Towards the end of the year, Joe manages to purchase 100 more tyres on credit from his supplier for an order in the new year.  This leaves him with $3,120 of stock on hand at the end of the year.  </t>
  </si>
  <si>
    <t>Joe’s Cost of Goods Calculation</t>
  </si>
  <si>
    <t>Opening Stock                                                        Nil</t>
  </si>
  <si>
    <t>Cash Flow Statement</t>
  </si>
  <si>
    <t>For the Year Ending</t>
  </si>
  <si>
    <t>Cash at Beginning of Year</t>
  </si>
  <si>
    <t>Cash receipts from customers</t>
  </si>
  <si>
    <t>Cash paid for</t>
  </si>
  <si>
    <t>Net Cash Flow from Operations</t>
  </si>
  <si>
    <t>Investing Activities</t>
  </si>
  <si>
    <t>Cash receipts from</t>
  </si>
  <si>
    <t>Sale of property and equipment</t>
  </si>
  <si>
    <t>Purchase of property and equipment</t>
  </si>
  <si>
    <t>Net Cash Flow from Investing Activities</t>
  </si>
  <si>
    <t>Financing Activities</t>
  </si>
  <si>
    <t>Repayment of loans</t>
  </si>
  <si>
    <t>Dividends</t>
  </si>
  <si>
    <t>Net Cash Flow from Financing Activities</t>
  </si>
  <si>
    <t>Net Increase in Cash</t>
  </si>
  <si>
    <t>Cash at End of Year</t>
  </si>
  <si>
    <t>Cashflows from Operations</t>
  </si>
  <si>
    <t>Cash Sales</t>
  </si>
  <si>
    <t>Cash collected from customers (debtors)</t>
  </si>
  <si>
    <t>Inventory (stock)purchases</t>
  </si>
  <si>
    <t>Funding from Creditors</t>
  </si>
  <si>
    <t>Stock purchased, not yet paid</t>
  </si>
  <si>
    <t>Funding to Debtors</t>
  </si>
  <si>
    <t>Sales made not yet collected</t>
  </si>
  <si>
    <t>Matured Investments</t>
  </si>
  <si>
    <t>Purchase of investments</t>
  </si>
  <si>
    <t>Increase in short term debt</t>
  </si>
  <si>
    <t>Increase in long term debt</t>
  </si>
  <si>
    <t>Increase in equity (proceeds from owners)</t>
  </si>
  <si>
    <t>(enter negative amounts)</t>
  </si>
  <si>
    <t>(enter positive amounts)</t>
  </si>
  <si>
    <t>Balance Sheet</t>
  </si>
  <si>
    <t>Cash</t>
  </si>
  <si>
    <t>Stock</t>
  </si>
  <si>
    <t>Non-current Assets</t>
  </si>
  <si>
    <t>Total Non-current Assets</t>
  </si>
  <si>
    <t>Credit Card</t>
  </si>
  <si>
    <t>Non-current Liabilities</t>
  </si>
  <si>
    <t>Total Non-current Liabilities</t>
  </si>
  <si>
    <t>Shareholders’ Equity</t>
  </si>
  <si>
    <t>Owners’ Funds</t>
  </si>
  <si>
    <t>Month Net Profit / (Loss)</t>
  </si>
  <si>
    <t>Total Year to Date Net Profit / (Loss)</t>
  </si>
  <si>
    <t>For the Period ended Year One</t>
  </si>
  <si>
    <t>Tyres</t>
  </si>
  <si>
    <t xml:space="preserve">   Total Cost of Goods Sold(COGS)</t>
  </si>
  <si>
    <t>Where a business is a service business, that is, you are selling services not goods or products, then the profit and loss statement will generally not have a cost of goods sold calculation.  In some instances, where labour costs can be directly attributed to sales, then you may consider including these costs as a cost of goods (services) sold.</t>
  </si>
  <si>
    <t xml:space="preserve">Cost of Goods Sold                                         </t>
  </si>
  <si>
    <t xml:space="preserve"> (100 tyres @ 31.20 each)</t>
  </si>
  <si>
    <r>
      <t>Equals Stock available to sell</t>
    </r>
    <r>
      <rPr>
        <u/>
        <sz val="10"/>
        <rFont val="Arial"/>
        <family val="2"/>
      </rPr>
      <t/>
    </r>
  </si>
  <si>
    <t>Add Stock Purchased during the year</t>
  </si>
  <si>
    <t xml:space="preserve"> (1100 tyres @ 31.20 each)</t>
  </si>
  <si>
    <t>Less Stock on hand at end of year</t>
  </si>
  <si>
    <t xml:space="preserve">Profit and Loss Statement </t>
  </si>
  <si>
    <t>Instructions</t>
  </si>
  <si>
    <t xml:space="preserve">Give careful thought to the headings. </t>
  </si>
  <si>
    <t>Expand the sales income and expenses area if your business has distinct categories (e.g. a restaurant may have food sales and beverage sales listed separately and cost of sales for each also separated).</t>
  </si>
  <si>
    <t>Profit &amp; Loss Statement</t>
  </si>
  <si>
    <r>
      <t xml:space="preserve">Gross Margin
</t>
    </r>
    <r>
      <rPr>
        <sz val="10"/>
        <rFont val="Arial"/>
        <family val="2"/>
      </rPr>
      <t>(Gross Profit / Net Income)</t>
    </r>
  </si>
  <si>
    <r>
      <rPr>
        <b/>
        <sz val="10"/>
        <rFont val="Arial"/>
        <family val="2"/>
      </rPr>
      <t xml:space="preserve">Net Margin
</t>
    </r>
    <r>
      <rPr>
        <sz val="10"/>
        <rFont val="Arial"/>
        <family val="2"/>
      </rPr>
      <t>(Net Profit / Net Income)</t>
    </r>
  </si>
  <si>
    <r>
      <rPr>
        <b/>
        <sz val="10"/>
        <rFont val="Arial"/>
        <family val="2"/>
      </rPr>
      <t xml:space="preserve">Mark Up
</t>
    </r>
    <r>
      <rPr>
        <sz val="10"/>
        <rFont val="Arial"/>
        <family val="2"/>
      </rPr>
      <t>((Net Income Less Cost of Goods Sold) / (Cost of Goods Sold)) x 100</t>
    </r>
  </si>
  <si>
    <r>
      <rPr>
        <b/>
        <sz val="10"/>
        <rFont val="Arial"/>
        <family val="2"/>
      </rPr>
      <t>Break Even</t>
    </r>
    <r>
      <rPr>
        <sz val="10"/>
        <rFont val="Arial"/>
        <family val="2"/>
      </rPr>
      <t xml:space="preserve">
( Expenses/((1-(Cost of Goods Sold/ Net Income))</t>
    </r>
  </si>
  <si>
    <t>Expand the sales income and expenses area if your business has distinct categories</t>
  </si>
  <si>
    <t xml:space="preserve"> (e.g. a restaurant may have food sales and beverage sales listed separately and cost of sales for each also separated).</t>
  </si>
  <si>
    <t>Total Shareholders' Equity</t>
  </si>
  <si>
    <r>
      <rPr>
        <b/>
        <sz val="10"/>
        <rFont val="Arial"/>
        <family val="2"/>
      </rPr>
      <t xml:space="preserve">Working Capital Funds
</t>
    </r>
    <r>
      <rPr>
        <sz val="10"/>
        <rFont val="Arial"/>
        <family val="2"/>
      </rPr>
      <t xml:space="preserve"> (Current Assets Less Current Liabilities)</t>
    </r>
  </si>
  <si>
    <r>
      <rPr>
        <b/>
        <sz val="10"/>
        <rFont val="Arial"/>
        <family val="2"/>
      </rPr>
      <t>Debt to Equity Ratio</t>
    </r>
    <r>
      <rPr>
        <sz val="10"/>
        <rFont val="Arial"/>
      </rPr>
      <t xml:space="preserve"> 
 (Total Liabilities / Total Shareholders Funds)</t>
    </r>
  </si>
  <si>
    <t>The Balance Sheet shows the financial position of the business as at a point in time</t>
  </si>
  <si>
    <t>Fill in the figures below, expanding or reducing the assets, liabilities and shareholders equity areas.</t>
  </si>
  <si>
    <t xml:space="preserve">Instructions </t>
  </si>
  <si>
    <t xml:space="preserve">Prepare a balance sheet for the start of the business, six months later and then at the end of the first year. </t>
  </si>
  <si>
    <t xml:space="preserve">Draw the information from the Profit &amp; Loss Statement and the Cash Flow Statement. </t>
  </si>
  <si>
    <t>A Balance Sheet brings together the results from the Profit &amp; Loss Statement and the Cash Flow Statement.</t>
  </si>
  <si>
    <t>(Download  from the Business Victoria website at http://www.business.vic.gov.au.)</t>
  </si>
  <si>
    <t>Example profit and loss statement</t>
  </si>
  <si>
    <t>What is a profit and loss statement?
The profit and loss statement is a summary of a business’s income and expenses over a specific period.  It should be prepared at regular intervals (usually monthly and at financial year end) to show the results of operations for a given period.   
Calculating the cost of goods sold varies depending on whether the business is retail, wholesale, manufacturing, or a service business. In retailing and wholesaling, computing the cost of goods sold during the reporting period involves beginning and ending inventories. This, of course, includes purchases made during the reporting period. In manufacturing, it involves finished-goods inventories, plus raw materials inventories, goods-in-process inventories, direct labour, and direct factory overhead costs.
In the case of a service business, the revenue is being derived from the activities of individuals rather than the sale of a product and hence the calculation of cost of goods sold is a smaller task due to the low-level use of materials required to earn the income.</t>
  </si>
  <si>
    <t xml:space="preserve">The image  below shows how profit and loss are calculated. </t>
  </si>
  <si>
    <t>Example Balance Sheet</t>
  </si>
  <si>
    <t>Example cashflow statement</t>
  </si>
  <si>
    <t>Date and starting cash</t>
  </si>
  <si>
    <t/>
  </si>
  <si>
    <t>Add an expense description here</t>
  </si>
  <si>
    <r>
      <rPr>
        <b/>
        <sz val="11"/>
        <color rgb="FF000000"/>
        <rFont val="Arial"/>
        <family val="2"/>
      </rPr>
      <t xml:space="preserve">Tip: </t>
    </r>
    <r>
      <rPr>
        <sz val="11"/>
        <color rgb="FF000000"/>
        <rFont val="Arial"/>
        <family val="2"/>
      </rPr>
      <t xml:space="preserve">Regularly produce profit and loss information </t>
    </r>
    <r>
      <rPr>
        <sz val="10"/>
        <rFont val="Calibri"/>
        <family val="2"/>
      </rPr>
      <t xml:space="preserve">(monthly) </t>
    </r>
    <r>
      <rPr>
        <sz val="11"/>
        <color rgb="FF000000"/>
        <rFont val="Arial"/>
        <family val="2"/>
      </rPr>
      <t xml:space="preserve"> and compare against previous month’s activities to ensure your profit expectations are being met.
</t>
    </r>
    <r>
      <rPr>
        <b/>
        <sz val="11"/>
        <color rgb="FF000000"/>
        <rFont val="Arial"/>
        <family val="2"/>
      </rPr>
      <t>Hint:</t>
    </r>
    <r>
      <rPr>
        <sz val="11"/>
        <color rgb="FF000000"/>
        <rFont val="Arial"/>
        <family val="2"/>
      </rPr>
      <t xml:space="preserve"> Only those businesses that have goods (products) to sell will use the calculation of cost of goods sold</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</si>
</sst>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164" formatCode="mmm\ yy"/>
    <numFmt numFmtId="165" formatCode="&quot;$&quot;#,##0.00;[Red]&quot;$&quot;#,##0.00"/>
    <numFmt numFmtId="166" formatCode="_(* #,##0_);_(* \(#,##0\);_(* &quot;-&quot;_);_(@_)"/>
    <numFmt numFmtId="167" formatCode="_-[$$-C09]* #,##0.00_-;\-[$$-C09]* #,##0.00_-;_-[$$-C09]* &quot;-&quot;??_-;_-@_-"/>
  </numFmts>
  <fonts count="37" x14ac:knownFonts="1">
    <font>
      <sz val="10"/>
      <name val="Arial"/>
    </font>
    <font>
      <sz val="10"/>
      <name val="Arial"/>
    </font>
    <font>
      <sz val="10"/>
      <name val="Verdana"/>
      <family val="2"/>
    </font>
    <font>
      <sz val="12"/>
      <color indexed="81"/>
      <name val="Tahoma"/>
      <family val="2"/>
    </font>
    <font>
      <sz val="8"/>
      <color indexed="81"/>
      <name val="Tahoma"/>
      <family val="2"/>
    </font>
    <font>
      <sz val="8"/>
      <name val="Arial"/>
      <family val="2"/>
    </font>
    <font>
      <sz val="8"/>
      <name val="Arial"/>
      <family val="2"/>
    </font>
    <font>
      <sz val="10"/>
      <name val="Arial"/>
      <family val="2"/>
    </font>
    <font>
      <sz val="9"/>
      <color indexed="81"/>
      <name val="Tahoma"/>
      <family val="2"/>
    </font>
    <font>
      <sz val="10"/>
      <name val="Arial"/>
      <family val="2"/>
    </font>
    <font>
      <b/>
      <sz val="10"/>
      <name val="Arial"/>
      <family val="2"/>
    </font>
    <font>
      <b/>
      <sz val="10"/>
      <color indexed="10"/>
      <name val="Times New Roman"/>
      <family val="1"/>
    </font>
    <font>
      <sz val="11"/>
      <name val="Arial"/>
      <family val="2"/>
    </font>
    <font>
      <sz val="11"/>
      <name val="Calibri"/>
      <family val="2"/>
    </font>
    <font>
      <b/>
      <sz val="11"/>
      <name val="Arial"/>
      <family val="2"/>
    </font>
    <font>
      <b/>
      <sz val="11"/>
      <color indexed="8"/>
      <name val="Arial"/>
      <family val="2"/>
    </font>
    <font>
      <sz val="11"/>
      <color indexed="8"/>
      <name val="Arial"/>
      <family val="2"/>
    </font>
    <font>
      <b/>
      <u/>
      <sz val="11"/>
      <name val="Arial"/>
      <family val="2"/>
    </font>
    <font>
      <u/>
      <sz val="11"/>
      <name val="Arial"/>
      <family val="2"/>
    </font>
    <font>
      <sz val="11"/>
      <color indexed="8"/>
      <name val="Calibri"/>
      <family val="2"/>
    </font>
    <font>
      <sz val="10"/>
      <color indexed="9"/>
      <name val="Arial"/>
      <family val="2"/>
    </font>
    <font>
      <b/>
      <sz val="15"/>
      <color theme="3"/>
      <name val="Calibri"/>
      <family val="2"/>
      <scheme val="minor"/>
    </font>
    <font>
      <b/>
      <sz val="13"/>
      <color theme="3"/>
      <name val="Calibri"/>
      <family val="2"/>
      <scheme val="minor"/>
    </font>
    <font>
      <b/>
      <sz val="11"/>
      <color rgb="FF3F3F3F"/>
      <name val="Calibri"/>
      <family val="2"/>
      <scheme val="minor"/>
    </font>
    <font>
      <u/>
      <sz val="10"/>
      <name val="Arial"/>
      <family val="2"/>
    </font>
    <font>
      <sz val="11"/>
      <color rgb="FF3F3F76"/>
      <name val="Calibri"/>
      <family val="2"/>
      <scheme val="minor"/>
    </font>
    <font>
      <sz val="10"/>
      <color indexed="81"/>
      <name val="Arial"/>
      <family val="2"/>
    </font>
    <font>
      <b/>
      <sz val="11"/>
      <color indexed="9"/>
      <name val="Arial"/>
      <family val="2"/>
    </font>
    <font>
      <b/>
      <sz val="10"/>
      <color indexed="9"/>
      <name val="Arial"/>
      <family val="2"/>
    </font>
    <font>
      <b/>
      <sz val="13"/>
      <color theme="3"/>
      <name val="Arial"/>
      <family val="2"/>
    </font>
    <font>
      <sz val="11"/>
      <color indexed="9"/>
      <name val="Arial"/>
      <family val="2"/>
    </font>
    <font>
      <sz val="11"/>
      <color rgb="FF000000"/>
      <name val="Arial"/>
      <family val="2"/>
    </font>
    <font>
      <sz val="10"/>
      <name val="Calibri"/>
      <family val="2"/>
    </font>
    <font>
      <sz val="11"/>
      <color rgb="FF000000"/>
      <name val="Calibri"/>
      <family val="2"/>
    </font>
    <font>
      <b/>
      <sz val="11"/>
      <color rgb="FF000000"/>
      <name val="Arial"/>
      <family val="2"/>
    </font>
    <font>
      <b/>
      <sz val="11"/>
      <color theme="3"/>
      <name val="Calibri"/>
      <family val="2"/>
      <scheme val="minor"/>
    </font>
    <font>
      <b/>
      <sz val="11"/>
      <color theme="3"/>
      <name val="Arial"/>
      <family val="2"/>
    </font>
  </fonts>
  <fills count="6">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rgb="FFF2F2F2"/>
      </patternFill>
    </fill>
    <fill>
      <patternFill patternType="solid">
        <fgColor rgb="FFFFCC99"/>
      </patternFill>
    </fill>
  </fills>
  <borders count="67">
    <border>
      <left/>
      <right/>
      <top/>
      <bottom/>
      <diagonal/>
    </border>
    <border>
      <left style="dotted">
        <color indexed="23"/>
      </left>
      <right style="dotted">
        <color indexed="23"/>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23"/>
      </bottom>
      <diagonal/>
    </border>
    <border>
      <left/>
      <right/>
      <top/>
      <bottom style="thin">
        <color indexed="23"/>
      </bottom>
      <diagonal/>
    </border>
    <border>
      <left/>
      <right/>
      <top style="thin">
        <color indexed="23"/>
      </top>
      <bottom style="thin">
        <color indexed="23"/>
      </bottom>
      <diagonal/>
    </border>
    <border>
      <left style="dotted">
        <color indexed="23"/>
      </left>
      <right style="dotted">
        <color indexed="23"/>
      </right>
      <top style="thin">
        <color indexed="23"/>
      </top>
      <bottom style="thin">
        <color indexed="23"/>
      </bottom>
      <diagonal/>
    </border>
    <border>
      <left/>
      <right/>
      <top style="thin">
        <color indexed="23"/>
      </top>
      <bottom/>
      <diagonal/>
    </border>
    <border>
      <left style="dotted">
        <color indexed="23"/>
      </left>
      <right style="dotted">
        <color indexed="23"/>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dotted">
        <color indexed="23"/>
      </left>
      <right/>
      <top/>
      <bottom style="thin">
        <color indexed="64"/>
      </bottom>
      <diagonal/>
    </border>
    <border>
      <left style="dotted">
        <color indexed="23"/>
      </left>
      <right style="dotted">
        <color indexed="23"/>
      </right>
      <top/>
      <bottom style="thin">
        <color indexed="23"/>
      </bottom>
      <diagonal/>
    </border>
    <border>
      <left style="dotted">
        <color indexed="23"/>
      </left>
      <right style="thin">
        <color indexed="64"/>
      </right>
      <top style="thin">
        <color indexed="64"/>
      </top>
      <bottom style="thin">
        <color indexed="64"/>
      </bottom>
      <diagonal/>
    </border>
    <border>
      <left/>
      <right style="dotted">
        <color indexed="23"/>
      </right>
      <top style="thin">
        <color indexed="23"/>
      </top>
      <bottom style="thin">
        <color indexed="23"/>
      </bottom>
      <diagonal/>
    </border>
    <border>
      <left/>
      <right style="dotted">
        <color indexed="23"/>
      </right>
      <top style="thin">
        <color indexed="23"/>
      </top>
      <bottom style="thin">
        <color indexed="64"/>
      </bottom>
      <diagonal/>
    </border>
    <border>
      <left/>
      <right style="dotted">
        <color indexed="23"/>
      </right>
      <top style="thin">
        <color indexed="23"/>
      </top>
      <bottom/>
      <diagonal/>
    </border>
    <border>
      <left/>
      <right/>
      <top/>
      <bottom style="medium">
        <color indexed="64"/>
      </bottom>
      <diagonal/>
    </border>
    <border>
      <left/>
      <right/>
      <top/>
      <bottom style="thin">
        <color indexed="64"/>
      </bottom>
      <diagonal/>
    </border>
    <border>
      <left/>
      <right style="thin">
        <color indexed="64"/>
      </right>
      <top style="thin">
        <color indexed="64"/>
      </top>
      <bottom/>
      <diagonal/>
    </border>
    <border>
      <left/>
      <right style="dotted">
        <color indexed="23"/>
      </right>
      <top/>
      <bottom style="thin">
        <color indexed="23"/>
      </bottom>
      <diagonal/>
    </border>
    <border>
      <left/>
      <right style="dotted">
        <color indexed="23"/>
      </right>
      <top style="thin">
        <color indexed="64"/>
      </top>
      <bottom/>
      <diagonal/>
    </border>
    <border>
      <left/>
      <right style="dotted">
        <color indexed="23"/>
      </right>
      <top/>
      <bottom/>
      <diagonal/>
    </border>
    <border>
      <left/>
      <right/>
      <top style="medium">
        <color indexed="64"/>
      </top>
      <bottom style="medium">
        <color indexed="64"/>
      </bottom>
      <diagonal/>
    </border>
    <border>
      <left style="medium">
        <color indexed="48"/>
      </left>
      <right/>
      <top/>
      <bottom/>
      <diagonal/>
    </border>
    <border>
      <left/>
      <right style="medium">
        <color indexed="48"/>
      </right>
      <top/>
      <bottom/>
      <diagonal/>
    </border>
    <border>
      <left/>
      <right style="medium">
        <color indexed="48"/>
      </right>
      <top/>
      <bottom style="medium">
        <color indexed="48"/>
      </bottom>
      <diagonal/>
    </border>
    <border>
      <left style="thin">
        <color indexed="55"/>
      </left>
      <right style="thin">
        <color indexed="55"/>
      </right>
      <top style="thin">
        <color indexed="55"/>
      </top>
      <bottom style="thin">
        <color indexed="55"/>
      </bottom>
      <diagonal/>
    </border>
    <border>
      <left/>
      <right style="medium">
        <color indexed="30"/>
      </right>
      <top/>
      <bottom/>
      <diagonal/>
    </border>
    <border>
      <left style="medium">
        <color indexed="30"/>
      </left>
      <right/>
      <top/>
      <bottom/>
      <diagonal/>
    </border>
    <border>
      <left style="medium">
        <color indexed="48"/>
      </left>
      <right/>
      <top style="medium">
        <color indexed="48"/>
      </top>
      <bottom/>
      <diagonal/>
    </border>
    <border>
      <left/>
      <right/>
      <top style="medium">
        <color indexed="48"/>
      </top>
      <bottom/>
      <diagonal/>
    </border>
    <border>
      <left/>
      <right style="medium">
        <color indexed="48"/>
      </right>
      <top style="medium">
        <color indexed="48"/>
      </top>
      <bottom/>
      <diagonal/>
    </border>
    <border>
      <left/>
      <right style="dotted">
        <color indexed="23"/>
      </right>
      <top style="thin">
        <color indexed="64"/>
      </top>
      <bottom style="thin">
        <color indexed="64"/>
      </bottom>
      <diagonal/>
    </border>
    <border>
      <left style="thin">
        <color indexed="64"/>
      </left>
      <right/>
      <top/>
      <bottom style="medium">
        <color indexed="64"/>
      </bottom>
      <diagonal/>
    </border>
    <border>
      <left/>
      <right/>
      <top/>
      <bottom style="medium">
        <color indexed="8"/>
      </bottom>
      <diagonal/>
    </border>
    <border>
      <left style="medium">
        <color indexed="30"/>
      </left>
      <right/>
      <top style="medium">
        <color indexed="30"/>
      </top>
      <bottom/>
      <diagonal/>
    </border>
    <border>
      <left/>
      <right/>
      <top style="medium">
        <color indexed="30"/>
      </top>
      <bottom/>
      <diagonal/>
    </border>
    <border>
      <left/>
      <right style="medium">
        <color indexed="30"/>
      </right>
      <top style="medium">
        <color indexed="30"/>
      </top>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rgb="FF7F7F7F"/>
      </left>
      <right style="thin">
        <color rgb="FF7F7F7F"/>
      </right>
      <top style="thin">
        <color rgb="FF7F7F7F"/>
      </top>
      <bottom style="thin">
        <color rgb="FF7F7F7F"/>
      </bottom>
      <diagonal/>
    </border>
    <border>
      <left style="medium">
        <color indexed="30"/>
      </left>
      <right/>
      <top/>
      <bottom style="double">
        <color auto="1"/>
      </bottom>
      <diagonal/>
    </border>
    <border>
      <left/>
      <right/>
      <top/>
      <bottom style="double">
        <color auto="1"/>
      </bottom>
      <diagonal/>
    </border>
    <border>
      <left/>
      <right style="medium">
        <color indexed="30"/>
      </right>
      <top/>
      <bottom style="double">
        <color auto="1"/>
      </bottom>
      <diagonal/>
    </border>
    <border>
      <left style="medium">
        <color indexed="30"/>
      </left>
      <right/>
      <top style="double">
        <color auto="1"/>
      </top>
      <bottom style="medium">
        <color indexed="30"/>
      </bottom>
      <diagonal/>
    </border>
    <border>
      <left/>
      <right/>
      <top style="double">
        <color auto="1"/>
      </top>
      <bottom style="medium">
        <color indexed="30"/>
      </bottom>
      <diagonal/>
    </border>
    <border>
      <left style="medium">
        <color indexed="30"/>
      </left>
      <right/>
      <top style="double">
        <color auto="1"/>
      </top>
      <bottom/>
      <diagonal/>
    </border>
    <border>
      <left/>
      <right/>
      <top style="double">
        <color auto="1"/>
      </top>
      <bottom/>
      <diagonal/>
    </border>
    <border>
      <left/>
      <right style="medium">
        <color indexed="30"/>
      </right>
      <top style="double">
        <color auto="1"/>
      </top>
      <bottom/>
      <diagonal/>
    </border>
    <border>
      <left/>
      <right style="medium">
        <color indexed="30"/>
      </right>
      <top style="double">
        <color auto="1"/>
      </top>
      <bottom style="medium">
        <color indexed="30"/>
      </bottom>
      <diagonal/>
    </border>
    <border>
      <left/>
      <right/>
      <top/>
      <bottom style="medium">
        <color theme="4" tint="0.39997558519241921"/>
      </bottom>
      <diagonal/>
    </border>
  </borders>
  <cellStyleXfs count="7">
    <xf numFmtId="0" fontId="0" fillId="0" borderId="0"/>
    <xf numFmtId="44" fontId="1" fillId="0" borderId="0" applyFont="0" applyFill="0" applyBorder="0" applyAlignment="0" applyProtection="0"/>
    <xf numFmtId="0" fontId="21" fillId="0" borderId="45" applyNumberFormat="0" applyFill="0" applyAlignment="0" applyProtection="0"/>
    <xf numFmtId="0" fontId="22" fillId="0" borderId="46" applyNumberFormat="0" applyFill="0" applyAlignment="0" applyProtection="0"/>
    <xf numFmtId="0" fontId="23" fillId="4" borderId="47" applyNumberFormat="0" applyAlignment="0" applyProtection="0"/>
    <xf numFmtId="0" fontId="25" fillId="5" borderId="56" applyNumberFormat="0" applyAlignment="0" applyProtection="0"/>
    <xf numFmtId="0" fontId="35" fillId="0" borderId="66" applyNumberFormat="0" applyFill="0" applyAlignment="0" applyProtection="0"/>
  </cellStyleXfs>
  <cellXfs count="236">
    <xf numFmtId="0" fontId="0" fillId="0" borderId="0" xfId="0"/>
    <xf numFmtId="0" fontId="2" fillId="0" borderId="0" xfId="0" applyFont="1" applyProtection="1"/>
    <xf numFmtId="0" fontId="2" fillId="0" borderId="0" xfId="0" applyFont="1" applyProtection="1">
      <protection locked="0"/>
    </xf>
    <xf numFmtId="3" fontId="0" fillId="0" borderId="0" xfId="0" applyNumberFormat="1"/>
    <xf numFmtId="0" fontId="11" fillId="0" borderId="0" xfId="0" applyFont="1" applyAlignment="1">
      <alignment horizontal="justify"/>
    </xf>
    <xf numFmtId="0" fontId="9" fillId="0" borderId="0" xfId="0" applyFont="1" applyAlignment="1"/>
    <xf numFmtId="0" fontId="13" fillId="0" borderId="0" xfId="0" applyFont="1" applyAlignment="1">
      <alignment wrapText="1"/>
    </xf>
    <xf numFmtId="6" fontId="15" fillId="0" borderId="23" xfId="0" applyNumberFormat="1" applyFont="1" applyBorder="1" applyAlignment="1">
      <alignment horizontal="right" vertical="top" wrapText="1"/>
    </xf>
    <xf numFmtId="0" fontId="16" fillId="0" borderId="29" xfId="0" applyFont="1" applyBorder="1" applyAlignment="1">
      <alignment horizontal="right" vertical="top" wrapText="1"/>
    </xf>
    <xf numFmtId="0" fontId="15" fillId="0" borderId="34" xfId="0" applyFont="1" applyBorder="1" applyAlignment="1">
      <alignment horizontal="right" vertical="top" wrapText="1"/>
    </xf>
    <xf numFmtId="0" fontId="15" fillId="0" borderId="35" xfId="0" applyFont="1" applyBorder="1" applyAlignment="1">
      <alignment vertical="top" wrapText="1"/>
    </xf>
    <xf numFmtId="0" fontId="15" fillId="0" borderId="0" xfId="0" applyFont="1" applyBorder="1" applyAlignment="1">
      <alignment vertical="top" wrapText="1"/>
    </xf>
    <xf numFmtId="0" fontId="16" fillId="0" borderId="34" xfId="0" applyFont="1" applyBorder="1" applyAlignment="1">
      <alignment horizontal="right" vertical="top" wrapText="1"/>
    </xf>
    <xf numFmtId="0" fontId="16" fillId="0" borderId="34" xfId="0" applyFont="1" applyBorder="1" applyAlignment="1">
      <alignment horizontal="justify" vertical="top" wrapText="1"/>
    </xf>
    <xf numFmtId="0" fontId="16" fillId="0" borderId="35" xfId="0" applyFont="1" applyBorder="1" applyAlignment="1">
      <alignment horizontal="justify" vertical="top" wrapText="1"/>
    </xf>
    <xf numFmtId="0" fontId="23" fillId="4" borderId="47" xfId="4"/>
    <xf numFmtId="0" fontId="21" fillId="0" borderId="45" xfId="2"/>
    <xf numFmtId="0" fontId="22" fillId="0" borderId="46" xfId="3" applyFill="1" applyAlignment="1"/>
    <xf numFmtId="0" fontId="23" fillId="4" borderId="47" xfId="4" applyProtection="1"/>
    <xf numFmtId="0" fontId="7" fillId="0" borderId="0" xfId="0" applyFont="1" applyAlignment="1">
      <alignment wrapText="1"/>
    </xf>
    <xf numFmtId="0" fontId="0" fillId="0" borderId="0" xfId="0" applyAlignment="1"/>
    <xf numFmtId="0" fontId="7" fillId="0" borderId="0" xfId="0" applyFont="1" applyAlignment="1"/>
    <xf numFmtId="0" fontId="14" fillId="0" borderId="36" xfId="0" applyFont="1" applyBorder="1" applyAlignment="1">
      <alignment vertical="top"/>
    </xf>
    <xf numFmtId="0" fontId="14" fillId="0" borderId="37" xfId="0" applyFont="1" applyBorder="1" applyAlignment="1">
      <alignment vertical="top"/>
    </xf>
    <xf numFmtId="0" fontId="14" fillId="0" borderId="38" xfId="0" applyFont="1" applyBorder="1" applyAlignment="1">
      <alignment vertical="top"/>
    </xf>
    <xf numFmtId="0" fontId="14" fillId="0" borderId="30" xfId="0" applyFont="1" applyBorder="1" applyAlignment="1">
      <alignment vertical="top"/>
    </xf>
    <xf numFmtId="0" fontId="14" fillId="0" borderId="0" xfId="0" applyFont="1" applyBorder="1" applyAlignment="1">
      <alignment vertical="top"/>
    </xf>
    <xf numFmtId="0" fontId="14" fillId="0" borderId="31" xfId="0" applyFont="1" applyBorder="1" applyAlignment="1">
      <alignment vertical="top"/>
    </xf>
    <xf numFmtId="0" fontId="0" fillId="0" borderId="31" xfId="0" applyBorder="1"/>
    <xf numFmtId="0" fontId="0" fillId="0" borderId="32" xfId="0" applyBorder="1"/>
    <xf numFmtId="0" fontId="23" fillId="4" borderId="47" xfId="4" applyAlignment="1"/>
    <xf numFmtId="0" fontId="0" fillId="0" borderId="0" xfId="0" applyBorder="1"/>
    <xf numFmtId="0" fontId="0" fillId="0" borderId="30" xfId="0" applyBorder="1"/>
    <xf numFmtId="0" fontId="23" fillId="4" borderId="47" xfId="4"/>
    <xf numFmtId="0" fontId="10" fillId="0" borderId="30" xfId="0" applyFont="1" applyBorder="1"/>
    <xf numFmtId="0" fontId="0" fillId="0" borderId="51" xfId="0" applyBorder="1" applyAlignment="1"/>
    <xf numFmtId="0" fontId="0" fillId="0" borderId="0" xfId="0" applyBorder="1" applyAlignment="1"/>
    <xf numFmtId="0" fontId="0" fillId="0" borderId="52" xfId="0" applyBorder="1" applyAlignment="1"/>
    <xf numFmtId="6" fontId="23" fillId="4" borderId="47" xfId="4" applyNumberFormat="1"/>
    <xf numFmtId="6" fontId="0" fillId="0" borderId="0" xfId="0" applyNumberFormat="1" applyBorder="1" applyAlignment="1"/>
    <xf numFmtId="0" fontId="22" fillId="0" borderId="46" xfId="3"/>
    <xf numFmtId="0" fontId="27" fillId="2" borderId="13" xfId="0" applyFont="1" applyFill="1" applyBorder="1" applyAlignment="1"/>
    <xf numFmtId="164" fontId="28" fillId="2" borderId="1" xfId="0" applyNumberFormat="1" applyFont="1" applyFill="1" applyBorder="1" applyAlignment="1" applyProtection="1">
      <alignment horizontal="center" wrapText="1"/>
      <protection locked="0"/>
    </xf>
    <xf numFmtId="164" fontId="28" fillId="2" borderId="1" xfId="0" applyNumberFormat="1" applyFont="1" applyFill="1" applyBorder="1" applyAlignment="1" applyProtection="1">
      <alignment horizontal="center" wrapText="1"/>
    </xf>
    <xf numFmtId="164" fontId="28" fillId="2" borderId="2" xfId="0" applyNumberFormat="1" applyFont="1" applyFill="1" applyBorder="1" applyAlignment="1" applyProtection="1">
      <alignment horizontal="center" wrapText="1"/>
    </xf>
    <xf numFmtId="0" fontId="14" fillId="0" borderId="4" xfId="0" applyFont="1" applyBorder="1" applyProtection="1"/>
    <xf numFmtId="0" fontId="12" fillId="0" borderId="5" xfId="0" applyFont="1" applyBorder="1" applyProtection="1">
      <protection locked="0"/>
    </xf>
    <xf numFmtId="3" fontId="7" fillId="0" borderId="6" xfId="0" applyNumberFormat="1" applyFont="1" applyBorder="1" applyProtection="1">
      <protection locked="0"/>
    </xf>
    <xf numFmtId="0" fontId="12" fillId="0" borderId="5" xfId="0" applyFont="1" applyBorder="1" applyAlignment="1" applyProtection="1">
      <alignment wrapText="1"/>
      <protection locked="0"/>
    </xf>
    <xf numFmtId="0" fontId="12" fillId="0" borderId="7" xfId="0" applyFont="1" applyBorder="1" applyProtection="1">
      <protection locked="0"/>
    </xf>
    <xf numFmtId="3" fontId="7" fillId="0" borderId="8" xfId="0" applyNumberFormat="1" applyFont="1" applyBorder="1" applyProtection="1">
      <protection locked="0"/>
    </xf>
    <xf numFmtId="0" fontId="12" fillId="0" borderId="9" xfId="0" applyFont="1" applyBorder="1" applyProtection="1"/>
    <xf numFmtId="0" fontId="14" fillId="0" borderId="10" xfId="0" applyFont="1" applyBorder="1" applyProtection="1"/>
    <xf numFmtId="0" fontId="12" fillId="0" borderId="12" xfId="0" applyFont="1" applyBorder="1" applyProtection="1"/>
    <xf numFmtId="0" fontId="14" fillId="0" borderId="0" xfId="0" applyFont="1" applyBorder="1" applyProtection="1"/>
    <xf numFmtId="0" fontId="12" fillId="0" borderId="0" xfId="0" applyFont="1" applyBorder="1" applyProtection="1">
      <protection locked="0"/>
    </xf>
    <xf numFmtId="0" fontId="14" fillId="0" borderId="9" xfId="0" applyFont="1" applyBorder="1" applyProtection="1"/>
    <xf numFmtId="0" fontId="12" fillId="0" borderId="0" xfId="0" applyFont="1" applyBorder="1" applyProtection="1"/>
    <xf numFmtId="0" fontId="14" fillId="0" borderId="3" xfId="0" applyFont="1" applyBorder="1" applyAlignment="1" applyProtection="1"/>
    <xf numFmtId="0" fontId="7" fillId="0" borderId="4" xfId="0" applyFont="1" applyBorder="1" applyAlignment="1"/>
    <xf numFmtId="3" fontId="7" fillId="0" borderId="0" xfId="0" applyNumberFormat="1" applyFont="1" applyBorder="1" applyProtection="1"/>
    <xf numFmtId="3" fontId="7" fillId="0" borderId="11" xfId="0" applyNumberFormat="1" applyFont="1" applyBorder="1" applyProtection="1"/>
    <xf numFmtId="0" fontId="14" fillId="3" borderId="13" xfId="0" applyFont="1" applyFill="1" applyBorder="1" applyProtection="1"/>
    <xf numFmtId="3" fontId="10" fillId="3" borderId="14" xfId="0" applyNumberFormat="1" applyFont="1" applyFill="1" applyBorder="1" applyProtection="1"/>
    <xf numFmtId="0" fontId="7" fillId="0" borderId="0" xfId="0" applyFont="1" applyAlignment="1"/>
    <xf numFmtId="0" fontId="14" fillId="3" borderId="13" xfId="0" applyFont="1" applyFill="1" applyBorder="1" applyAlignment="1" applyProtection="1"/>
    <xf numFmtId="0" fontId="14" fillId="3" borderId="13" xfId="0" applyFont="1" applyFill="1" applyBorder="1"/>
    <xf numFmtId="4" fontId="14" fillId="3" borderId="15" xfId="0" applyNumberFormat="1" applyFont="1" applyFill="1" applyBorder="1" applyProtection="1"/>
    <xf numFmtId="3" fontId="10" fillId="3" borderId="15" xfId="0" applyNumberFormat="1" applyFont="1" applyFill="1" applyBorder="1" applyProtection="1"/>
    <xf numFmtId="3" fontId="10" fillId="3" borderId="23" xfId="0" applyNumberFormat="1" applyFont="1" applyFill="1" applyBorder="1" applyProtection="1"/>
    <xf numFmtId="0" fontId="7" fillId="0" borderId="0" xfId="0" applyFont="1"/>
    <xf numFmtId="0" fontId="0" fillId="0" borderId="0" xfId="0" applyFill="1"/>
    <xf numFmtId="0" fontId="5" fillId="0" borderId="0" xfId="0" applyFont="1" applyFill="1" applyAlignment="1" applyProtection="1">
      <alignment vertical="top"/>
      <protection locked="0"/>
    </xf>
    <xf numFmtId="0" fontId="22" fillId="0" borderId="46" xfId="3" applyFill="1" applyAlignment="1" applyProtection="1">
      <alignment vertical="top"/>
      <protection locked="0"/>
    </xf>
    <xf numFmtId="0" fontId="21" fillId="0" borderId="45" xfId="2" applyAlignment="1" applyProtection="1">
      <alignment vertical="top"/>
      <protection locked="0"/>
    </xf>
    <xf numFmtId="3" fontId="14" fillId="0" borderId="8" xfId="0" applyNumberFormat="1" applyFont="1" applyBorder="1" applyProtection="1">
      <protection locked="0"/>
    </xf>
    <xf numFmtId="3" fontId="12" fillId="0" borderId="6" xfId="0" applyNumberFormat="1" applyFont="1" applyBorder="1" applyProtection="1">
      <protection locked="0"/>
    </xf>
    <xf numFmtId="3" fontId="7" fillId="0" borderId="18" xfId="0" applyNumberFormat="1" applyFont="1" applyBorder="1" applyProtection="1">
      <protection locked="0"/>
    </xf>
    <xf numFmtId="0" fontId="0" fillId="0" borderId="0" xfId="0"/>
    <xf numFmtId="0" fontId="12" fillId="0" borderId="58" xfId="0" applyFont="1" applyBorder="1" applyAlignment="1">
      <alignment horizontal="right" vertical="top" wrapText="1"/>
    </xf>
    <xf numFmtId="6" fontId="14" fillId="0" borderId="59" xfId="0" applyNumberFormat="1" applyFont="1" applyBorder="1" applyAlignment="1">
      <alignment horizontal="right" vertical="top" wrapText="1"/>
    </xf>
    <xf numFmtId="0" fontId="15" fillId="0" borderId="60" xfId="0" applyFont="1" applyBorder="1" applyAlignment="1">
      <alignment vertical="top"/>
    </xf>
    <xf numFmtId="0" fontId="15" fillId="0" borderId="61" xfId="0" applyFont="1" applyBorder="1" applyAlignment="1">
      <alignment vertical="top"/>
    </xf>
    <xf numFmtId="6" fontId="16" fillId="0" borderId="0" xfId="0" applyNumberFormat="1" applyFont="1" applyBorder="1" applyAlignment="1">
      <alignment horizontal="right" vertical="top" wrapText="1"/>
    </xf>
    <xf numFmtId="6" fontId="16" fillId="0" borderId="63" xfId="0" applyNumberFormat="1" applyFont="1" applyBorder="1" applyAlignment="1">
      <alignment horizontal="right" vertical="top" wrapText="1"/>
    </xf>
    <xf numFmtId="0" fontId="16" fillId="0" borderId="64" xfId="0" applyFont="1" applyBorder="1" applyAlignment="1">
      <alignment horizontal="right" vertical="top" wrapText="1"/>
    </xf>
    <xf numFmtId="6" fontId="15" fillId="0" borderId="63" xfId="0" applyNumberFormat="1" applyFont="1" applyBorder="1" applyAlignment="1">
      <alignment horizontal="right" vertical="top" wrapText="1"/>
    </xf>
    <xf numFmtId="0" fontId="15" fillId="0" borderId="62" xfId="0" applyFont="1" applyBorder="1" applyAlignment="1">
      <alignment vertical="top" wrapText="1"/>
    </xf>
    <xf numFmtId="0" fontId="15" fillId="0" borderId="63" xfId="0" applyFont="1" applyBorder="1" applyAlignment="1">
      <alignment vertical="top" wrapText="1"/>
    </xf>
    <xf numFmtId="0" fontId="15" fillId="0" borderId="62" xfId="0" applyFont="1" applyBorder="1" applyAlignment="1">
      <alignment vertical="top"/>
    </xf>
    <xf numFmtId="0" fontId="16" fillId="0" borderId="34" xfId="0" applyFont="1" applyBorder="1" applyAlignment="1">
      <alignment vertical="top" wrapText="1"/>
    </xf>
    <xf numFmtId="167" fontId="15" fillId="0" borderId="63" xfId="1" applyNumberFormat="1" applyFont="1" applyBorder="1" applyAlignment="1">
      <alignment vertical="top" wrapText="1"/>
    </xf>
    <xf numFmtId="0" fontId="15" fillId="0" borderId="42" xfId="0" applyFont="1" applyBorder="1" applyAlignment="1">
      <alignment vertical="top"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34" xfId="0" applyFont="1" applyBorder="1" applyAlignment="1">
      <alignment vertical="top" wrapText="1"/>
    </xf>
    <xf numFmtId="0" fontId="16" fillId="0" borderId="0" xfId="0" applyFont="1" applyBorder="1" applyAlignment="1">
      <alignment horizontal="justify" vertical="top" wrapText="1"/>
    </xf>
    <xf numFmtId="6" fontId="16" fillId="0" borderId="0" xfId="0" applyNumberFormat="1" applyFont="1" applyBorder="1" applyAlignment="1">
      <alignment horizontal="right"/>
    </xf>
    <xf numFmtId="0" fontId="16" fillId="0" borderId="0" xfId="0" applyFont="1" applyBorder="1" applyAlignment="1">
      <alignment vertical="top" wrapText="1"/>
    </xf>
    <xf numFmtId="0" fontId="16" fillId="0" borderId="0" xfId="0" applyFont="1" applyBorder="1" applyAlignment="1">
      <alignment horizontal="right" vertical="top" wrapText="1"/>
    </xf>
    <xf numFmtId="0" fontId="15" fillId="0" borderId="64" xfId="0" applyFont="1" applyBorder="1" applyAlignment="1">
      <alignment vertical="top" wrapText="1"/>
    </xf>
    <xf numFmtId="0" fontId="19" fillId="0" borderId="0" xfId="0" applyFont="1" applyBorder="1"/>
    <xf numFmtId="6" fontId="15" fillId="0" borderId="65" xfId="0" applyNumberFormat="1" applyFont="1" applyBorder="1" applyAlignment="1">
      <alignment horizontal="right" vertical="top" wrapText="1"/>
    </xf>
    <xf numFmtId="0" fontId="21" fillId="0" borderId="45" xfId="2" applyProtection="1">
      <protection locked="0"/>
    </xf>
    <xf numFmtId="0" fontId="10" fillId="0" borderId="0" xfId="0" applyFont="1" applyAlignment="1"/>
    <xf numFmtId="17" fontId="27" fillId="2" borderId="1" xfId="0" applyNumberFormat="1" applyFont="1" applyFill="1" applyBorder="1" applyAlignment="1" applyProtection="1">
      <alignment horizontal="center" wrapText="1"/>
      <protection locked="0"/>
    </xf>
    <xf numFmtId="164" fontId="27" fillId="2" borderId="1" xfId="0" applyNumberFormat="1" applyFont="1" applyFill="1" applyBorder="1" applyAlignment="1" applyProtection="1">
      <alignment horizontal="center" wrapText="1"/>
    </xf>
    <xf numFmtId="164" fontId="27" fillId="2" borderId="19" xfId="0" applyNumberFormat="1" applyFont="1" applyFill="1" applyBorder="1" applyAlignment="1" applyProtection="1">
      <alignment horizontal="center" wrapText="1"/>
    </xf>
    <xf numFmtId="165" fontId="12" fillId="0" borderId="0" xfId="0" applyNumberFormat="1" applyFont="1" applyBorder="1" applyProtection="1"/>
    <xf numFmtId="0" fontId="12" fillId="0" borderId="26" xfId="0" applyFont="1" applyBorder="1" applyProtection="1">
      <protection locked="0"/>
    </xf>
    <xf numFmtId="0" fontId="12" fillId="0" borderId="20" xfId="0" applyFont="1" applyBorder="1" applyProtection="1">
      <protection locked="0"/>
    </xf>
    <xf numFmtId="0" fontId="12" fillId="0" borderId="21" xfId="0" applyFont="1" applyBorder="1" applyProtection="1">
      <protection locked="0"/>
    </xf>
    <xf numFmtId="0" fontId="14" fillId="0" borderId="24" xfId="0" applyFont="1" applyBorder="1" applyAlignment="1" applyProtection="1"/>
    <xf numFmtId="0" fontId="12" fillId="0" borderId="4" xfId="0" applyFont="1" applyBorder="1" applyProtection="1">
      <protection locked="0"/>
    </xf>
    <xf numFmtId="0" fontId="12" fillId="0" borderId="22" xfId="0" applyFont="1" applyBorder="1" applyProtection="1">
      <protection locked="0"/>
    </xf>
    <xf numFmtId="0" fontId="14" fillId="0" borderId="0" xfId="0" applyFont="1" applyBorder="1" applyAlignment="1" applyProtection="1"/>
    <xf numFmtId="0" fontId="14" fillId="0" borderId="0" xfId="0" applyFont="1" applyBorder="1" applyAlignment="1" applyProtection="1">
      <alignment horizontal="left"/>
    </xf>
    <xf numFmtId="0" fontId="12" fillId="0" borderId="27" xfId="0" applyFont="1" applyBorder="1" applyProtection="1">
      <protection locked="0"/>
    </xf>
    <xf numFmtId="0" fontId="12" fillId="0" borderId="28" xfId="0" applyFont="1" applyBorder="1" applyProtection="1">
      <protection locked="0"/>
    </xf>
    <xf numFmtId="0" fontId="12" fillId="0" borderId="0" xfId="0" applyFont="1" applyProtection="1"/>
    <xf numFmtId="0" fontId="14" fillId="0" borderId="9" xfId="0" applyFont="1" applyBorder="1" applyAlignment="1" applyProtection="1"/>
    <xf numFmtId="0" fontId="14" fillId="0" borderId="10" xfId="0" applyFont="1" applyBorder="1" applyAlignment="1" applyProtection="1"/>
    <xf numFmtId="0" fontId="12" fillId="0" borderId="10" xfId="0" applyFont="1" applyBorder="1" applyAlignment="1"/>
    <xf numFmtId="0" fontId="12" fillId="0" borderId="25" xfId="0" applyFont="1" applyBorder="1" applyAlignment="1"/>
    <xf numFmtId="0" fontId="12" fillId="0" borderId="0" xfId="0" applyFont="1"/>
    <xf numFmtId="0" fontId="14" fillId="0" borderId="0" xfId="0" applyFont="1" applyBorder="1" applyAlignment="1" applyProtection="1"/>
    <xf numFmtId="0" fontId="14" fillId="0" borderId="12" xfId="0" applyFont="1" applyBorder="1" applyAlignment="1" applyProtection="1"/>
    <xf numFmtId="0" fontId="12" fillId="0" borderId="0" xfId="0" applyFont="1" applyBorder="1" applyAlignment="1"/>
    <xf numFmtId="0" fontId="12" fillId="0" borderId="11" xfId="0" applyFont="1" applyBorder="1" applyAlignment="1"/>
    <xf numFmtId="0" fontId="12" fillId="0" borderId="24" xfId="0" applyFont="1" applyBorder="1" applyAlignment="1"/>
    <xf numFmtId="0" fontId="25" fillId="5" borderId="56" xfId="5"/>
    <xf numFmtId="0" fontId="22" fillId="0" borderId="46" xfId="3" applyFill="1"/>
    <xf numFmtId="0" fontId="33" fillId="0" borderId="0" xfId="0" applyFont="1" applyAlignment="1">
      <alignment horizontal="left" vertical="center" readingOrder="1"/>
    </xf>
    <xf numFmtId="0" fontId="31" fillId="0" borderId="0" xfId="0" applyFont="1" applyAlignment="1">
      <alignment horizontal="left" vertical="center" wrapText="1" readingOrder="1"/>
    </xf>
    <xf numFmtId="1" fontId="22" fillId="0" borderId="46" xfId="3" applyNumberFormat="1" applyFill="1" applyProtection="1"/>
    <xf numFmtId="0" fontId="22" fillId="0" borderId="46" xfId="3" applyFill="1" applyProtection="1"/>
    <xf numFmtId="3" fontId="22" fillId="0" borderId="46" xfId="3" applyNumberFormat="1" applyFill="1" applyProtection="1"/>
    <xf numFmtId="0" fontId="23" fillId="4" borderId="47" xfId="4" applyAlignment="1"/>
    <xf numFmtId="44" fontId="14" fillId="0" borderId="0" xfId="1" applyFont="1" applyBorder="1" applyProtection="1"/>
    <xf numFmtId="44" fontId="14" fillId="0" borderId="11" xfId="1" applyFont="1" applyBorder="1" applyProtection="1"/>
    <xf numFmtId="44" fontId="12" fillId="0" borderId="0" xfId="1" applyFont="1" applyBorder="1" applyProtection="1"/>
    <xf numFmtId="44" fontId="12" fillId="0" borderId="11" xfId="1" applyFont="1" applyBorder="1" applyProtection="1"/>
    <xf numFmtId="44" fontId="14" fillId="0" borderId="10" xfId="1" applyFont="1" applyBorder="1" applyProtection="1"/>
    <xf numFmtId="44" fontId="14" fillId="0" borderId="25" xfId="1" applyFont="1" applyBorder="1" applyProtection="1"/>
    <xf numFmtId="1" fontId="12" fillId="0" borderId="0" xfId="0" quotePrefix="1" applyNumberFormat="1" applyFont="1" applyBorder="1" applyProtection="1"/>
    <xf numFmtId="1" fontId="12" fillId="0" borderId="11" xfId="0" quotePrefix="1" applyNumberFormat="1" applyFont="1" applyBorder="1" applyProtection="1"/>
    <xf numFmtId="0" fontId="12" fillId="0" borderId="0" xfId="0" quotePrefix="1" applyFont="1" applyBorder="1" applyAlignment="1"/>
    <xf numFmtId="0" fontId="12" fillId="0" borderId="11" xfId="0" quotePrefix="1" applyFont="1" applyBorder="1" applyAlignment="1"/>
    <xf numFmtId="44" fontId="23" fillId="4" borderId="47" xfId="1" applyFont="1" applyFill="1" applyBorder="1" applyProtection="1"/>
    <xf numFmtId="0" fontId="35" fillId="0" borderId="66" xfId="6" applyAlignment="1" applyProtection="1"/>
    <xf numFmtId="0" fontId="7" fillId="0" borderId="0" xfId="0" applyFont="1" applyFill="1" applyAlignment="1"/>
    <xf numFmtId="44" fontId="7" fillId="0" borderId="6" xfId="1" applyFont="1" applyBorder="1" applyProtection="1">
      <protection locked="0"/>
    </xf>
    <xf numFmtId="44" fontId="7" fillId="0" borderId="8" xfId="1" applyFont="1" applyBorder="1" applyProtection="1">
      <protection locked="0"/>
    </xf>
    <xf numFmtId="3" fontId="10" fillId="0" borderId="0" xfId="0" quotePrefix="1" applyNumberFormat="1" applyFont="1" applyBorder="1" applyProtection="1"/>
    <xf numFmtId="0" fontId="7" fillId="0" borderId="10" xfId="0" quotePrefix="1" applyFont="1" applyBorder="1" applyAlignment="1" applyProtection="1"/>
    <xf numFmtId="44" fontId="10" fillId="0" borderId="0" xfId="1" applyFont="1" applyBorder="1" applyProtection="1"/>
    <xf numFmtId="44" fontId="10" fillId="0" borderId="11" xfId="1" applyFont="1" applyBorder="1" applyProtection="1"/>
    <xf numFmtId="0" fontId="7" fillId="0" borderId="4" xfId="0" quotePrefix="1" applyFont="1" applyBorder="1" applyAlignment="1"/>
    <xf numFmtId="44" fontId="10" fillId="3" borderId="14" xfId="1" applyFont="1" applyFill="1" applyBorder="1" applyProtection="1"/>
    <xf numFmtId="0" fontId="7" fillId="0" borderId="0" xfId="0" quotePrefix="1" applyFont="1" applyAlignment="1"/>
    <xf numFmtId="44" fontId="7" fillId="0" borderId="0" xfId="1" applyFont="1" applyBorder="1" applyProtection="1">
      <protection locked="0"/>
    </xf>
    <xf numFmtId="3" fontId="7" fillId="0" borderId="6" xfId="0" quotePrefix="1" applyNumberFormat="1" applyFont="1" applyBorder="1" applyProtection="1">
      <protection locked="0"/>
    </xf>
    <xf numFmtId="0" fontId="14" fillId="3" borderId="40" xfId="0" applyFont="1" applyFill="1" applyBorder="1" applyAlignment="1">
      <alignment wrapText="1"/>
    </xf>
    <xf numFmtId="44" fontId="10" fillId="3" borderId="2" xfId="1" applyFont="1" applyFill="1" applyBorder="1" applyProtection="1"/>
    <xf numFmtId="44" fontId="10" fillId="3" borderId="15" xfId="1" applyFont="1" applyFill="1" applyBorder="1" applyProtection="1"/>
    <xf numFmtId="44" fontId="10" fillId="3" borderId="16" xfId="1" applyFont="1" applyFill="1" applyBorder="1" applyProtection="1"/>
    <xf numFmtId="44" fontId="10" fillId="3" borderId="23" xfId="1" applyFont="1" applyFill="1" applyBorder="1" applyProtection="1"/>
    <xf numFmtId="0" fontId="0" fillId="0" borderId="30" xfId="0" applyBorder="1" applyAlignment="1"/>
    <xf numFmtId="0" fontId="10" fillId="0" borderId="30" xfId="0" applyFont="1" applyBorder="1" applyAlignment="1"/>
    <xf numFmtId="0" fontId="10" fillId="0" borderId="0" xfId="0" applyFont="1" applyBorder="1" applyAlignment="1"/>
    <xf numFmtId="0" fontId="10" fillId="0" borderId="12" xfId="0" applyFont="1" applyBorder="1" applyAlignment="1" applyProtection="1"/>
    <xf numFmtId="3" fontId="7" fillId="0" borderId="17" xfId="0" quotePrefix="1" applyNumberFormat="1" applyFont="1" applyBorder="1" applyProtection="1">
      <protection locked="0"/>
    </xf>
    <xf numFmtId="44" fontId="23" fillId="4" borderId="47" xfId="1" applyFont="1" applyFill="1" applyBorder="1"/>
    <xf numFmtId="0" fontId="35" fillId="0" borderId="45" xfId="2" applyFont="1" applyAlignment="1">
      <alignment vertical="center"/>
    </xf>
    <xf numFmtId="0" fontId="35" fillId="0" borderId="45" xfId="2" applyFont="1"/>
    <xf numFmtId="0" fontId="35" fillId="0" borderId="46" xfId="3" applyFont="1" applyFill="1" applyAlignment="1"/>
    <xf numFmtId="0" fontId="35" fillId="0" borderId="46" xfId="3" applyFont="1"/>
    <xf numFmtId="0" fontId="35" fillId="0" borderId="66" xfId="6" applyFont="1"/>
    <xf numFmtId="0" fontId="12" fillId="0" borderId="0" xfId="0" applyFont="1" applyAlignment="1" applyProtection="1">
      <alignment horizontal="right" indent="1"/>
      <protection locked="0"/>
    </xf>
    <xf numFmtId="0" fontId="23" fillId="4" borderId="47" xfId="4" applyFont="1"/>
    <xf numFmtId="3" fontId="35" fillId="0" borderId="66" xfId="6" applyNumberFormat="1" applyFont="1" applyProtection="1">
      <protection locked="0"/>
    </xf>
    <xf numFmtId="0" fontId="12" fillId="0" borderId="0" xfId="0" applyFont="1" applyAlignment="1"/>
    <xf numFmtId="0" fontId="23" fillId="4" borderId="47" xfId="4" applyFont="1" applyProtection="1"/>
    <xf numFmtId="0" fontId="12" fillId="0" borderId="0" xfId="0" applyFont="1" applyAlignment="1">
      <alignment horizontal="right"/>
    </xf>
    <xf numFmtId="3" fontId="36" fillId="0" borderId="66" xfId="6" applyNumberFormat="1" applyFont="1" applyProtection="1">
      <protection locked="0"/>
    </xf>
    <xf numFmtId="44" fontId="23" fillId="4" borderId="47" xfId="1" applyFont="1" applyFill="1" applyBorder="1" applyAlignment="1"/>
    <xf numFmtId="44" fontId="12" fillId="0" borderId="0" xfId="1" applyFont="1"/>
    <xf numFmtId="44" fontId="12" fillId="0" borderId="33" xfId="1" applyFont="1" applyBorder="1" applyAlignment="1" applyProtection="1">
      <protection locked="0"/>
    </xf>
    <xf numFmtId="44" fontId="12" fillId="0" borderId="0" xfId="1" applyFont="1" applyBorder="1" applyAlignment="1" applyProtection="1">
      <protection locked="0"/>
    </xf>
    <xf numFmtId="0" fontId="12" fillId="0" borderId="0" xfId="0" quotePrefix="1" applyFont="1"/>
    <xf numFmtId="44" fontId="12" fillId="0" borderId="0" xfId="1" quotePrefix="1" applyFont="1"/>
    <xf numFmtId="166" fontId="12" fillId="0" borderId="0" xfId="1" quotePrefix="1" applyNumberFormat="1" applyFont="1" applyBorder="1" applyAlignment="1"/>
    <xf numFmtId="0" fontId="0" fillId="0" borderId="53" xfId="0" applyBorder="1" applyAlignment="1">
      <alignment horizontal="left" vertical="center" wrapText="1"/>
    </xf>
    <xf numFmtId="0" fontId="0" fillId="0" borderId="54" xfId="0" applyBorder="1" applyAlignment="1">
      <alignment horizontal="left" vertical="center" wrapText="1"/>
    </xf>
    <xf numFmtId="0" fontId="0" fillId="0" borderId="55" xfId="0" applyBorder="1" applyAlignment="1">
      <alignment horizontal="left" vertical="center" wrapText="1"/>
    </xf>
    <xf numFmtId="0" fontId="0" fillId="0" borderId="51" xfId="0" applyBorder="1"/>
    <xf numFmtId="0" fontId="0" fillId="0" borderId="0" xfId="0" applyBorder="1"/>
    <xf numFmtId="0" fontId="0" fillId="0" borderId="52" xfId="0" applyBorder="1"/>
    <xf numFmtId="0" fontId="17" fillId="0" borderId="36" xfId="0" applyFont="1" applyBorder="1" applyAlignment="1">
      <alignment horizontal="justify" vertical="top" wrapText="1"/>
    </xf>
    <xf numFmtId="0" fontId="17" fillId="0" borderId="37" xfId="0" applyFont="1" applyBorder="1" applyAlignment="1">
      <alignment horizontal="justify" vertical="top" wrapText="1"/>
    </xf>
    <xf numFmtId="0" fontId="17" fillId="0" borderId="38" xfId="0" applyFont="1" applyBorder="1" applyAlignment="1">
      <alignment horizontal="justify" vertical="top" wrapText="1"/>
    </xf>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27" fillId="2" borderId="13" xfId="0" applyFont="1" applyFill="1" applyBorder="1" applyAlignment="1"/>
    <xf numFmtId="0" fontId="20" fillId="2" borderId="39" xfId="0" applyFont="1" applyFill="1" applyBorder="1" applyAlignment="1"/>
    <xf numFmtId="0" fontId="14" fillId="3" borderId="40" xfId="0" applyFont="1" applyFill="1" applyBorder="1" applyAlignment="1">
      <alignment horizontal="left" wrapText="1"/>
    </xf>
    <xf numFmtId="0" fontId="14" fillId="3" borderId="23" xfId="0" applyFont="1" applyFill="1" applyBorder="1" applyAlignment="1">
      <alignment horizontal="left" wrapText="1"/>
    </xf>
    <xf numFmtId="0" fontId="7" fillId="0" borderId="0" xfId="0" applyFont="1" applyAlignment="1">
      <alignment wrapText="1"/>
    </xf>
    <xf numFmtId="0" fontId="0" fillId="0" borderId="0" xfId="0"/>
    <xf numFmtId="0" fontId="29" fillId="0" borderId="46" xfId="3" applyFont="1" applyFill="1" applyAlignment="1">
      <alignment horizontal="center"/>
    </xf>
    <xf numFmtId="0" fontId="14" fillId="3" borderId="13" xfId="0" applyFont="1" applyFill="1" applyBorder="1" applyAlignment="1" applyProtection="1"/>
    <xf numFmtId="0" fontId="7" fillId="0" borderId="14" xfId="0" applyFont="1" applyBorder="1" applyAlignment="1"/>
    <xf numFmtId="0" fontId="15" fillId="0" borderId="35" xfId="0" applyFont="1" applyBorder="1" applyAlignment="1">
      <alignment vertical="top" wrapText="1"/>
    </xf>
    <xf numFmtId="0" fontId="15" fillId="0" borderId="0" xfId="0" applyFont="1" applyBorder="1" applyAlignment="1">
      <alignment vertical="top" wrapText="1"/>
    </xf>
    <xf numFmtId="0" fontId="14" fillId="0" borderId="57" xfId="0" applyFont="1" applyBorder="1" applyAlignment="1">
      <alignment vertical="top" wrapText="1"/>
    </xf>
    <xf numFmtId="0" fontId="14" fillId="0" borderId="58" xfId="0" applyFont="1" applyBorder="1" applyAlignment="1">
      <alignment vertical="top" wrapText="1"/>
    </xf>
    <xf numFmtId="0" fontId="15" fillId="0" borderId="35" xfId="0" applyFont="1" applyBorder="1" applyAlignment="1">
      <alignment horizontal="right" vertical="top" wrapText="1"/>
    </xf>
    <xf numFmtId="0" fontId="15" fillId="0" borderId="0" xfId="0" applyFont="1" applyBorder="1" applyAlignment="1">
      <alignment horizontal="right" vertical="top" wrapText="1"/>
    </xf>
    <xf numFmtId="0" fontId="16" fillId="0" borderId="0" xfId="0" applyFont="1" applyBorder="1" applyAlignment="1">
      <alignment horizontal="right" vertical="top" wrapText="1"/>
    </xf>
    <xf numFmtId="0" fontId="16" fillId="0" borderId="34" xfId="0" applyFont="1" applyBorder="1" applyAlignment="1">
      <alignment horizontal="right" vertical="top" wrapText="1"/>
    </xf>
    <xf numFmtId="0" fontId="16" fillId="0" borderId="35" xfId="0" applyFont="1" applyBorder="1" applyAlignment="1">
      <alignment horizontal="justify" vertical="top" wrapText="1"/>
    </xf>
    <xf numFmtId="6" fontId="16" fillId="0" borderId="0" xfId="0" applyNumberFormat="1" applyFont="1" applyBorder="1" applyAlignment="1">
      <alignment horizontal="right" vertical="top" wrapText="1"/>
    </xf>
    <xf numFmtId="6" fontId="16" fillId="0" borderId="41" xfId="0" applyNumberFormat="1" applyFont="1" applyBorder="1" applyAlignment="1">
      <alignment horizontal="right" vertical="top" wrapText="1"/>
    </xf>
    <xf numFmtId="0" fontId="22" fillId="0" borderId="46" xfId="3" applyFill="1" applyAlignment="1" applyProtection="1"/>
    <xf numFmtId="0" fontId="22" fillId="0" borderId="46" xfId="3" applyFill="1" applyAlignment="1"/>
    <xf numFmtId="0" fontId="23" fillId="4" borderId="47" xfId="4" applyAlignment="1" applyProtection="1"/>
    <xf numFmtId="0" fontId="23" fillId="4" borderId="47" xfId="4" applyAlignment="1"/>
    <xf numFmtId="0" fontId="21" fillId="0" borderId="45" xfId="2" applyAlignment="1" applyProtection="1">
      <alignment horizontal="left" vertical="top"/>
      <protection locked="0"/>
    </xf>
    <xf numFmtId="0" fontId="14" fillId="0" borderId="24" xfId="0" applyFont="1" applyBorder="1" applyAlignment="1" applyProtection="1">
      <alignment horizontal="left"/>
    </xf>
    <xf numFmtId="0" fontId="14" fillId="0" borderId="0" xfId="0" applyFont="1" applyBorder="1" applyAlignment="1" applyProtection="1">
      <alignment horizontal="left"/>
    </xf>
    <xf numFmtId="0" fontId="27" fillId="2" borderId="13" xfId="0" applyFont="1" applyFill="1" applyBorder="1" applyAlignment="1" applyProtection="1"/>
    <xf numFmtId="0" fontId="27" fillId="2" borderId="14" xfId="0" applyFont="1" applyFill="1" applyBorder="1" applyAlignment="1" applyProtection="1"/>
    <xf numFmtId="0" fontId="30" fillId="2" borderId="39" xfId="0" applyFont="1" applyFill="1" applyBorder="1" applyAlignment="1"/>
    <xf numFmtId="0" fontId="0" fillId="0" borderId="0" xfId="0" applyAlignment="1">
      <alignment horizontal="center"/>
    </xf>
    <xf numFmtId="0" fontId="14" fillId="0" borderId="28" xfId="0" applyFont="1" applyBorder="1" applyAlignment="1" applyProtection="1">
      <alignment horizontal="left"/>
    </xf>
  </cellXfs>
  <cellStyles count="7">
    <cellStyle name="Currency" xfId="1" builtinId="4"/>
    <cellStyle name="Heading 1" xfId="2" builtinId="16"/>
    <cellStyle name="Heading 2" xfId="3" builtinId="17"/>
    <cellStyle name="Heading 3" xfId="6" builtinId="18"/>
    <cellStyle name="Input" xfId="5" builtinId="20"/>
    <cellStyle name="Normal" xfId="0" builtinId="0"/>
    <cellStyle name="Output" xfId="4"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3</xdr:row>
      <xdr:rowOff>152400</xdr:rowOff>
    </xdr:from>
    <xdr:to>
      <xdr:col>0</xdr:col>
      <xdr:colOff>5228633</xdr:colOff>
      <xdr:row>34</xdr:row>
      <xdr:rowOff>437238</xdr:rowOff>
    </xdr:to>
    <xdr:pic>
      <xdr:nvPicPr>
        <xdr:cNvPr id="3" name="Picture 2" descr="Sales less sales discounts and sales commissions equals net sales. Net sales less costof goods slod gives you Opening stock figure and the Cost of goods sold. Opening stock plus stock purchases equals stock available for sale less closing stock. Cost of goods sold equals gross profit.  Gross profit less expenses (fixed &amp; variable) equals net profit. "/>
        <xdr:cNvPicPr>
          <a:picLocks noChangeAspect="1"/>
        </xdr:cNvPicPr>
      </xdr:nvPicPr>
      <xdr:blipFill>
        <a:blip xmlns:r="http://schemas.openxmlformats.org/officeDocument/2006/relationships" r:embed="rId1"/>
        <a:stretch>
          <a:fillRect/>
        </a:stretch>
      </xdr:blipFill>
      <xdr:spPr>
        <a:xfrm>
          <a:off x="495300" y="2768600"/>
          <a:ext cx="4733333" cy="72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15</xdr:col>
      <xdr:colOff>570362</xdr:colOff>
      <xdr:row>36</xdr:row>
      <xdr:rowOff>104094</xdr:rowOff>
    </xdr:to>
    <xdr:pic>
      <xdr:nvPicPr>
        <xdr:cNvPr id="3" name="Picture 2" descr="Balance sheet, cashflow and Profit &amp; Loss statements side by side, showing the relationship between the information they present. &#10;e.g. debtors in the balance sheet rleates to Funding to Debtors in the Cashflow. Sales in P&amp;L appears as Receipts from Income in Cashflow statement. "/>
        <xdr:cNvPicPr>
          <a:picLocks noChangeAspect="1"/>
        </xdr:cNvPicPr>
      </xdr:nvPicPr>
      <xdr:blipFill>
        <a:blip xmlns:r="http://schemas.openxmlformats.org/officeDocument/2006/relationships" r:embed="rId1"/>
        <a:stretch>
          <a:fillRect/>
        </a:stretch>
      </xdr:blipFill>
      <xdr:spPr>
        <a:xfrm>
          <a:off x="609600" y="590550"/>
          <a:ext cx="9104762" cy="54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6"/>
  <sheetViews>
    <sheetView tabSelected="1" zoomScale="75" zoomScaleNormal="75" workbookViewId="0">
      <selection activeCell="B1" sqref="B1"/>
    </sheetView>
  </sheetViews>
  <sheetFormatPr defaultRowHeight="12.75" x14ac:dyDescent="0.2"/>
  <cols>
    <col min="1" max="1" width="86.7109375" customWidth="1"/>
    <col min="4" max="4" width="6.5703125" customWidth="1"/>
    <col min="5" max="5" width="14.7109375" customWidth="1"/>
    <col min="6" max="6" width="27.7109375" customWidth="1"/>
    <col min="7" max="7" width="18.28515625" customWidth="1"/>
    <col min="8" max="8" width="24.140625" customWidth="1"/>
  </cols>
  <sheetData>
    <row r="1" spans="1:8" ht="20.25" thickBot="1" x14ac:dyDescent="0.35">
      <c r="A1" s="16" t="s">
        <v>229</v>
      </c>
      <c r="B1" s="78"/>
    </row>
    <row r="2" spans="1:8" ht="171" customHeight="1" thickTop="1" thickBot="1" x14ac:dyDescent="0.25">
      <c r="A2" s="19" t="s">
        <v>230</v>
      </c>
    </row>
    <row r="3" spans="1:8" ht="15" customHeight="1" x14ac:dyDescent="0.2">
      <c r="A3" s="19" t="s">
        <v>231</v>
      </c>
      <c r="B3" s="20"/>
      <c r="E3" s="22" t="s">
        <v>133</v>
      </c>
      <c r="F3" s="23"/>
      <c r="G3" s="23"/>
      <c r="H3" s="24"/>
    </row>
    <row r="4" spans="1:8" ht="15" customHeight="1" x14ac:dyDescent="0.2">
      <c r="A4" s="20"/>
      <c r="B4" s="20"/>
      <c r="E4" s="25" t="s">
        <v>134</v>
      </c>
      <c r="F4" s="26"/>
      <c r="G4" s="26"/>
      <c r="H4" s="27"/>
    </row>
    <row r="5" spans="1:8" ht="15" customHeight="1" x14ac:dyDescent="0.2">
      <c r="A5" s="20"/>
      <c r="B5" s="20"/>
      <c r="E5" s="25" t="s">
        <v>198</v>
      </c>
      <c r="F5" s="26"/>
      <c r="G5" s="26"/>
      <c r="H5" s="27"/>
    </row>
    <row r="6" spans="1:8" x14ac:dyDescent="0.2">
      <c r="A6" s="20"/>
      <c r="B6" s="20"/>
      <c r="E6" s="34" t="s">
        <v>1</v>
      </c>
      <c r="F6" s="31"/>
      <c r="G6" s="31"/>
      <c r="H6" s="28"/>
    </row>
    <row r="7" spans="1:8" x14ac:dyDescent="0.2">
      <c r="A7" s="20"/>
      <c r="B7" s="20"/>
      <c r="E7" s="32"/>
      <c r="F7" s="31" t="s">
        <v>2</v>
      </c>
      <c r="G7" s="31">
        <v>52000</v>
      </c>
      <c r="H7" s="28" t="s">
        <v>136</v>
      </c>
    </row>
    <row r="8" spans="1:8" ht="18.75" customHeight="1" x14ac:dyDescent="0.2">
      <c r="A8" s="20"/>
      <c r="B8" s="20"/>
      <c r="E8" s="32"/>
      <c r="F8" s="31" t="s">
        <v>137</v>
      </c>
      <c r="G8" s="31">
        <v>52000</v>
      </c>
      <c r="H8" s="28"/>
    </row>
    <row r="9" spans="1:8" x14ac:dyDescent="0.2">
      <c r="E9" s="167" t="s">
        <v>138</v>
      </c>
      <c r="F9" s="36"/>
      <c r="G9" s="31"/>
      <c r="H9" s="28"/>
    </row>
    <row r="10" spans="1:8" x14ac:dyDescent="0.2">
      <c r="E10" s="32"/>
      <c r="F10" s="31" t="s">
        <v>53</v>
      </c>
      <c r="G10" s="31" t="s">
        <v>139</v>
      </c>
      <c r="H10" s="28"/>
    </row>
    <row r="11" spans="1:8" x14ac:dyDescent="0.2">
      <c r="E11" s="32"/>
      <c r="F11" s="31" t="s">
        <v>140</v>
      </c>
      <c r="G11" s="31">
        <v>34320</v>
      </c>
      <c r="H11" s="28"/>
    </row>
    <row r="12" spans="1:8" ht="15" customHeight="1" x14ac:dyDescent="0.2">
      <c r="E12" s="32"/>
      <c r="F12" s="31" t="s">
        <v>55</v>
      </c>
      <c r="G12" s="31">
        <v>3120</v>
      </c>
      <c r="H12" s="28"/>
    </row>
    <row r="13" spans="1:8" ht="15" x14ac:dyDescent="0.25">
      <c r="E13" s="137" t="s">
        <v>200</v>
      </c>
      <c r="F13" s="137"/>
      <c r="G13" s="137">
        <v>31200</v>
      </c>
      <c r="H13" s="28" t="s">
        <v>141</v>
      </c>
    </row>
    <row r="14" spans="1:8" x14ac:dyDescent="0.2">
      <c r="E14" s="168" t="s">
        <v>6</v>
      </c>
      <c r="F14" s="169"/>
      <c r="G14" s="31">
        <v>20800</v>
      </c>
      <c r="H14" s="28"/>
    </row>
    <row r="15" spans="1:8" x14ac:dyDescent="0.2">
      <c r="E15" s="32" t="s">
        <v>142</v>
      </c>
      <c r="F15" s="31"/>
      <c r="G15" s="31"/>
      <c r="H15" s="28"/>
    </row>
    <row r="16" spans="1:8" x14ac:dyDescent="0.2">
      <c r="E16" s="32"/>
      <c r="F16" s="31" t="s">
        <v>14</v>
      </c>
      <c r="G16" s="31">
        <v>500</v>
      </c>
      <c r="H16" s="28"/>
    </row>
    <row r="17" spans="5:8" x14ac:dyDescent="0.2">
      <c r="E17" s="32"/>
      <c r="F17" s="31" t="s">
        <v>143</v>
      </c>
      <c r="G17" s="31">
        <v>120</v>
      </c>
      <c r="H17" s="28"/>
    </row>
    <row r="18" spans="5:8" x14ac:dyDescent="0.2">
      <c r="E18" s="32"/>
      <c r="F18" s="31" t="s">
        <v>59</v>
      </c>
      <c r="G18" s="31">
        <v>500</v>
      </c>
      <c r="H18" s="28"/>
    </row>
    <row r="19" spans="5:8" x14ac:dyDescent="0.2">
      <c r="E19" s="32"/>
      <c r="F19" s="31" t="s">
        <v>144</v>
      </c>
      <c r="G19" s="31">
        <v>13000</v>
      </c>
      <c r="H19" s="28"/>
    </row>
    <row r="20" spans="5:8" x14ac:dyDescent="0.2">
      <c r="E20" s="32"/>
      <c r="F20" s="31" t="s">
        <v>145</v>
      </c>
      <c r="G20" s="31">
        <v>200</v>
      </c>
      <c r="H20" s="28"/>
    </row>
    <row r="21" spans="5:8" x14ac:dyDescent="0.2">
      <c r="E21" s="32"/>
      <c r="F21" s="31" t="s">
        <v>146</v>
      </c>
      <c r="G21" s="31">
        <v>800</v>
      </c>
      <c r="H21" s="28"/>
    </row>
    <row r="22" spans="5:8" x14ac:dyDescent="0.2">
      <c r="E22" s="32"/>
      <c r="F22" s="31" t="s">
        <v>147</v>
      </c>
      <c r="G22" s="31">
        <v>480</v>
      </c>
      <c r="H22" s="28"/>
    </row>
    <row r="23" spans="5:8" x14ac:dyDescent="0.2">
      <c r="E23" s="32"/>
      <c r="F23" s="31" t="s">
        <v>148</v>
      </c>
      <c r="G23" s="31">
        <v>15600</v>
      </c>
      <c r="H23" s="28"/>
    </row>
    <row r="24" spans="5:8" ht="15.75" thickBot="1" x14ac:dyDescent="0.3">
      <c r="E24" s="137" t="s">
        <v>149</v>
      </c>
      <c r="F24" s="137"/>
      <c r="G24" s="33">
        <v>5200</v>
      </c>
      <c r="H24" s="29"/>
    </row>
    <row r="25" spans="5:8" ht="13.5" thickBot="1" x14ac:dyDescent="0.25"/>
    <row r="26" spans="5:8" ht="15" customHeight="1" x14ac:dyDescent="0.2">
      <c r="E26" s="198" t="s">
        <v>150</v>
      </c>
      <c r="F26" s="199"/>
      <c r="G26" s="199"/>
      <c r="H26" s="200"/>
    </row>
    <row r="27" spans="5:8" ht="44.25" customHeight="1" x14ac:dyDescent="0.2">
      <c r="E27" s="201" t="s">
        <v>151</v>
      </c>
      <c r="F27" s="202"/>
      <c r="G27" s="202"/>
      <c r="H27" s="203"/>
    </row>
    <row r="28" spans="5:8" ht="15" customHeight="1" x14ac:dyDescent="0.2">
      <c r="E28" s="195" t="s">
        <v>152</v>
      </c>
      <c r="F28" s="196"/>
      <c r="G28" s="196"/>
      <c r="H28" s="197"/>
    </row>
    <row r="29" spans="5:8" ht="14.25" customHeight="1" x14ac:dyDescent="0.2">
      <c r="E29" s="35" t="s">
        <v>153</v>
      </c>
      <c r="F29" s="36"/>
      <c r="G29" s="36"/>
      <c r="H29" s="37"/>
    </row>
    <row r="30" spans="5:8" ht="28.5" customHeight="1" x14ac:dyDescent="0.2">
      <c r="E30" s="35" t="s">
        <v>205</v>
      </c>
      <c r="F30" s="36"/>
      <c r="G30" s="39">
        <v>34320</v>
      </c>
      <c r="H30" s="37" t="s">
        <v>206</v>
      </c>
    </row>
    <row r="31" spans="5:8" ht="20.25" customHeight="1" x14ac:dyDescent="0.2">
      <c r="E31" s="35" t="s">
        <v>204</v>
      </c>
      <c r="F31" s="36"/>
      <c r="G31" s="39">
        <v>34320</v>
      </c>
      <c r="H31" s="37"/>
    </row>
    <row r="32" spans="5:8" ht="23.25" customHeight="1" x14ac:dyDescent="0.2">
      <c r="E32" s="35" t="s">
        <v>207</v>
      </c>
      <c r="F32" s="36"/>
      <c r="G32" s="39">
        <v>3120</v>
      </c>
      <c r="H32" s="37" t="s">
        <v>203</v>
      </c>
    </row>
    <row r="33" spans="1:8" ht="14.25" customHeight="1" x14ac:dyDescent="0.25">
      <c r="E33" s="30" t="s">
        <v>202</v>
      </c>
      <c r="F33" s="15"/>
      <c r="G33" s="38">
        <v>31200</v>
      </c>
      <c r="H33" s="30"/>
    </row>
    <row r="34" spans="1:8" ht="73.5" customHeight="1" x14ac:dyDescent="0.2">
      <c r="E34" s="192" t="s">
        <v>201</v>
      </c>
      <c r="F34" s="193"/>
      <c r="G34" s="193"/>
      <c r="H34" s="194"/>
    </row>
    <row r="35" spans="1:8" ht="114.75" customHeight="1" x14ac:dyDescent="0.2">
      <c r="B35" s="132"/>
      <c r="C35" s="21"/>
    </row>
    <row r="36" spans="1:8" ht="72.75" x14ac:dyDescent="0.2">
      <c r="A36" s="133" t="s">
        <v>237</v>
      </c>
    </row>
  </sheetData>
  <mergeCells count="4">
    <mergeCell ref="E34:H34"/>
    <mergeCell ref="E28:H28"/>
    <mergeCell ref="E26:H26"/>
    <mergeCell ref="E27:H27"/>
  </mergeCells>
  <phoneticPr fontId="6" type="noConversion"/>
  <pageMargins left="0.7" right="0.7" top="0.75" bottom="0.75" header="0.3" footer="0.3"/>
  <pageSetup paperSize="9" orientation="portrait" horizontalDpi="0" verticalDpi="0" r:id="rId1"/>
  <headerFooter>
    <evenHeader>&amp;C&amp;"arial,Regular"&amp;9 UNCLASSIFIED</evenHeader>
    <evenFooter>&amp;C&amp;"arial,Regular"&amp;9 UNCLASSIFIED</evenFooter>
    <firstHeader>&amp;C&amp;"arial,Regular"&amp;9 UNCLASSIFIED</firstHeader>
    <firstFooter>&amp;C&amp;"arial,Regular"&amp;9 UNCLASSIFIED</first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103"/>
  <sheetViews>
    <sheetView zoomScale="75" zoomScaleNormal="75" workbookViewId="0"/>
  </sheetViews>
  <sheetFormatPr defaultRowHeight="12.75" x14ac:dyDescent="0.2"/>
  <cols>
    <col min="1" max="1" width="44" customWidth="1"/>
    <col min="4" max="11" width="10" bestFit="1" customWidth="1"/>
    <col min="12" max="12" width="11" bestFit="1" customWidth="1"/>
    <col min="13" max="13" width="10.5703125" bestFit="1" customWidth="1"/>
    <col min="15" max="15" width="100.42578125" style="71" customWidth="1"/>
  </cols>
  <sheetData>
    <row r="1" spans="1:15" ht="20.25" thickBot="1" x14ac:dyDescent="0.35">
      <c r="A1" s="16" t="s">
        <v>208</v>
      </c>
    </row>
    <row r="2" spans="1:15" s="78" customFormat="1" ht="18.75" thickTop="1" thickBot="1" x14ac:dyDescent="0.25">
      <c r="A2" s="73" t="s">
        <v>209</v>
      </c>
      <c r="O2" s="71"/>
    </row>
    <row r="3" spans="1:15" s="78" customFormat="1" ht="13.5" thickTop="1" x14ac:dyDescent="0.2">
      <c r="A3" s="150" t="s">
        <v>210</v>
      </c>
      <c r="O3" s="71"/>
    </row>
    <row r="4" spans="1:15" s="78" customFormat="1" x14ac:dyDescent="0.2">
      <c r="A4" s="150" t="s">
        <v>211</v>
      </c>
      <c r="O4" s="71"/>
    </row>
    <row r="5" spans="1:15" ht="15" x14ac:dyDescent="0.25">
      <c r="A5" s="41" t="s">
        <v>0</v>
      </c>
      <c r="B5" s="42">
        <v>41275</v>
      </c>
      <c r="C5" s="43">
        <f>DATE(YEAR(B5),MONTH(B5)+1,1)</f>
        <v>41306</v>
      </c>
      <c r="D5" s="43">
        <f>DATE(YEAR(B5),MONTH(B5)+2,1)</f>
        <v>41334</v>
      </c>
      <c r="E5" s="43">
        <f>DATE(YEAR(B5),MONTH(B5)+3,1)</f>
        <v>41365</v>
      </c>
      <c r="F5" s="43">
        <f>DATE(YEAR(B5),MONTH(B5)+4,1)</f>
        <v>41395</v>
      </c>
      <c r="G5" s="43">
        <f>DATE(YEAR(B5),MONTH(B5)+5,1)</f>
        <v>41426</v>
      </c>
      <c r="H5" s="43">
        <f>DATE(YEAR(B5),MONTH(B5)+6,1)</f>
        <v>41456</v>
      </c>
      <c r="I5" s="43">
        <f>DATE(YEAR(B5),MONTH(B5)+7,1)</f>
        <v>41487</v>
      </c>
      <c r="J5" s="43">
        <f>DATE(YEAR(B5),MONTH(B5)+8,1)</f>
        <v>41518</v>
      </c>
      <c r="K5" s="43">
        <f>DATE(YEAR(B5),MONTH(B5)+9,1)</f>
        <v>41548</v>
      </c>
      <c r="L5" s="43">
        <f>DATE(YEAR(B5),MONTH(B5)+10,1)</f>
        <v>41579</v>
      </c>
      <c r="M5" s="44">
        <f>DATE(YEAR(B5),MONTH(B5)+11,1)</f>
        <v>41609</v>
      </c>
    </row>
    <row r="6" spans="1:15" ht="15" x14ac:dyDescent="0.25">
      <c r="A6" s="120" t="s">
        <v>1</v>
      </c>
      <c r="B6" s="154" t="s">
        <v>235</v>
      </c>
      <c r="C6" s="154" t="s">
        <v>235</v>
      </c>
      <c r="D6" s="154" t="s">
        <v>235</v>
      </c>
      <c r="E6" s="154" t="s">
        <v>235</v>
      </c>
      <c r="F6" s="154" t="s">
        <v>235</v>
      </c>
      <c r="G6" s="154" t="s">
        <v>235</v>
      </c>
      <c r="H6" s="154" t="s">
        <v>235</v>
      </c>
      <c r="I6" s="154" t="s">
        <v>235</v>
      </c>
      <c r="J6" s="154" t="s">
        <v>235</v>
      </c>
      <c r="K6" s="154" t="s">
        <v>235</v>
      </c>
      <c r="L6" s="154" t="s">
        <v>235</v>
      </c>
      <c r="M6" s="154" t="s">
        <v>235</v>
      </c>
      <c r="O6" s="72"/>
    </row>
    <row r="7" spans="1:15" ht="15" x14ac:dyDescent="0.25">
      <c r="A7" s="45" t="s">
        <v>2</v>
      </c>
      <c r="B7" s="154" t="s">
        <v>235</v>
      </c>
      <c r="C7" s="154" t="s">
        <v>235</v>
      </c>
      <c r="D7" s="154" t="s">
        <v>235</v>
      </c>
      <c r="E7" s="154" t="s">
        <v>235</v>
      </c>
      <c r="F7" s="154" t="s">
        <v>235</v>
      </c>
      <c r="G7" s="154" t="s">
        <v>235</v>
      </c>
      <c r="H7" s="154" t="s">
        <v>235</v>
      </c>
      <c r="I7" s="154" t="s">
        <v>235</v>
      </c>
      <c r="J7" s="154" t="s">
        <v>235</v>
      </c>
      <c r="K7" s="154" t="s">
        <v>235</v>
      </c>
      <c r="L7" s="154" t="s">
        <v>235</v>
      </c>
      <c r="M7" s="154" t="s">
        <v>235</v>
      </c>
    </row>
    <row r="8" spans="1:15" ht="14.25" x14ac:dyDescent="0.2">
      <c r="A8" s="46" t="s">
        <v>30</v>
      </c>
      <c r="B8" s="151">
        <v>0</v>
      </c>
      <c r="C8" s="151">
        <v>0</v>
      </c>
      <c r="D8" s="151">
        <v>0</v>
      </c>
      <c r="E8" s="151">
        <v>0</v>
      </c>
      <c r="F8" s="151">
        <v>0</v>
      </c>
      <c r="G8" s="151">
        <v>0</v>
      </c>
      <c r="H8" s="151">
        <v>0</v>
      </c>
      <c r="I8" s="151">
        <v>0</v>
      </c>
      <c r="J8" s="151">
        <v>0</v>
      </c>
      <c r="K8" s="151">
        <v>0</v>
      </c>
      <c r="L8" s="151">
        <v>0</v>
      </c>
      <c r="M8" s="151">
        <v>0</v>
      </c>
    </row>
    <row r="9" spans="1:15" ht="29.25" customHeight="1" x14ac:dyDescent="0.2">
      <c r="A9" s="48" t="s">
        <v>72</v>
      </c>
      <c r="B9" s="151">
        <v>0</v>
      </c>
      <c r="C9" s="151">
        <v>0</v>
      </c>
      <c r="D9" s="151">
        <v>0</v>
      </c>
      <c r="E9" s="151">
        <v>0</v>
      </c>
      <c r="F9" s="151">
        <v>0</v>
      </c>
      <c r="G9" s="151">
        <v>0</v>
      </c>
      <c r="H9" s="151">
        <v>0</v>
      </c>
      <c r="I9" s="151">
        <v>0</v>
      </c>
      <c r="J9" s="151">
        <v>0</v>
      </c>
      <c r="K9" s="151">
        <v>0</v>
      </c>
      <c r="L9" s="151">
        <v>0</v>
      </c>
      <c r="M9" s="151">
        <v>0</v>
      </c>
    </row>
    <row r="10" spans="1:15" ht="14.25" x14ac:dyDescent="0.2">
      <c r="A10" s="49" t="s">
        <v>3</v>
      </c>
      <c r="B10" s="152">
        <v>0</v>
      </c>
      <c r="C10" s="152">
        <v>0</v>
      </c>
      <c r="D10" s="152">
        <v>0</v>
      </c>
      <c r="E10" s="152">
        <v>0</v>
      </c>
      <c r="F10" s="152">
        <v>0</v>
      </c>
      <c r="G10" s="152">
        <v>0</v>
      </c>
      <c r="H10" s="152">
        <v>0</v>
      </c>
      <c r="I10" s="152">
        <v>0</v>
      </c>
      <c r="J10" s="152">
        <v>0</v>
      </c>
      <c r="K10" s="152">
        <v>0</v>
      </c>
      <c r="L10" s="152">
        <v>0</v>
      </c>
      <c r="M10" s="152">
        <v>0</v>
      </c>
    </row>
    <row r="11" spans="1:15" ht="15" x14ac:dyDescent="0.25">
      <c r="A11" s="52" t="s">
        <v>47</v>
      </c>
      <c r="B11" s="155">
        <f t="shared" ref="B11:M11" si="0">SUM(B7:B10)</f>
        <v>0</v>
      </c>
      <c r="C11" s="155">
        <f t="shared" si="0"/>
        <v>0</v>
      </c>
      <c r="D11" s="155">
        <f t="shared" si="0"/>
        <v>0</v>
      </c>
      <c r="E11" s="155">
        <f t="shared" si="0"/>
        <v>0</v>
      </c>
      <c r="F11" s="155">
        <f t="shared" si="0"/>
        <v>0</v>
      </c>
      <c r="G11" s="155">
        <f t="shared" si="0"/>
        <v>0</v>
      </c>
      <c r="H11" s="155">
        <f t="shared" si="0"/>
        <v>0</v>
      </c>
      <c r="I11" s="155">
        <f t="shared" si="0"/>
        <v>0</v>
      </c>
      <c r="J11" s="155">
        <f t="shared" si="0"/>
        <v>0</v>
      </c>
      <c r="K11" s="155">
        <f t="shared" si="0"/>
        <v>0</v>
      </c>
      <c r="L11" s="155">
        <f t="shared" si="0"/>
        <v>0</v>
      </c>
      <c r="M11" s="156">
        <f t="shared" si="0"/>
        <v>0</v>
      </c>
    </row>
    <row r="12" spans="1:15" ht="15" x14ac:dyDescent="0.25">
      <c r="A12" s="54" t="s">
        <v>50</v>
      </c>
      <c r="B12" s="153" t="s">
        <v>235</v>
      </c>
      <c r="C12" s="153" t="s">
        <v>235</v>
      </c>
      <c r="D12" s="153" t="s">
        <v>235</v>
      </c>
      <c r="E12" s="153" t="s">
        <v>235</v>
      </c>
      <c r="F12" s="153" t="s">
        <v>235</v>
      </c>
      <c r="G12" s="153" t="s">
        <v>235</v>
      </c>
      <c r="H12" s="153" t="s">
        <v>235</v>
      </c>
      <c r="I12" s="153" t="s">
        <v>235</v>
      </c>
      <c r="J12" s="153" t="s">
        <v>235</v>
      </c>
      <c r="K12" s="153" t="s">
        <v>235</v>
      </c>
      <c r="L12" s="153" t="s">
        <v>235</v>
      </c>
      <c r="M12" s="153" t="s">
        <v>235</v>
      </c>
    </row>
    <row r="13" spans="1:15" ht="14.25" x14ac:dyDescent="0.2">
      <c r="A13" s="46" t="s">
        <v>48</v>
      </c>
      <c r="B13" s="151">
        <v>0</v>
      </c>
      <c r="C13" s="151">
        <v>0</v>
      </c>
      <c r="D13" s="151">
        <v>0</v>
      </c>
      <c r="E13" s="151">
        <v>0</v>
      </c>
      <c r="F13" s="151">
        <v>0</v>
      </c>
      <c r="G13" s="151">
        <v>0</v>
      </c>
      <c r="H13" s="151">
        <v>0</v>
      </c>
      <c r="I13" s="151">
        <v>0</v>
      </c>
      <c r="J13" s="151">
        <v>0</v>
      </c>
      <c r="K13" s="151">
        <v>0</v>
      </c>
      <c r="L13" s="151">
        <v>0</v>
      </c>
      <c r="M13" s="151">
        <v>0</v>
      </c>
    </row>
    <row r="14" spans="1:15" ht="14.25" x14ac:dyDescent="0.2">
      <c r="A14" s="46" t="s">
        <v>49</v>
      </c>
      <c r="B14" s="152">
        <v>0</v>
      </c>
      <c r="C14" s="152">
        <v>0</v>
      </c>
      <c r="D14" s="152">
        <v>0</v>
      </c>
      <c r="E14" s="152">
        <v>0</v>
      </c>
      <c r="F14" s="152">
        <v>0</v>
      </c>
      <c r="G14" s="152">
        <v>0</v>
      </c>
      <c r="H14" s="152">
        <v>0</v>
      </c>
      <c r="I14" s="152">
        <v>0</v>
      </c>
      <c r="J14" s="152">
        <v>0</v>
      </c>
      <c r="K14" s="152">
        <v>0</v>
      </c>
      <c r="L14" s="152">
        <v>0</v>
      </c>
      <c r="M14" s="152">
        <v>0</v>
      </c>
    </row>
    <row r="15" spans="1:15" ht="15" x14ac:dyDescent="0.25">
      <c r="A15" s="52" t="s">
        <v>51</v>
      </c>
      <c r="B15" s="155">
        <f>SUM(B13:B14)</f>
        <v>0</v>
      </c>
      <c r="C15" s="155">
        <f t="shared" ref="C15:M15" si="1">SUM(C13:C14)</f>
        <v>0</v>
      </c>
      <c r="D15" s="155">
        <f t="shared" si="1"/>
        <v>0</v>
      </c>
      <c r="E15" s="155">
        <f t="shared" si="1"/>
        <v>0</v>
      </c>
      <c r="F15" s="155">
        <f t="shared" si="1"/>
        <v>0</v>
      </c>
      <c r="G15" s="155">
        <f t="shared" si="1"/>
        <v>0</v>
      </c>
      <c r="H15" s="155">
        <f t="shared" si="1"/>
        <v>0</v>
      </c>
      <c r="I15" s="155">
        <f t="shared" si="1"/>
        <v>0</v>
      </c>
      <c r="J15" s="155">
        <f t="shared" si="1"/>
        <v>0</v>
      </c>
      <c r="K15" s="155">
        <f t="shared" si="1"/>
        <v>0</v>
      </c>
      <c r="L15" s="155">
        <f t="shared" si="1"/>
        <v>0</v>
      </c>
      <c r="M15" s="156">
        <f t="shared" si="1"/>
        <v>0</v>
      </c>
    </row>
    <row r="16" spans="1:15" ht="15" x14ac:dyDescent="0.25">
      <c r="A16" s="56" t="s">
        <v>52</v>
      </c>
      <c r="B16" s="155">
        <f t="shared" ref="B16:M16" si="2">B11-B15</f>
        <v>0</v>
      </c>
      <c r="C16" s="155">
        <f t="shared" si="2"/>
        <v>0</v>
      </c>
      <c r="D16" s="155">
        <f t="shared" si="2"/>
        <v>0</v>
      </c>
      <c r="E16" s="155">
        <f t="shared" si="2"/>
        <v>0</v>
      </c>
      <c r="F16" s="155">
        <f t="shared" si="2"/>
        <v>0</v>
      </c>
      <c r="G16" s="155">
        <f t="shared" si="2"/>
        <v>0</v>
      </c>
      <c r="H16" s="155">
        <f t="shared" si="2"/>
        <v>0</v>
      </c>
      <c r="I16" s="155">
        <f t="shared" si="2"/>
        <v>0</v>
      </c>
      <c r="J16" s="155">
        <f t="shared" si="2"/>
        <v>0</v>
      </c>
      <c r="K16" s="155">
        <f t="shared" si="2"/>
        <v>0</v>
      </c>
      <c r="L16" s="155">
        <f t="shared" si="2"/>
        <v>0</v>
      </c>
      <c r="M16" s="156">
        <f t="shared" si="2"/>
        <v>0</v>
      </c>
    </row>
    <row r="17" spans="1:13" ht="15" x14ac:dyDescent="0.25">
      <c r="A17" s="58" t="s">
        <v>4</v>
      </c>
      <c r="B17" s="157" t="s">
        <v>235</v>
      </c>
      <c r="C17" s="157" t="s">
        <v>235</v>
      </c>
      <c r="D17" s="157" t="s">
        <v>235</v>
      </c>
      <c r="E17" s="157" t="s">
        <v>235</v>
      </c>
      <c r="F17" s="157" t="s">
        <v>235</v>
      </c>
      <c r="G17" s="157" t="s">
        <v>235</v>
      </c>
      <c r="H17" s="157" t="s">
        <v>235</v>
      </c>
      <c r="I17" s="157" t="s">
        <v>235</v>
      </c>
      <c r="J17" s="157" t="s">
        <v>235</v>
      </c>
      <c r="K17" s="157" t="s">
        <v>235</v>
      </c>
      <c r="L17" s="157" t="s">
        <v>235</v>
      </c>
      <c r="M17" s="157" t="s">
        <v>235</v>
      </c>
    </row>
    <row r="18" spans="1:13" ht="14.25" x14ac:dyDescent="0.2">
      <c r="A18" s="46" t="s">
        <v>53</v>
      </c>
      <c r="B18" s="151">
        <v>0</v>
      </c>
      <c r="C18" s="151">
        <v>0</v>
      </c>
      <c r="D18" s="151">
        <v>0</v>
      </c>
      <c r="E18" s="151">
        <v>0</v>
      </c>
      <c r="F18" s="151">
        <v>0</v>
      </c>
      <c r="G18" s="151">
        <v>0</v>
      </c>
      <c r="H18" s="151">
        <v>0</v>
      </c>
      <c r="I18" s="151">
        <v>0</v>
      </c>
      <c r="J18" s="151">
        <v>0</v>
      </c>
      <c r="K18" s="151">
        <v>0</v>
      </c>
      <c r="L18" s="151">
        <v>0</v>
      </c>
      <c r="M18" s="151">
        <v>0</v>
      </c>
    </row>
    <row r="19" spans="1:13" ht="14.25" x14ac:dyDescent="0.2">
      <c r="A19" s="46" t="s">
        <v>54</v>
      </c>
      <c r="B19" s="152">
        <v>0</v>
      </c>
      <c r="C19" s="152">
        <v>0</v>
      </c>
      <c r="D19" s="152">
        <v>0</v>
      </c>
      <c r="E19" s="152">
        <v>0</v>
      </c>
      <c r="F19" s="152">
        <v>0</v>
      </c>
      <c r="G19" s="152">
        <v>0</v>
      </c>
      <c r="H19" s="152">
        <v>0</v>
      </c>
      <c r="I19" s="152">
        <v>0</v>
      </c>
      <c r="J19" s="152">
        <v>0</v>
      </c>
      <c r="K19" s="152">
        <v>0</v>
      </c>
      <c r="L19" s="152">
        <v>0</v>
      </c>
      <c r="M19" s="152">
        <v>0</v>
      </c>
    </row>
    <row r="20" spans="1:13" x14ac:dyDescent="0.2">
      <c r="A20" s="59"/>
      <c r="B20" s="151">
        <f>SUM(B18:B19)</f>
        <v>0</v>
      </c>
      <c r="C20" s="151">
        <f t="shared" ref="C20:M20" si="3">SUM(C18:C19)</f>
        <v>0</v>
      </c>
      <c r="D20" s="151">
        <f t="shared" si="3"/>
        <v>0</v>
      </c>
      <c r="E20" s="151">
        <f t="shared" si="3"/>
        <v>0</v>
      </c>
      <c r="F20" s="151">
        <f t="shared" si="3"/>
        <v>0</v>
      </c>
      <c r="G20" s="151">
        <f t="shared" si="3"/>
        <v>0</v>
      </c>
      <c r="H20" s="151">
        <f t="shared" si="3"/>
        <v>0</v>
      </c>
      <c r="I20" s="151">
        <f t="shared" si="3"/>
        <v>0</v>
      </c>
      <c r="J20" s="151">
        <f t="shared" si="3"/>
        <v>0</v>
      </c>
      <c r="K20" s="151">
        <f t="shared" si="3"/>
        <v>0</v>
      </c>
      <c r="L20" s="151">
        <f t="shared" si="3"/>
        <v>0</v>
      </c>
      <c r="M20" s="151">
        <f t="shared" si="3"/>
        <v>0</v>
      </c>
    </row>
    <row r="21" spans="1:13" ht="14.25" x14ac:dyDescent="0.2">
      <c r="A21" s="46" t="s">
        <v>55</v>
      </c>
      <c r="B21" s="151">
        <v>0</v>
      </c>
      <c r="C21" s="151">
        <v>0</v>
      </c>
      <c r="D21" s="151">
        <v>0</v>
      </c>
      <c r="E21" s="151">
        <v>0</v>
      </c>
      <c r="F21" s="151">
        <v>0</v>
      </c>
      <c r="G21" s="151">
        <v>0</v>
      </c>
      <c r="H21" s="151">
        <v>0</v>
      </c>
      <c r="I21" s="151">
        <v>0</v>
      </c>
      <c r="J21" s="151">
        <v>0</v>
      </c>
      <c r="K21" s="151">
        <v>0</v>
      </c>
      <c r="L21" s="151">
        <v>0</v>
      </c>
      <c r="M21" s="151">
        <v>0</v>
      </c>
    </row>
    <row r="22" spans="1:13" ht="15" x14ac:dyDescent="0.25">
      <c r="A22" s="52" t="s">
        <v>5</v>
      </c>
      <c r="B22" s="142">
        <f>B20-B21</f>
        <v>0</v>
      </c>
      <c r="C22" s="142">
        <f t="shared" ref="C22:M22" si="4">C20-C21</f>
        <v>0</v>
      </c>
      <c r="D22" s="142">
        <f t="shared" si="4"/>
        <v>0</v>
      </c>
      <c r="E22" s="142">
        <f t="shared" si="4"/>
        <v>0</v>
      </c>
      <c r="F22" s="142">
        <f t="shared" si="4"/>
        <v>0</v>
      </c>
      <c r="G22" s="142">
        <f t="shared" si="4"/>
        <v>0</v>
      </c>
      <c r="H22" s="142">
        <f t="shared" si="4"/>
        <v>0</v>
      </c>
      <c r="I22" s="142">
        <f t="shared" si="4"/>
        <v>0</v>
      </c>
      <c r="J22" s="142">
        <f t="shared" si="4"/>
        <v>0</v>
      </c>
      <c r="K22" s="142">
        <f t="shared" si="4"/>
        <v>0</v>
      </c>
      <c r="L22" s="142">
        <f t="shared" si="4"/>
        <v>0</v>
      </c>
      <c r="M22" s="142">
        <f t="shared" si="4"/>
        <v>0</v>
      </c>
    </row>
    <row r="23" spans="1:13" ht="14.25" x14ac:dyDescent="0.2">
      <c r="A23" s="57"/>
      <c r="B23" s="60"/>
      <c r="C23" s="60"/>
      <c r="D23" s="60"/>
      <c r="E23" s="60"/>
      <c r="F23" s="60"/>
      <c r="G23" s="60"/>
      <c r="H23" s="60"/>
      <c r="I23" s="60"/>
      <c r="J23" s="60"/>
      <c r="K23" s="60"/>
      <c r="L23" s="60"/>
      <c r="M23" s="61"/>
    </row>
    <row r="24" spans="1:13" ht="15" x14ac:dyDescent="0.25">
      <c r="A24" s="62" t="s">
        <v>6</v>
      </c>
      <c r="B24" s="158">
        <f t="shared" ref="B24:M24" si="5">B16-B22</f>
        <v>0</v>
      </c>
      <c r="C24" s="158">
        <f t="shared" si="5"/>
        <v>0</v>
      </c>
      <c r="D24" s="158">
        <f t="shared" si="5"/>
        <v>0</v>
      </c>
      <c r="E24" s="158">
        <f t="shared" si="5"/>
        <v>0</v>
      </c>
      <c r="F24" s="158">
        <f t="shared" si="5"/>
        <v>0</v>
      </c>
      <c r="G24" s="158">
        <f t="shared" si="5"/>
        <v>0</v>
      </c>
      <c r="H24" s="158">
        <f t="shared" si="5"/>
        <v>0</v>
      </c>
      <c r="I24" s="158">
        <f t="shared" si="5"/>
        <v>0</v>
      </c>
      <c r="J24" s="158">
        <f t="shared" si="5"/>
        <v>0</v>
      </c>
      <c r="K24" s="158">
        <f t="shared" si="5"/>
        <v>0</v>
      </c>
      <c r="L24" s="158">
        <f t="shared" si="5"/>
        <v>0</v>
      </c>
      <c r="M24" s="158">
        <f t="shared" si="5"/>
        <v>0</v>
      </c>
    </row>
    <row r="25" spans="1:13" ht="15" x14ac:dyDescent="0.25">
      <c r="A25" s="126" t="s">
        <v>7</v>
      </c>
      <c r="B25" s="159" t="s">
        <v>235</v>
      </c>
      <c r="C25" s="159" t="s">
        <v>235</v>
      </c>
      <c r="D25" s="159" t="s">
        <v>235</v>
      </c>
      <c r="E25" s="159" t="s">
        <v>235</v>
      </c>
      <c r="F25" s="159" t="s">
        <v>235</v>
      </c>
      <c r="G25" s="159" t="s">
        <v>235</v>
      </c>
      <c r="H25" s="159" t="s">
        <v>235</v>
      </c>
      <c r="I25" s="159" t="s">
        <v>235</v>
      </c>
      <c r="J25" s="159" t="s">
        <v>235</v>
      </c>
      <c r="K25" s="159" t="s">
        <v>235</v>
      </c>
      <c r="L25" s="159" t="s">
        <v>235</v>
      </c>
      <c r="M25" s="159" t="s">
        <v>235</v>
      </c>
    </row>
    <row r="26" spans="1:13" ht="15" x14ac:dyDescent="0.25">
      <c r="A26" s="58" t="s">
        <v>8</v>
      </c>
      <c r="B26" s="157" t="s">
        <v>235</v>
      </c>
      <c r="C26" s="157" t="s">
        <v>235</v>
      </c>
      <c r="D26" s="157" t="s">
        <v>235</v>
      </c>
      <c r="E26" s="157" t="s">
        <v>235</v>
      </c>
      <c r="F26" s="157" t="s">
        <v>235</v>
      </c>
      <c r="G26" s="157" t="s">
        <v>235</v>
      </c>
      <c r="H26" s="157" t="s">
        <v>235</v>
      </c>
      <c r="I26" s="157" t="s">
        <v>235</v>
      </c>
      <c r="J26" s="157" t="s">
        <v>235</v>
      </c>
      <c r="K26" s="157" t="s">
        <v>235</v>
      </c>
      <c r="L26" s="157" t="s">
        <v>235</v>
      </c>
      <c r="M26" s="157" t="s">
        <v>235</v>
      </c>
    </row>
    <row r="27" spans="1:13" ht="14.25" x14ac:dyDescent="0.2">
      <c r="A27" s="46" t="s">
        <v>31</v>
      </c>
      <c r="B27" s="151">
        <v>0</v>
      </c>
      <c r="C27" s="151">
        <v>0</v>
      </c>
      <c r="D27" s="151">
        <v>0</v>
      </c>
      <c r="E27" s="151">
        <v>0</v>
      </c>
      <c r="F27" s="151">
        <v>0</v>
      </c>
      <c r="G27" s="151">
        <v>0</v>
      </c>
      <c r="H27" s="151">
        <v>0</v>
      </c>
      <c r="I27" s="151">
        <v>0</v>
      </c>
      <c r="J27" s="151">
        <v>0</v>
      </c>
      <c r="K27" s="151">
        <v>0</v>
      </c>
      <c r="L27" s="151">
        <v>0</v>
      </c>
      <c r="M27" s="151">
        <v>0</v>
      </c>
    </row>
    <row r="28" spans="1:13" ht="14.25" x14ac:dyDescent="0.2">
      <c r="A28" s="46" t="s">
        <v>9</v>
      </c>
      <c r="B28" s="152">
        <v>0</v>
      </c>
      <c r="C28" s="152">
        <v>0</v>
      </c>
      <c r="D28" s="152">
        <v>0</v>
      </c>
      <c r="E28" s="152">
        <v>0</v>
      </c>
      <c r="F28" s="152">
        <v>0</v>
      </c>
      <c r="G28" s="152">
        <v>0</v>
      </c>
      <c r="H28" s="152">
        <v>0</v>
      </c>
      <c r="I28" s="152">
        <v>0</v>
      </c>
      <c r="J28" s="152">
        <v>0</v>
      </c>
      <c r="K28" s="152">
        <v>0</v>
      </c>
      <c r="L28" s="152">
        <v>0</v>
      </c>
      <c r="M28" s="152">
        <v>0</v>
      </c>
    </row>
    <row r="29" spans="1:13" ht="14.25" x14ac:dyDescent="0.2">
      <c r="A29" s="46" t="s">
        <v>10</v>
      </c>
      <c r="B29" s="151">
        <v>0</v>
      </c>
      <c r="C29" s="151">
        <v>0</v>
      </c>
      <c r="D29" s="151">
        <v>0</v>
      </c>
      <c r="E29" s="151">
        <v>0</v>
      </c>
      <c r="F29" s="151">
        <v>0</v>
      </c>
      <c r="G29" s="151">
        <v>0</v>
      </c>
      <c r="H29" s="151">
        <v>0</v>
      </c>
      <c r="I29" s="151">
        <v>0</v>
      </c>
      <c r="J29" s="151">
        <v>0</v>
      </c>
      <c r="K29" s="151">
        <v>0</v>
      </c>
      <c r="L29" s="151">
        <v>0</v>
      </c>
      <c r="M29" s="151">
        <v>0</v>
      </c>
    </row>
    <row r="30" spans="1:13" ht="14.25" x14ac:dyDescent="0.2">
      <c r="A30" s="46" t="s">
        <v>11</v>
      </c>
      <c r="B30" s="152">
        <v>0</v>
      </c>
      <c r="C30" s="152">
        <v>0</v>
      </c>
      <c r="D30" s="152">
        <v>0</v>
      </c>
      <c r="E30" s="152">
        <v>0</v>
      </c>
      <c r="F30" s="152">
        <v>0</v>
      </c>
      <c r="G30" s="152">
        <v>0</v>
      </c>
      <c r="H30" s="152">
        <v>0</v>
      </c>
      <c r="I30" s="152">
        <v>0</v>
      </c>
      <c r="J30" s="152">
        <v>0</v>
      </c>
      <c r="K30" s="152">
        <v>0</v>
      </c>
      <c r="L30" s="152">
        <v>0</v>
      </c>
      <c r="M30" s="152">
        <v>0</v>
      </c>
    </row>
    <row r="31" spans="1:13" ht="14.25" x14ac:dyDescent="0.2">
      <c r="A31" s="46" t="s">
        <v>32</v>
      </c>
      <c r="B31" s="151">
        <v>0</v>
      </c>
      <c r="C31" s="151">
        <v>0</v>
      </c>
      <c r="D31" s="151">
        <v>0</v>
      </c>
      <c r="E31" s="151">
        <v>0</v>
      </c>
      <c r="F31" s="151">
        <v>0</v>
      </c>
      <c r="G31" s="151">
        <v>0</v>
      </c>
      <c r="H31" s="151">
        <v>0</v>
      </c>
      <c r="I31" s="151">
        <v>0</v>
      </c>
      <c r="J31" s="151">
        <v>0</v>
      </c>
      <c r="K31" s="151">
        <v>0</v>
      </c>
      <c r="L31" s="151">
        <v>0</v>
      </c>
      <c r="M31" s="151">
        <v>0</v>
      </c>
    </row>
    <row r="32" spans="1:13" ht="14.25" x14ac:dyDescent="0.2">
      <c r="A32" s="46" t="s">
        <v>33</v>
      </c>
      <c r="B32" s="151">
        <v>0</v>
      </c>
      <c r="C32" s="151">
        <v>0</v>
      </c>
      <c r="D32" s="151">
        <v>0</v>
      </c>
      <c r="E32" s="151">
        <v>0</v>
      </c>
      <c r="F32" s="151">
        <v>0</v>
      </c>
      <c r="G32" s="151">
        <v>0</v>
      </c>
      <c r="H32" s="151">
        <v>0</v>
      </c>
      <c r="I32" s="151">
        <v>0</v>
      </c>
      <c r="J32" s="151">
        <v>0</v>
      </c>
      <c r="K32" s="151">
        <v>0</v>
      </c>
      <c r="L32" s="151">
        <v>0</v>
      </c>
      <c r="M32" s="151">
        <v>0</v>
      </c>
    </row>
    <row r="33" spans="1:13" ht="14.25" x14ac:dyDescent="0.2">
      <c r="A33" s="49" t="s">
        <v>3</v>
      </c>
      <c r="B33" s="152">
        <v>0</v>
      </c>
      <c r="C33" s="152">
        <v>0</v>
      </c>
      <c r="D33" s="152">
        <v>0</v>
      </c>
      <c r="E33" s="152">
        <v>0</v>
      </c>
      <c r="F33" s="152">
        <v>0</v>
      </c>
      <c r="G33" s="152">
        <v>0</v>
      </c>
      <c r="H33" s="152">
        <v>0</v>
      </c>
      <c r="I33" s="152">
        <v>0</v>
      </c>
      <c r="J33" s="152">
        <v>0</v>
      </c>
      <c r="K33" s="152">
        <v>0</v>
      </c>
      <c r="L33" s="152">
        <v>0</v>
      </c>
      <c r="M33" s="152">
        <v>0</v>
      </c>
    </row>
    <row r="34" spans="1:13" ht="15" x14ac:dyDescent="0.25">
      <c r="A34" s="52" t="s">
        <v>12</v>
      </c>
      <c r="B34" s="155">
        <f>SUM(B27:B33)</f>
        <v>0</v>
      </c>
      <c r="C34" s="155">
        <f t="shared" ref="C34:M34" si="6">SUM(C27:C33)</f>
        <v>0</v>
      </c>
      <c r="D34" s="155">
        <f t="shared" si="6"/>
        <v>0</v>
      </c>
      <c r="E34" s="155">
        <f t="shared" si="6"/>
        <v>0</v>
      </c>
      <c r="F34" s="155">
        <f t="shared" si="6"/>
        <v>0</v>
      </c>
      <c r="G34" s="155">
        <f t="shared" si="6"/>
        <v>0</v>
      </c>
      <c r="H34" s="155">
        <f t="shared" si="6"/>
        <v>0</v>
      </c>
      <c r="I34" s="155">
        <f t="shared" si="6"/>
        <v>0</v>
      </c>
      <c r="J34" s="155">
        <f t="shared" si="6"/>
        <v>0</v>
      </c>
      <c r="K34" s="155">
        <f t="shared" si="6"/>
        <v>0</v>
      </c>
      <c r="L34" s="155">
        <f t="shared" si="6"/>
        <v>0</v>
      </c>
      <c r="M34" s="155">
        <f t="shared" si="6"/>
        <v>0</v>
      </c>
    </row>
    <row r="35" spans="1:13" ht="15" x14ac:dyDescent="0.25">
      <c r="A35" s="58" t="s">
        <v>13</v>
      </c>
      <c r="B35" s="157" t="s">
        <v>235</v>
      </c>
      <c r="C35" s="157" t="s">
        <v>235</v>
      </c>
      <c r="D35" s="157" t="s">
        <v>235</v>
      </c>
      <c r="E35" s="157" t="s">
        <v>235</v>
      </c>
      <c r="F35" s="157" t="s">
        <v>235</v>
      </c>
      <c r="G35" s="157" t="s">
        <v>235</v>
      </c>
      <c r="H35" s="157" t="s">
        <v>235</v>
      </c>
      <c r="I35" s="157" t="s">
        <v>235</v>
      </c>
      <c r="J35" s="157" t="s">
        <v>235</v>
      </c>
      <c r="K35" s="157" t="s">
        <v>235</v>
      </c>
      <c r="L35" s="157" t="s">
        <v>235</v>
      </c>
      <c r="M35" s="157" t="s">
        <v>235</v>
      </c>
    </row>
    <row r="36" spans="1:13" ht="14.25" x14ac:dyDescent="0.2">
      <c r="A36" s="46" t="s">
        <v>14</v>
      </c>
      <c r="B36" s="151">
        <v>0</v>
      </c>
      <c r="C36" s="151">
        <v>0</v>
      </c>
      <c r="D36" s="151">
        <v>0</v>
      </c>
      <c r="E36" s="151">
        <v>0</v>
      </c>
      <c r="F36" s="151">
        <v>0</v>
      </c>
      <c r="G36" s="151">
        <v>0</v>
      </c>
      <c r="H36" s="151">
        <v>0</v>
      </c>
      <c r="I36" s="151">
        <v>0</v>
      </c>
      <c r="J36" s="151">
        <v>0</v>
      </c>
      <c r="K36" s="151">
        <v>0</v>
      </c>
      <c r="L36" s="151">
        <v>0</v>
      </c>
      <c r="M36" s="151">
        <v>0</v>
      </c>
    </row>
    <row r="37" spans="1:13" ht="14.25" x14ac:dyDescent="0.2">
      <c r="A37" s="46" t="s">
        <v>34</v>
      </c>
      <c r="B37" s="152">
        <v>0</v>
      </c>
      <c r="C37" s="152">
        <v>0</v>
      </c>
      <c r="D37" s="152">
        <v>0</v>
      </c>
      <c r="E37" s="152">
        <v>0</v>
      </c>
      <c r="F37" s="152">
        <v>0</v>
      </c>
      <c r="G37" s="152">
        <v>0</v>
      </c>
      <c r="H37" s="152">
        <v>0</v>
      </c>
      <c r="I37" s="152">
        <v>0</v>
      </c>
      <c r="J37" s="152">
        <v>0</v>
      </c>
      <c r="K37" s="152">
        <v>0</v>
      </c>
      <c r="L37" s="152">
        <v>0</v>
      </c>
      <c r="M37" s="152">
        <v>0</v>
      </c>
    </row>
    <row r="38" spans="1:13" ht="14.25" x14ac:dyDescent="0.2">
      <c r="A38" s="46" t="s">
        <v>35</v>
      </c>
      <c r="B38" s="151">
        <v>0</v>
      </c>
      <c r="C38" s="151">
        <v>0</v>
      </c>
      <c r="D38" s="151">
        <v>0</v>
      </c>
      <c r="E38" s="151">
        <v>0</v>
      </c>
      <c r="F38" s="151">
        <v>0</v>
      </c>
      <c r="G38" s="151">
        <v>0</v>
      </c>
      <c r="H38" s="151">
        <v>0</v>
      </c>
      <c r="I38" s="151">
        <v>0</v>
      </c>
      <c r="J38" s="151">
        <v>0</v>
      </c>
      <c r="K38" s="151">
        <v>0</v>
      </c>
      <c r="L38" s="151">
        <v>0</v>
      </c>
      <c r="M38" s="151">
        <v>0</v>
      </c>
    </row>
    <row r="39" spans="1:13" ht="14.25" x14ac:dyDescent="0.2">
      <c r="A39" s="49" t="s">
        <v>3</v>
      </c>
      <c r="B39" s="152">
        <v>0</v>
      </c>
      <c r="C39" s="152">
        <v>0</v>
      </c>
      <c r="D39" s="152">
        <v>0</v>
      </c>
      <c r="E39" s="152">
        <v>0</v>
      </c>
      <c r="F39" s="152">
        <v>0</v>
      </c>
      <c r="G39" s="152">
        <v>0</v>
      </c>
      <c r="H39" s="152">
        <v>0</v>
      </c>
      <c r="I39" s="152">
        <v>0</v>
      </c>
      <c r="J39" s="152">
        <v>0</v>
      </c>
      <c r="K39" s="152">
        <v>0</v>
      </c>
      <c r="L39" s="152">
        <v>0</v>
      </c>
      <c r="M39" s="152">
        <v>0</v>
      </c>
    </row>
    <row r="40" spans="1:13" ht="15" x14ac:dyDescent="0.25">
      <c r="A40" s="52" t="s">
        <v>15</v>
      </c>
      <c r="B40" s="155">
        <f t="shared" ref="B40:M40" si="7">SUM(B36:B39)</f>
        <v>0</v>
      </c>
      <c r="C40" s="155">
        <f t="shared" si="7"/>
        <v>0</v>
      </c>
      <c r="D40" s="155">
        <f t="shared" si="7"/>
        <v>0</v>
      </c>
      <c r="E40" s="155">
        <f t="shared" si="7"/>
        <v>0</v>
      </c>
      <c r="F40" s="155">
        <f t="shared" si="7"/>
        <v>0</v>
      </c>
      <c r="G40" s="155">
        <f t="shared" si="7"/>
        <v>0</v>
      </c>
      <c r="H40" s="155">
        <f t="shared" si="7"/>
        <v>0</v>
      </c>
      <c r="I40" s="155">
        <f t="shared" si="7"/>
        <v>0</v>
      </c>
      <c r="J40" s="155">
        <f t="shared" si="7"/>
        <v>0</v>
      </c>
      <c r="K40" s="155">
        <f t="shared" si="7"/>
        <v>0</v>
      </c>
      <c r="L40" s="155">
        <f t="shared" si="7"/>
        <v>0</v>
      </c>
      <c r="M40" s="156">
        <f t="shared" si="7"/>
        <v>0</v>
      </c>
    </row>
    <row r="41" spans="1:13" ht="15" x14ac:dyDescent="0.25">
      <c r="A41" s="58" t="s">
        <v>16</v>
      </c>
      <c r="B41" s="157" t="s">
        <v>235</v>
      </c>
      <c r="C41" s="157" t="s">
        <v>235</v>
      </c>
      <c r="D41" s="157" t="s">
        <v>235</v>
      </c>
      <c r="E41" s="157" t="s">
        <v>235</v>
      </c>
      <c r="F41" s="157" t="s">
        <v>235</v>
      </c>
      <c r="G41" s="157" t="s">
        <v>235</v>
      </c>
      <c r="H41" s="157" t="s">
        <v>235</v>
      </c>
      <c r="I41" s="157" t="s">
        <v>235</v>
      </c>
      <c r="J41" s="157" t="s">
        <v>235</v>
      </c>
      <c r="K41" s="157" t="s">
        <v>235</v>
      </c>
      <c r="L41" s="157" t="s">
        <v>235</v>
      </c>
      <c r="M41" s="157" t="s">
        <v>235</v>
      </c>
    </row>
    <row r="42" spans="1:13" ht="14.25" x14ac:dyDescent="0.2">
      <c r="A42" s="46" t="s">
        <v>17</v>
      </c>
      <c r="B42" s="151">
        <v>0</v>
      </c>
      <c r="C42" s="151">
        <v>0</v>
      </c>
      <c r="D42" s="151">
        <v>0</v>
      </c>
      <c r="E42" s="151">
        <v>0</v>
      </c>
      <c r="F42" s="151">
        <v>0</v>
      </c>
      <c r="G42" s="151">
        <v>0</v>
      </c>
      <c r="H42" s="151">
        <v>0</v>
      </c>
      <c r="I42" s="151">
        <v>0</v>
      </c>
      <c r="J42" s="151">
        <v>0</v>
      </c>
      <c r="K42" s="151">
        <v>0</v>
      </c>
      <c r="L42" s="151">
        <v>0</v>
      </c>
      <c r="M42" s="151">
        <v>0</v>
      </c>
    </row>
    <row r="43" spans="1:13" ht="14.25" x14ac:dyDescent="0.2">
      <c r="A43" s="46" t="s">
        <v>70</v>
      </c>
      <c r="B43" s="152">
        <v>0</v>
      </c>
      <c r="C43" s="152">
        <v>0</v>
      </c>
      <c r="D43" s="152">
        <v>0</v>
      </c>
      <c r="E43" s="152">
        <v>0</v>
      </c>
      <c r="F43" s="152">
        <v>0</v>
      </c>
      <c r="G43" s="152">
        <v>0</v>
      </c>
      <c r="H43" s="152">
        <v>0</v>
      </c>
      <c r="I43" s="152">
        <v>0</v>
      </c>
      <c r="J43" s="152">
        <v>0</v>
      </c>
      <c r="K43" s="152">
        <v>0</v>
      </c>
      <c r="L43" s="152">
        <v>0</v>
      </c>
      <c r="M43" s="152">
        <v>0</v>
      </c>
    </row>
    <row r="44" spans="1:13" ht="14.25" x14ac:dyDescent="0.2">
      <c r="A44" s="46" t="s">
        <v>68</v>
      </c>
      <c r="B44" s="151">
        <v>0</v>
      </c>
      <c r="C44" s="151">
        <v>0</v>
      </c>
      <c r="D44" s="151">
        <v>0</v>
      </c>
      <c r="E44" s="151">
        <v>0</v>
      </c>
      <c r="F44" s="151">
        <v>0</v>
      </c>
      <c r="G44" s="151">
        <v>0</v>
      </c>
      <c r="H44" s="151">
        <v>0</v>
      </c>
      <c r="I44" s="151">
        <v>0</v>
      </c>
      <c r="J44" s="151">
        <v>0</v>
      </c>
      <c r="K44" s="151">
        <v>0</v>
      </c>
      <c r="L44" s="151">
        <v>0</v>
      </c>
      <c r="M44" s="151">
        <v>0</v>
      </c>
    </row>
    <row r="45" spans="1:13" ht="14.25" x14ac:dyDescent="0.2">
      <c r="A45" s="46" t="s">
        <v>69</v>
      </c>
      <c r="B45" s="151">
        <v>0</v>
      </c>
      <c r="C45" s="151">
        <v>0</v>
      </c>
      <c r="D45" s="151">
        <v>0</v>
      </c>
      <c r="E45" s="151">
        <v>0</v>
      </c>
      <c r="F45" s="151">
        <v>0</v>
      </c>
      <c r="G45" s="151">
        <v>0</v>
      </c>
      <c r="H45" s="151">
        <v>0</v>
      </c>
      <c r="I45" s="151">
        <v>0</v>
      </c>
      <c r="J45" s="151">
        <v>0</v>
      </c>
      <c r="K45" s="151">
        <v>0</v>
      </c>
      <c r="L45" s="151">
        <v>0</v>
      </c>
      <c r="M45" s="151">
        <v>0</v>
      </c>
    </row>
    <row r="46" spans="1:13" ht="14.25" x14ac:dyDescent="0.2">
      <c r="A46" s="46" t="s">
        <v>37</v>
      </c>
      <c r="B46" s="152">
        <v>0</v>
      </c>
      <c r="C46" s="152">
        <v>0</v>
      </c>
      <c r="D46" s="152">
        <v>0</v>
      </c>
      <c r="E46" s="152">
        <v>0</v>
      </c>
      <c r="F46" s="152">
        <v>0</v>
      </c>
      <c r="G46" s="152">
        <v>0</v>
      </c>
      <c r="H46" s="152">
        <v>0</v>
      </c>
      <c r="I46" s="152">
        <v>0</v>
      </c>
      <c r="J46" s="152">
        <v>0</v>
      </c>
      <c r="K46" s="152">
        <v>0</v>
      </c>
      <c r="L46" s="152">
        <v>0</v>
      </c>
      <c r="M46" s="152">
        <v>0</v>
      </c>
    </row>
    <row r="47" spans="1:13" ht="14.25" x14ac:dyDescent="0.2">
      <c r="A47" s="46" t="s">
        <v>38</v>
      </c>
      <c r="B47" s="151">
        <v>0</v>
      </c>
      <c r="C47" s="151">
        <v>0</v>
      </c>
      <c r="D47" s="151">
        <v>0</v>
      </c>
      <c r="E47" s="151">
        <v>0</v>
      </c>
      <c r="F47" s="151">
        <v>0</v>
      </c>
      <c r="G47" s="151">
        <v>0</v>
      </c>
      <c r="H47" s="151">
        <v>0</v>
      </c>
      <c r="I47" s="151">
        <v>0</v>
      </c>
      <c r="J47" s="151">
        <v>0</v>
      </c>
      <c r="K47" s="151">
        <v>0</v>
      </c>
      <c r="L47" s="151">
        <v>0</v>
      </c>
      <c r="M47" s="151">
        <v>0</v>
      </c>
    </row>
    <row r="48" spans="1:13" ht="14.25" x14ac:dyDescent="0.2">
      <c r="A48" s="46" t="s">
        <v>39</v>
      </c>
      <c r="B48" s="152">
        <v>0</v>
      </c>
      <c r="C48" s="152">
        <v>0</v>
      </c>
      <c r="D48" s="152">
        <v>0</v>
      </c>
      <c r="E48" s="152">
        <v>0</v>
      </c>
      <c r="F48" s="152">
        <v>0</v>
      </c>
      <c r="G48" s="152">
        <v>0</v>
      </c>
      <c r="H48" s="152">
        <v>0</v>
      </c>
      <c r="I48" s="152">
        <v>0</v>
      </c>
      <c r="J48" s="152">
        <v>0</v>
      </c>
      <c r="K48" s="152">
        <v>0</v>
      </c>
      <c r="L48" s="152">
        <v>0</v>
      </c>
      <c r="M48" s="152">
        <v>0</v>
      </c>
    </row>
    <row r="49" spans="1:13" ht="14.25" x14ac:dyDescent="0.2">
      <c r="A49" s="46" t="s">
        <v>18</v>
      </c>
      <c r="B49" s="151">
        <v>0</v>
      </c>
      <c r="C49" s="151">
        <v>0</v>
      </c>
      <c r="D49" s="151">
        <v>0</v>
      </c>
      <c r="E49" s="151">
        <v>0</v>
      </c>
      <c r="F49" s="151">
        <v>0</v>
      </c>
      <c r="G49" s="151">
        <v>0</v>
      </c>
      <c r="H49" s="151">
        <v>0</v>
      </c>
      <c r="I49" s="151">
        <v>0</v>
      </c>
      <c r="J49" s="151">
        <v>0</v>
      </c>
      <c r="K49" s="151">
        <v>0</v>
      </c>
      <c r="L49" s="151">
        <v>0</v>
      </c>
      <c r="M49" s="151">
        <v>0</v>
      </c>
    </row>
    <row r="50" spans="1:13" ht="14.25" x14ac:dyDescent="0.2">
      <c r="A50" s="49" t="s">
        <v>3</v>
      </c>
      <c r="B50" s="152">
        <v>0</v>
      </c>
      <c r="C50" s="152">
        <v>0</v>
      </c>
      <c r="D50" s="152">
        <v>0</v>
      </c>
      <c r="E50" s="152">
        <v>0</v>
      </c>
      <c r="F50" s="152">
        <v>0</v>
      </c>
      <c r="G50" s="152">
        <v>0</v>
      </c>
      <c r="H50" s="152">
        <v>0</v>
      </c>
      <c r="I50" s="152">
        <v>0</v>
      </c>
      <c r="J50" s="152">
        <v>0</v>
      </c>
      <c r="K50" s="152">
        <v>0</v>
      </c>
      <c r="L50" s="152">
        <v>0</v>
      </c>
      <c r="M50" s="152">
        <v>0</v>
      </c>
    </row>
    <row r="51" spans="1:13" ht="15" x14ac:dyDescent="0.25">
      <c r="A51" s="52" t="s">
        <v>19</v>
      </c>
      <c r="B51" s="155">
        <f>SUM(B42:B50)</f>
        <v>0</v>
      </c>
      <c r="C51" s="155">
        <f t="shared" ref="C51:M51" si="8">SUM(C42:C50)</f>
        <v>0</v>
      </c>
      <c r="D51" s="155">
        <f t="shared" si="8"/>
        <v>0</v>
      </c>
      <c r="E51" s="155">
        <f t="shared" si="8"/>
        <v>0</v>
      </c>
      <c r="F51" s="155">
        <f t="shared" si="8"/>
        <v>0</v>
      </c>
      <c r="G51" s="155">
        <f t="shared" si="8"/>
        <v>0</v>
      </c>
      <c r="H51" s="155">
        <f t="shared" si="8"/>
        <v>0</v>
      </c>
      <c r="I51" s="155">
        <f t="shared" si="8"/>
        <v>0</v>
      </c>
      <c r="J51" s="155">
        <f t="shared" si="8"/>
        <v>0</v>
      </c>
      <c r="K51" s="155">
        <f t="shared" si="8"/>
        <v>0</v>
      </c>
      <c r="L51" s="155">
        <f t="shared" si="8"/>
        <v>0</v>
      </c>
      <c r="M51" s="155">
        <f t="shared" si="8"/>
        <v>0</v>
      </c>
    </row>
    <row r="52" spans="1:13" ht="15" x14ac:dyDescent="0.25">
      <c r="A52" s="58" t="s">
        <v>56</v>
      </c>
      <c r="B52" s="157" t="s">
        <v>235</v>
      </c>
      <c r="C52" s="157" t="s">
        <v>235</v>
      </c>
      <c r="D52" s="157" t="s">
        <v>235</v>
      </c>
      <c r="E52" s="157" t="s">
        <v>235</v>
      </c>
      <c r="F52" s="157" t="s">
        <v>235</v>
      </c>
      <c r="G52" s="157" t="s">
        <v>235</v>
      </c>
      <c r="H52" s="157" t="s">
        <v>235</v>
      </c>
      <c r="I52" s="157" t="s">
        <v>235</v>
      </c>
      <c r="J52" s="157" t="s">
        <v>235</v>
      </c>
      <c r="K52" s="157" t="s">
        <v>235</v>
      </c>
      <c r="L52" s="157" t="s">
        <v>235</v>
      </c>
      <c r="M52" s="157" t="s">
        <v>235</v>
      </c>
    </row>
    <row r="53" spans="1:13" ht="14.25" x14ac:dyDescent="0.2">
      <c r="A53" s="46" t="s">
        <v>57</v>
      </c>
      <c r="B53" s="151">
        <v>0</v>
      </c>
      <c r="C53" s="151">
        <v>0</v>
      </c>
      <c r="D53" s="151">
        <v>0</v>
      </c>
      <c r="E53" s="151">
        <v>0</v>
      </c>
      <c r="F53" s="151">
        <v>0</v>
      </c>
      <c r="G53" s="151">
        <v>0</v>
      </c>
      <c r="H53" s="151">
        <v>0</v>
      </c>
      <c r="I53" s="151">
        <v>0</v>
      </c>
      <c r="J53" s="151">
        <v>0</v>
      </c>
      <c r="K53" s="151">
        <v>0</v>
      </c>
      <c r="L53" s="151">
        <v>0</v>
      </c>
      <c r="M53" s="151">
        <v>0</v>
      </c>
    </row>
    <row r="54" spans="1:13" ht="14.25" x14ac:dyDescent="0.2">
      <c r="A54" s="46" t="s">
        <v>58</v>
      </c>
      <c r="B54" s="152">
        <v>0</v>
      </c>
      <c r="C54" s="152">
        <v>0</v>
      </c>
      <c r="D54" s="152">
        <v>0</v>
      </c>
      <c r="E54" s="152">
        <v>0</v>
      </c>
      <c r="F54" s="152">
        <v>0</v>
      </c>
      <c r="G54" s="152">
        <v>0</v>
      </c>
      <c r="H54" s="152">
        <v>0</v>
      </c>
      <c r="I54" s="152">
        <v>0</v>
      </c>
      <c r="J54" s="152">
        <v>0</v>
      </c>
      <c r="K54" s="152">
        <v>0</v>
      </c>
      <c r="L54" s="152">
        <v>0</v>
      </c>
      <c r="M54" s="152">
        <v>0</v>
      </c>
    </row>
    <row r="55" spans="1:13" ht="14.25" x14ac:dyDescent="0.2">
      <c r="A55" s="46" t="s">
        <v>66</v>
      </c>
      <c r="B55" s="151">
        <v>0</v>
      </c>
      <c r="C55" s="151">
        <v>0</v>
      </c>
      <c r="D55" s="151">
        <v>0</v>
      </c>
      <c r="E55" s="151">
        <v>0</v>
      </c>
      <c r="F55" s="151">
        <v>0</v>
      </c>
      <c r="G55" s="151">
        <v>0</v>
      </c>
      <c r="H55" s="151">
        <v>0</v>
      </c>
      <c r="I55" s="151">
        <v>0</v>
      </c>
      <c r="J55" s="151">
        <v>0</v>
      </c>
      <c r="K55" s="151">
        <v>0</v>
      </c>
      <c r="L55" s="151">
        <v>0</v>
      </c>
      <c r="M55" s="151">
        <v>0</v>
      </c>
    </row>
    <row r="56" spans="1:13" ht="14.25" x14ac:dyDescent="0.2">
      <c r="A56" s="46" t="s">
        <v>59</v>
      </c>
      <c r="B56" s="151">
        <v>0</v>
      </c>
      <c r="C56" s="151">
        <v>0</v>
      </c>
      <c r="D56" s="151">
        <v>0</v>
      </c>
      <c r="E56" s="151">
        <v>0</v>
      </c>
      <c r="F56" s="151">
        <v>0</v>
      </c>
      <c r="G56" s="151">
        <v>0</v>
      </c>
      <c r="H56" s="151">
        <v>0</v>
      </c>
      <c r="I56" s="151">
        <v>0</v>
      </c>
      <c r="J56" s="151">
        <v>0</v>
      </c>
      <c r="K56" s="151">
        <v>0</v>
      </c>
      <c r="L56" s="151">
        <v>0</v>
      </c>
      <c r="M56" s="151">
        <v>0</v>
      </c>
    </row>
    <row r="57" spans="1:13" ht="14.25" x14ac:dyDescent="0.2">
      <c r="A57" s="46" t="s">
        <v>60</v>
      </c>
      <c r="B57" s="152">
        <v>0</v>
      </c>
      <c r="C57" s="152">
        <v>0</v>
      </c>
      <c r="D57" s="152">
        <v>0</v>
      </c>
      <c r="E57" s="152">
        <v>0</v>
      </c>
      <c r="F57" s="152">
        <v>0</v>
      </c>
      <c r="G57" s="152">
        <v>0</v>
      </c>
      <c r="H57" s="152">
        <v>0</v>
      </c>
      <c r="I57" s="152">
        <v>0</v>
      </c>
      <c r="J57" s="152">
        <v>0</v>
      </c>
      <c r="K57" s="152">
        <v>0</v>
      </c>
      <c r="L57" s="152">
        <v>0</v>
      </c>
      <c r="M57" s="152">
        <v>0</v>
      </c>
    </row>
    <row r="58" spans="1:13" ht="15" x14ac:dyDescent="0.25">
      <c r="A58" s="52" t="s">
        <v>65</v>
      </c>
      <c r="B58" s="160">
        <f>SUM(B53:B57)</f>
        <v>0</v>
      </c>
      <c r="C58" s="160">
        <f t="shared" ref="C58:M58" si="9">SUM(C53:C57)</f>
        <v>0</v>
      </c>
      <c r="D58" s="160">
        <f t="shared" si="9"/>
        <v>0</v>
      </c>
      <c r="E58" s="160">
        <f t="shared" si="9"/>
        <v>0</v>
      </c>
      <c r="F58" s="160">
        <f t="shared" si="9"/>
        <v>0</v>
      </c>
      <c r="G58" s="160">
        <f t="shared" si="9"/>
        <v>0</v>
      </c>
      <c r="H58" s="160">
        <f t="shared" si="9"/>
        <v>0</v>
      </c>
      <c r="I58" s="160">
        <f t="shared" si="9"/>
        <v>0</v>
      </c>
      <c r="J58" s="160">
        <f t="shared" si="9"/>
        <v>0</v>
      </c>
      <c r="K58" s="160">
        <f t="shared" si="9"/>
        <v>0</v>
      </c>
      <c r="L58" s="160">
        <f t="shared" si="9"/>
        <v>0</v>
      </c>
      <c r="M58" s="160">
        <f t="shared" si="9"/>
        <v>0</v>
      </c>
    </row>
    <row r="59" spans="1:13" ht="15" x14ac:dyDescent="0.25">
      <c r="A59" s="58" t="s">
        <v>61</v>
      </c>
      <c r="B59" s="157" t="s">
        <v>235</v>
      </c>
      <c r="C59" s="157" t="s">
        <v>235</v>
      </c>
      <c r="D59" s="157" t="s">
        <v>235</v>
      </c>
      <c r="E59" s="157" t="s">
        <v>235</v>
      </c>
      <c r="F59" s="157" t="s">
        <v>235</v>
      </c>
      <c r="G59" s="157" t="s">
        <v>235</v>
      </c>
      <c r="H59" s="157" t="s">
        <v>235</v>
      </c>
      <c r="I59" s="157" t="s">
        <v>235</v>
      </c>
      <c r="J59" s="157" t="s">
        <v>235</v>
      </c>
      <c r="K59" s="157" t="s">
        <v>235</v>
      </c>
      <c r="L59" s="157" t="s">
        <v>235</v>
      </c>
      <c r="M59" s="157" t="s">
        <v>235</v>
      </c>
    </row>
    <row r="60" spans="1:13" ht="14.25" x14ac:dyDescent="0.2">
      <c r="A60" s="46" t="s">
        <v>62</v>
      </c>
      <c r="B60" s="151">
        <v>0</v>
      </c>
      <c r="C60" s="151">
        <v>0</v>
      </c>
      <c r="D60" s="151">
        <v>0</v>
      </c>
      <c r="E60" s="151">
        <v>0</v>
      </c>
      <c r="F60" s="151">
        <v>0</v>
      </c>
      <c r="G60" s="151">
        <v>0</v>
      </c>
      <c r="H60" s="151">
        <v>0</v>
      </c>
      <c r="I60" s="151">
        <v>0</v>
      </c>
      <c r="J60" s="151">
        <v>0</v>
      </c>
      <c r="K60" s="151">
        <v>0</v>
      </c>
      <c r="L60" s="151">
        <v>0</v>
      </c>
      <c r="M60" s="151">
        <v>0</v>
      </c>
    </row>
    <row r="61" spans="1:13" ht="14.25" x14ac:dyDescent="0.2">
      <c r="A61" s="46" t="s">
        <v>63</v>
      </c>
      <c r="B61" s="152">
        <v>0</v>
      </c>
      <c r="C61" s="152">
        <v>0</v>
      </c>
      <c r="D61" s="152">
        <v>0</v>
      </c>
      <c r="E61" s="152">
        <v>0</v>
      </c>
      <c r="F61" s="152">
        <v>0</v>
      </c>
      <c r="G61" s="152">
        <v>0</v>
      </c>
      <c r="H61" s="152">
        <v>0</v>
      </c>
      <c r="I61" s="152">
        <v>0</v>
      </c>
      <c r="J61" s="152">
        <v>0</v>
      </c>
      <c r="K61" s="152">
        <v>0</v>
      </c>
      <c r="L61" s="152">
        <v>0</v>
      </c>
      <c r="M61" s="152">
        <v>0</v>
      </c>
    </row>
    <row r="62" spans="1:13" ht="14.25" x14ac:dyDescent="0.2">
      <c r="A62" s="49" t="s">
        <v>64</v>
      </c>
      <c r="B62" s="151">
        <v>0</v>
      </c>
      <c r="C62" s="151">
        <v>0</v>
      </c>
      <c r="D62" s="151">
        <v>0</v>
      </c>
      <c r="E62" s="151">
        <v>0</v>
      </c>
      <c r="F62" s="151">
        <v>0</v>
      </c>
      <c r="G62" s="151">
        <v>0</v>
      </c>
      <c r="H62" s="151">
        <v>0</v>
      </c>
      <c r="I62" s="151">
        <v>0</v>
      </c>
      <c r="J62" s="151">
        <v>0</v>
      </c>
      <c r="K62" s="151">
        <v>0</v>
      </c>
      <c r="L62" s="151">
        <v>0</v>
      </c>
      <c r="M62" s="151">
        <v>0</v>
      </c>
    </row>
    <row r="63" spans="1:13" ht="15" x14ac:dyDescent="0.25">
      <c r="A63" s="52" t="s">
        <v>67</v>
      </c>
      <c r="B63" s="160">
        <f>SUM(B60:B62)</f>
        <v>0</v>
      </c>
      <c r="C63" s="160">
        <f t="shared" ref="C63:M63" si="10">SUM(C60:C62)</f>
        <v>0</v>
      </c>
      <c r="D63" s="160">
        <f t="shared" si="10"/>
        <v>0</v>
      </c>
      <c r="E63" s="160">
        <f t="shared" si="10"/>
        <v>0</v>
      </c>
      <c r="F63" s="160">
        <f t="shared" si="10"/>
        <v>0</v>
      </c>
      <c r="G63" s="160">
        <f t="shared" si="10"/>
        <v>0</v>
      </c>
      <c r="H63" s="160">
        <f t="shared" si="10"/>
        <v>0</v>
      </c>
      <c r="I63" s="160">
        <f t="shared" si="10"/>
        <v>0</v>
      </c>
      <c r="J63" s="160">
        <f t="shared" si="10"/>
        <v>0</v>
      </c>
      <c r="K63" s="160">
        <f t="shared" si="10"/>
        <v>0</v>
      </c>
      <c r="L63" s="160">
        <f t="shared" si="10"/>
        <v>0</v>
      </c>
      <c r="M63" s="160">
        <f t="shared" si="10"/>
        <v>0</v>
      </c>
    </row>
    <row r="64" spans="1:13" ht="15" x14ac:dyDescent="0.25">
      <c r="A64" s="58" t="s">
        <v>20</v>
      </c>
      <c r="B64" s="157" t="s">
        <v>235</v>
      </c>
      <c r="C64" s="157" t="s">
        <v>235</v>
      </c>
      <c r="D64" s="157" t="s">
        <v>235</v>
      </c>
      <c r="E64" s="157" t="s">
        <v>235</v>
      </c>
      <c r="F64" s="157" t="s">
        <v>235</v>
      </c>
      <c r="G64" s="157" t="s">
        <v>235</v>
      </c>
      <c r="H64" s="157" t="s">
        <v>235</v>
      </c>
      <c r="I64" s="157" t="s">
        <v>235</v>
      </c>
      <c r="J64" s="157" t="s">
        <v>235</v>
      </c>
      <c r="K64" s="157" t="s">
        <v>235</v>
      </c>
      <c r="L64" s="157" t="s">
        <v>235</v>
      </c>
      <c r="M64" s="157" t="s">
        <v>235</v>
      </c>
    </row>
    <row r="65" spans="1:13" ht="15" x14ac:dyDescent="0.25">
      <c r="A65" s="58" t="s">
        <v>40</v>
      </c>
      <c r="B65" s="151">
        <v>0</v>
      </c>
      <c r="C65" s="151">
        <v>0</v>
      </c>
      <c r="D65" s="151">
        <v>0</v>
      </c>
      <c r="E65" s="151">
        <v>0</v>
      </c>
      <c r="F65" s="151">
        <v>0</v>
      </c>
      <c r="G65" s="151">
        <v>0</v>
      </c>
      <c r="H65" s="151">
        <v>0</v>
      </c>
      <c r="I65" s="151">
        <v>0</v>
      </c>
      <c r="J65" s="151">
        <v>0</v>
      </c>
      <c r="K65" s="151">
        <v>0</v>
      </c>
      <c r="L65" s="151">
        <v>0</v>
      </c>
      <c r="M65" s="151">
        <v>0</v>
      </c>
    </row>
    <row r="66" spans="1:13" ht="14.25" x14ac:dyDescent="0.2">
      <c r="A66" s="49" t="s">
        <v>73</v>
      </c>
      <c r="B66" s="152">
        <v>0</v>
      </c>
      <c r="C66" s="152">
        <v>0</v>
      </c>
      <c r="D66" s="152">
        <v>0</v>
      </c>
      <c r="E66" s="152">
        <v>0</v>
      </c>
      <c r="F66" s="152">
        <v>0</v>
      </c>
      <c r="G66" s="152">
        <v>0</v>
      </c>
      <c r="H66" s="152">
        <v>0</v>
      </c>
      <c r="I66" s="152">
        <v>0</v>
      </c>
      <c r="J66" s="152">
        <v>0</v>
      </c>
      <c r="K66" s="152">
        <v>0</v>
      </c>
      <c r="L66" s="152">
        <v>0</v>
      </c>
      <c r="M66" s="152">
        <v>0</v>
      </c>
    </row>
    <row r="67" spans="1:13" ht="14.25" x14ac:dyDescent="0.2">
      <c r="A67" s="49" t="s">
        <v>74</v>
      </c>
      <c r="B67" s="151">
        <v>0</v>
      </c>
      <c r="C67" s="151">
        <v>0</v>
      </c>
      <c r="D67" s="151">
        <v>0</v>
      </c>
      <c r="E67" s="151">
        <v>0</v>
      </c>
      <c r="F67" s="151">
        <v>0</v>
      </c>
      <c r="G67" s="151">
        <v>0</v>
      </c>
      <c r="H67" s="151">
        <v>0</v>
      </c>
      <c r="I67" s="151">
        <v>0</v>
      </c>
      <c r="J67" s="151">
        <v>0</v>
      </c>
      <c r="K67" s="151">
        <v>0</v>
      </c>
      <c r="L67" s="151">
        <v>0</v>
      </c>
      <c r="M67" s="151">
        <v>0</v>
      </c>
    </row>
    <row r="68" spans="1:13" ht="14.25" x14ac:dyDescent="0.2">
      <c r="A68" s="49" t="s">
        <v>21</v>
      </c>
      <c r="B68" s="151">
        <v>0</v>
      </c>
      <c r="C68" s="151">
        <v>0</v>
      </c>
      <c r="D68" s="151">
        <v>0</v>
      </c>
      <c r="E68" s="151">
        <v>0</v>
      </c>
      <c r="F68" s="151">
        <v>0</v>
      </c>
      <c r="G68" s="151">
        <v>0</v>
      </c>
      <c r="H68" s="151">
        <v>0</v>
      </c>
      <c r="I68" s="151">
        <v>0</v>
      </c>
      <c r="J68" s="151">
        <v>0</v>
      </c>
      <c r="K68" s="151">
        <v>0</v>
      </c>
      <c r="L68" s="151">
        <v>0</v>
      </c>
      <c r="M68" s="151">
        <v>0</v>
      </c>
    </row>
    <row r="69" spans="1:13" ht="14.25" x14ac:dyDescent="0.2">
      <c r="A69" s="49" t="s">
        <v>75</v>
      </c>
      <c r="B69" s="152">
        <v>0</v>
      </c>
      <c r="C69" s="152">
        <v>0</v>
      </c>
      <c r="D69" s="152">
        <v>0</v>
      </c>
      <c r="E69" s="152">
        <v>0</v>
      </c>
      <c r="F69" s="152">
        <v>0</v>
      </c>
      <c r="G69" s="152">
        <v>0</v>
      </c>
      <c r="H69" s="152">
        <v>0</v>
      </c>
      <c r="I69" s="152">
        <v>0</v>
      </c>
      <c r="J69" s="152">
        <v>0</v>
      </c>
      <c r="K69" s="152">
        <v>0</v>
      </c>
      <c r="L69" s="152">
        <v>0</v>
      </c>
      <c r="M69" s="152">
        <v>0</v>
      </c>
    </row>
    <row r="70" spans="1:13" ht="14.25" x14ac:dyDescent="0.2">
      <c r="A70" s="49" t="s">
        <v>36</v>
      </c>
      <c r="B70" s="151">
        <v>0</v>
      </c>
      <c r="C70" s="151">
        <v>0</v>
      </c>
      <c r="D70" s="151">
        <v>0</v>
      </c>
      <c r="E70" s="151">
        <v>0</v>
      </c>
      <c r="F70" s="151">
        <v>0</v>
      </c>
      <c r="G70" s="151">
        <v>0</v>
      </c>
      <c r="H70" s="151">
        <v>0</v>
      </c>
      <c r="I70" s="151">
        <v>0</v>
      </c>
      <c r="J70" s="151">
        <v>0</v>
      </c>
      <c r="K70" s="151">
        <v>0</v>
      </c>
      <c r="L70" s="151">
        <v>0</v>
      </c>
      <c r="M70" s="151">
        <v>0</v>
      </c>
    </row>
    <row r="71" spans="1:13" ht="15" x14ac:dyDescent="0.25">
      <c r="A71" s="52" t="s">
        <v>78</v>
      </c>
      <c r="B71" s="160">
        <f>SUM(B66:B70)</f>
        <v>0</v>
      </c>
      <c r="C71" s="160">
        <f t="shared" ref="C71:M71" si="11">SUM(C66:C70)</f>
        <v>0</v>
      </c>
      <c r="D71" s="160">
        <f t="shared" si="11"/>
        <v>0</v>
      </c>
      <c r="E71" s="160">
        <f t="shared" si="11"/>
        <v>0</v>
      </c>
      <c r="F71" s="160">
        <f t="shared" si="11"/>
        <v>0</v>
      </c>
      <c r="G71" s="160">
        <f t="shared" si="11"/>
        <v>0</v>
      </c>
      <c r="H71" s="160">
        <f t="shared" si="11"/>
        <v>0</v>
      </c>
      <c r="I71" s="160">
        <f t="shared" si="11"/>
        <v>0</v>
      </c>
      <c r="J71" s="160">
        <f t="shared" si="11"/>
        <v>0</v>
      </c>
      <c r="K71" s="160">
        <f t="shared" si="11"/>
        <v>0</v>
      </c>
      <c r="L71" s="160">
        <f t="shared" si="11"/>
        <v>0</v>
      </c>
      <c r="M71" s="160">
        <f t="shared" si="11"/>
        <v>0</v>
      </c>
    </row>
    <row r="72" spans="1:13" ht="15" x14ac:dyDescent="0.25">
      <c r="A72" s="58" t="s">
        <v>41</v>
      </c>
      <c r="B72" s="161" t="s">
        <v>235</v>
      </c>
      <c r="C72" s="161" t="s">
        <v>235</v>
      </c>
      <c r="D72" s="161" t="s">
        <v>235</v>
      </c>
      <c r="E72" s="161" t="s">
        <v>235</v>
      </c>
      <c r="F72" s="161" t="s">
        <v>235</v>
      </c>
      <c r="G72" s="161" t="s">
        <v>235</v>
      </c>
      <c r="H72" s="161" t="s">
        <v>235</v>
      </c>
      <c r="I72" s="161" t="s">
        <v>235</v>
      </c>
      <c r="J72" s="161" t="s">
        <v>235</v>
      </c>
      <c r="K72" s="161" t="s">
        <v>235</v>
      </c>
      <c r="L72" s="161" t="s">
        <v>235</v>
      </c>
      <c r="M72" s="161" t="s">
        <v>235</v>
      </c>
    </row>
    <row r="73" spans="1:13" ht="14.25" x14ac:dyDescent="0.2">
      <c r="A73" s="49" t="s">
        <v>73</v>
      </c>
      <c r="B73" s="151">
        <v>0</v>
      </c>
      <c r="C73" s="151">
        <v>0</v>
      </c>
      <c r="D73" s="151">
        <v>0</v>
      </c>
      <c r="E73" s="151">
        <v>0</v>
      </c>
      <c r="F73" s="151">
        <v>0</v>
      </c>
      <c r="G73" s="151">
        <v>0</v>
      </c>
      <c r="H73" s="151">
        <v>0</v>
      </c>
      <c r="I73" s="151">
        <v>0</v>
      </c>
      <c r="J73" s="151">
        <v>0</v>
      </c>
      <c r="K73" s="151">
        <v>0</v>
      </c>
      <c r="L73" s="151">
        <v>0</v>
      </c>
      <c r="M73" s="151">
        <v>0</v>
      </c>
    </row>
    <row r="74" spans="1:13" ht="14.25" x14ac:dyDescent="0.2">
      <c r="A74" s="49" t="s">
        <v>74</v>
      </c>
      <c r="B74" s="152">
        <v>0</v>
      </c>
      <c r="C74" s="152">
        <v>0</v>
      </c>
      <c r="D74" s="152">
        <v>0</v>
      </c>
      <c r="E74" s="152">
        <v>0</v>
      </c>
      <c r="F74" s="152">
        <v>0</v>
      </c>
      <c r="G74" s="152">
        <v>0</v>
      </c>
      <c r="H74" s="152">
        <v>0</v>
      </c>
      <c r="I74" s="152">
        <v>0</v>
      </c>
      <c r="J74" s="152">
        <v>0</v>
      </c>
      <c r="K74" s="152">
        <v>0</v>
      </c>
      <c r="L74" s="152">
        <v>0</v>
      </c>
      <c r="M74" s="152">
        <v>0</v>
      </c>
    </row>
    <row r="75" spans="1:13" ht="14.25" x14ac:dyDescent="0.2">
      <c r="A75" s="49" t="s">
        <v>21</v>
      </c>
      <c r="B75" s="151">
        <v>0</v>
      </c>
      <c r="C75" s="151">
        <v>0</v>
      </c>
      <c r="D75" s="151">
        <v>0</v>
      </c>
      <c r="E75" s="151">
        <v>0</v>
      </c>
      <c r="F75" s="151">
        <v>0</v>
      </c>
      <c r="G75" s="151">
        <v>0</v>
      </c>
      <c r="H75" s="151">
        <v>0</v>
      </c>
      <c r="I75" s="151">
        <v>0</v>
      </c>
      <c r="J75" s="151">
        <v>0</v>
      </c>
      <c r="K75" s="151">
        <v>0</v>
      </c>
      <c r="L75" s="151">
        <v>0</v>
      </c>
      <c r="M75" s="151">
        <v>0</v>
      </c>
    </row>
    <row r="76" spans="1:13" ht="14.25" x14ac:dyDescent="0.2">
      <c r="A76" s="49" t="s">
        <v>75</v>
      </c>
      <c r="B76" s="151">
        <v>0</v>
      </c>
      <c r="C76" s="151">
        <v>0</v>
      </c>
      <c r="D76" s="151">
        <v>0</v>
      </c>
      <c r="E76" s="151">
        <v>0</v>
      </c>
      <c r="F76" s="151">
        <v>0</v>
      </c>
      <c r="G76" s="151">
        <v>0</v>
      </c>
      <c r="H76" s="151">
        <v>0</v>
      </c>
      <c r="I76" s="151">
        <v>0</v>
      </c>
      <c r="J76" s="151">
        <v>0</v>
      </c>
      <c r="K76" s="151">
        <v>0</v>
      </c>
      <c r="L76" s="151">
        <v>0</v>
      </c>
      <c r="M76" s="151">
        <v>0</v>
      </c>
    </row>
    <row r="77" spans="1:13" ht="14.25" x14ac:dyDescent="0.2">
      <c r="A77" s="49" t="s">
        <v>36</v>
      </c>
      <c r="B77" s="151">
        <v>0</v>
      </c>
      <c r="C77" s="151">
        <v>0</v>
      </c>
      <c r="D77" s="151">
        <v>0</v>
      </c>
      <c r="E77" s="151">
        <v>0</v>
      </c>
      <c r="F77" s="151">
        <v>0</v>
      </c>
      <c r="G77" s="151">
        <v>0</v>
      </c>
      <c r="H77" s="151">
        <v>0</v>
      </c>
      <c r="I77" s="151">
        <v>0</v>
      </c>
      <c r="J77" s="151">
        <v>0</v>
      </c>
      <c r="K77" s="151">
        <v>0</v>
      </c>
      <c r="L77" s="151">
        <v>0</v>
      </c>
      <c r="M77" s="151">
        <v>0</v>
      </c>
    </row>
    <row r="78" spans="1:13" ht="15" x14ac:dyDescent="0.25">
      <c r="A78" s="52" t="s">
        <v>76</v>
      </c>
      <c r="B78" s="160">
        <f>SUM(B73:B77)</f>
        <v>0</v>
      </c>
      <c r="C78" s="160">
        <f t="shared" ref="C78:M78" si="12">SUM(C73:C77)</f>
        <v>0</v>
      </c>
      <c r="D78" s="160">
        <f t="shared" si="12"/>
        <v>0</v>
      </c>
      <c r="E78" s="160">
        <f t="shared" si="12"/>
        <v>0</v>
      </c>
      <c r="F78" s="160">
        <f t="shared" si="12"/>
        <v>0</v>
      </c>
      <c r="G78" s="160">
        <f t="shared" si="12"/>
        <v>0</v>
      </c>
      <c r="H78" s="160">
        <f t="shared" si="12"/>
        <v>0</v>
      </c>
      <c r="I78" s="160">
        <f t="shared" si="12"/>
        <v>0</v>
      </c>
      <c r="J78" s="160">
        <f t="shared" si="12"/>
        <v>0</v>
      </c>
      <c r="K78" s="160">
        <f t="shared" si="12"/>
        <v>0</v>
      </c>
      <c r="L78" s="160">
        <f t="shared" si="12"/>
        <v>0</v>
      </c>
      <c r="M78" s="160">
        <f t="shared" si="12"/>
        <v>0</v>
      </c>
    </row>
    <row r="79" spans="1:13" ht="14.25" x14ac:dyDescent="0.2">
      <c r="A79" s="49" t="s">
        <v>77</v>
      </c>
      <c r="B79" s="151">
        <v>0</v>
      </c>
      <c r="C79" s="151">
        <v>0</v>
      </c>
      <c r="D79" s="151">
        <v>0</v>
      </c>
      <c r="E79" s="151">
        <v>0</v>
      </c>
      <c r="F79" s="151">
        <v>0</v>
      </c>
      <c r="G79" s="151">
        <v>0</v>
      </c>
      <c r="H79" s="151">
        <v>0</v>
      </c>
      <c r="I79" s="151">
        <v>0</v>
      </c>
      <c r="J79" s="151">
        <v>0</v>
      </c>
      <c r="K79" s="151">
        <v>0</v>
      </c>
      <c r="L79" s="151">
        <v>0</v>
      </c>
      <c r="M79" s="151">
        <v>0</v>
      </c>
    </row>
    <row r="80" spans="1:13" ht="15" x14ac:dyDescent="0.25">
      <c r="A80" s="52" t="s">
        <v>22</v>
      </c>
      <c r="B80" s="155">
        <f t="shared" ref="B80:M80" si="13">B71+B78+B79</f>
        <v>0</v>
      </c>
      <c r="C80" s="155">
        <f t="shared" si="13"/>
        <v>0</v>
      </c>
      <c r="D80" s="155">
        <f t="shared" si="13"/>
        <v>0</v>
      </c>
      <c r="E80" s="155">
        <f t="shared" si="13"/>
        <v>0</v>
      </c>
      <c r="F80" s="155">
        <f t="shared" si="13"/>
        <v>0</v>
      </c>
      <c r="G80" s="155">
        <f t="shared" si="13"/>
        <v>0</v>
      </c>
      <c r="H80" s="155">
        <f t="shared" si="13"/>
        <v>0</v>
      </c>
      <c r="I80" s="155">
        <f t="shared" si="13"/>
        <v>0</v>
      </c>
      <c r="J80" s="155">
        <f t="shared" si="13"/>
        <v>0</v>
      </c>
      <c r="K80" s="155">
        <f t="shared" si="13"/>
        <v>0</v>
      </c>
      <c r="L80" s="155">
        <f t="shared" si="13"/>
        <v>0</v>
      </c>
      <c r="M80" s="155">
        <f t="shared" si="13"/>
        <v>0</v>
      </c>
    </row>
    <row r="81" spans="1:13" ht="15" x14ac:dyDescent="0.25">
      <c r="A81" s="58" t="s">
        <v>23</v>
      </c>
      <c r="B81" s="157" t="s">
        <v>235</v>
      </c>
      <c r="C81" s="157" t="s">
        <v>235</v>
      </c>
      <c r="D81" s="157" t="s">
        <v>235</v>
      </c>
      <c r="E81" s="157" t="s">
        <v>235</v>
      </c>
      <c r="F81" s="157" t="s">
        <v>235</v>
      </c>
      <c r="G81" s="157" t="s">
        <v>235</v>
      </c>
      <c r="H81" s="157" t="s">
        <v>235</v>
      </c>
      <c r="I81" s="157" t="s">
        <v>235</v>
      </c>
      <c r="J81" s="157" t="s">
        <v>235</v>
      </c>
      <c r="K81" s="157" t="s">
        <v>235</v>
      </c>
      <c r="L81" s="157" t="s">
        <v>235</v>
      </c>
      <c r="M81" s="157" t="s">
        <v>235</v>
      </c>
    </row>
    <row r="82" spans="1:13" ht="14.25" x14ac:dyDescent="0.2">
      <c r="A82" s="46" t="s">
        <v>71</v>
      </c>
      <c r="B82" s="151">
        <v>0</v>
      </c>
      <c r="C82" s="151">
        <v>0</v>
      </c>
      <c r="D82" s="151">
        <v>0</v>
      </c>
      <c r="E82" s="151">
        <v>0</v>
      </c>
      <c r="F82" s="151">
        <v>0</v>
      </c>
      <c r="G82" s="151">
        <v>0</v>
      </c>
      <c r="H82" s="151">
        <v>0</v>
      </c>
      <c r="I82" s="151">
        <v>0</v>
      </c>
      <c r="J82" s="151">
        <v>0</v>
      </c>
      <c r="K82" s="151">
        <v>0</v>
      </c>
      <c r="L82" s="151">
        <v>0</v>
      </c>
      <c r="M82" s="151">
        <v>0</v>
      </c>
    </row>
    <row r="83" spans="1:13" ht="14.25" x14ac:dyDescent="0.2">
      <c r="A83" s="46" t="s">
        <v>42</v>
      </c>
      <c r="B83" s="152">
        <v>0</v>
      </c>
      <c r="C83" s="152">
        <v>0</v>
      </c>
      <c r="D83" s="152">
        <v>0</v>
      </c>
      <c r="E83" s="152">
        <v>0</v>
      </c>
      <c r="F83" s="152">
        <v>0</v>
      </c>
      <c r="G83" s="152">
        <v>0</v>
      </c>
      <c r="H83" s="152">
        <v>0</v>
      </c>
      <c r="I83" s="152">
        <v>0</v>
      </c>
      <c r="J83" s="152">
        <v>0</v>
      </c>
      <c r="K83" s="152">
        <v>0</v>
      </c>
      <c r="L83" s="152">
        <v>0</v>
      </c>
      <c r="M83" s="152">
        <v>0</v>
      </c>
    </row>
    <row r="84" spans="1:13" ht="14.25" x14ac:dyDescent="0.2">
      <c r="A84" s="46" t="s">
        <v>24</v>
      </c>
      <c r="B84" s="151">
        <v>0</v>
      </c>
      <c r="C84" s="151">
        <v>0</v>
      </c>
      <c r="D84" s="151">
        <v>0</v>
      </c>
      <c r="E84" s="151">
        <v>0</v>
      </c>
      <c r="F84" s="151">
        <v>0</v>
      </c>
      <c r="G84" s="151">
        <v>0</v>
      </c>
      <c r="H84" s="151">
        <v>0</v>
      </c>
      <c r="I84" s="151">
        <v>0</v>
      </c>
      <c r="J84" s="151">
        <v>0</v>
      </c>
      <c r="K84" s="151">
        <v>0</v>
      </c>
      <c r="L84" s="151">
        <v>0</v>
      </c>
      <c r="M84" s="151">
        <v>0</v>
      </c>
    </row>
    <row r="85" spans="1:13" ht="14.25" x14ac:dyDescent="0.2">
      <c r="A85" s="46" t="s">
        <v>25</v>
      </c>
      <c r="B85" s="151">
        <v>0</v>
      </c>
      <c r="C85" s="151">
        <v>0</v>
      </c>
      <c r="D85" s="151">
        <v>0</v>
      </c>
      <c r="E85" s="151">
        <v>0</v>
      </c>
      <c r="F85" s="151">
        <v>0</v>
      </c>
      <c r="G85" s="151">
        <v>0</v>
      </c>
      <c r="H85" s="151">
        <v>0</v>
      </c>
      <c r="I85" s="151">
        <v>0</v>
      </c>
      <c r="J85" s="151">
        <v>0</v>
      </c>
      <c r="K85" s="151">
        <v>0</v>
      </c>
      <c r="L85" s="151">
        <v>0</v>
      </c>
      <c r="M85" s="151">
        <v>0</v>
      </c>
    </row>
    <row r="86" spans="1:13" ht="14.25" x14ac:dyDescent="0.2">
      <c r="A86" s="46" t="s">
        <v>43</v>
      </c>
      <c r="B86" s="152">
        <v>0</v>
      </c>
      <c r="C86" s="152">
        <v>0</v>
      </c>
      <c r="D86" s="152">
        <v>0</v>
      </c>
      <c r="E86" s="152">
        <v>0</v>
      </c>
      <c r="F86" s="152">
        <v>0</v>
      </c>
      <c r="G86" s="152">
        <v>0</v>
      </c>
      <c r="H86" s="152">
        <v>0</v>
      </c>
      <c r="I86" s="152">
        <v>0</v>
      </c>
      <c r="J86" s="152">
        <v>0</v>
      </c>
      <c r="K86" s="152">
        <v>0</v>
      </c>
      <c r="L86" s="152">
        <v>0</v>
      </c>
      <c r="M86" s="152">
        <v>0</v>
      </c>
    </row>
    <row r="87" spans="1:13" ht="14.25" x14ac:dyDescent="0.2">
      <c r="A87" s="46" t="s">
        <v>44</v>
      </c>
      <c r="B87" s="151">
        <v>0</v>
      </c>
      <c r="C87" s="151">
        <v>0</v>
      </c>
      <c r="D87" s="151">
        <v>0</v>
      </c>
      <c r="E87" s="151">
        <v>0</v>
      </c>
      <c r="F87" s="151">
        <v>0</v>
      </c>
      <c r="G87" s="151">
        <v>0</v>
      </c>
      <c r="H87" s="151">
        <v>0</v>
      </c>
      <c r="I87" s="151">
        <v>0</v>
      </c>
      <c r="J87" s="151">
        <v>0</v>
      </c>
      <c r="K87" s="151">
        <v>0</v>
      </c>
      <c r="L87" s="151">
        <v>0</v>
      </c>
      <c r="M87" s="151">
        <v>0</v>
      </c>
    </row>
    <row r="88" spans="1:13" ht="14.25" x14ac:dyDescent="0.2">
      <c r="A88" s="46" t="s">
        <v>45</v>
      </c>
      <c r="B88" s="151">
        <v>0</v>
      </c>
      <c r="C88" s="151">
        <v>0</v>
      </c>
      <c r="D88" s="151">
        <v>0</v>
      </c>
      <c r="E88" s="151">
        <v>0</v>
      </c>
      <c r="F88" s="151">
        <v>0</v>
      </c>
      <c r="G88" s="151">
        <v>0</v>
      </c>
      <c r="H88" s="151">
        <v>0</v>
      </c>
      <c r="I88" s="151">
        <v>0</v>
      </c>
      <c r="J88" s="151">
        <v>0</v>
      </c>
      <c r="K88" s="151">
        <v>0</v>
      </c>
      <c r="L88" s="151">
        <v>0</v>
      </c>
      <c r="M88" s="151">
        <v>0</v>
      </c>
    </row>
    <row r="89" spans="1:13" ht="14.25" x14ac:dyDescent="0.2">
      <c r="A89" s="46" t="s">
        <v>46</v>
      </c>
      <c r="B89" s="152">
        <v>0</v>
      </c>
      <c r="C89" s="152">
        <v>0</v>
      </c>
      <c r="D89" s="152">
        <v>0</v>
      </c>
      <c r="E89" s="152">
        <v>0</v>
      </c>
      <c r="F89" s="152">
        <v>0</v>
      </c>
      <c r="G89" s="152">
        <v>0</v>
      </c>
      <c r="H89" s="152">
        <v>0</v>
      </c>
      <c r="I89" s="152">
        <v>0</v>
      </c>
      <c r="J89" s="152">
        <v>0</v>
      </c>
      <c r="K89" s="152">
        <v>0</v>
      </c>
      <c r="L89" s="152">
        <v>0</v>
      </c>
      <c r="M89" s="152">
        <v>0</v>
      </c>
    </row>
    <row r="90" spans="1:13" ht="14.25" x14ac:dyDescent="0.2">
      <c r="A90" s="49" t="s">
        <v>3</v>
      </c>
      <c r="B90" s="151">
        <v>0</v>
      </c>
      <c r="C90" s="151">
        <v>0</v>
      </c>
      <c r="D90" s="151">
        <v>0</v>
      </c>
      <c r="E90" s="151">
        <v>0</v>
      </c>
      <c r="F90" s="151">
        <v>0</v>
      </c>
      <c r="G90" s="151">
        <v>0</v>
      </c>
      <c r="H90" s="151">
        <v>0</v>
      </c>
      <c r="I90" s="151">
        <v>0</v>
      </c>
      <c r="J90" s="151">
        <v>0</v>
      </c>
      <c r="K90" s="151">
        <v>0</v>
      </c>
      <c r="L90" s="151">
        <v>0</v>
      </c>
      <c r="M90" s="151">
        <v>0</v>
      </c>
    </row>
    <row r="91" spans="1:13" ht="15" x14ac:dyDescent="0.25">
      <c r="A91" s="52" t="s">
        <v>26</v>
      </c>
      <c r="B91" s="155">
        <f>SUM(B82:B90)</f>
        <v>0</v>
      </c>
      <c r="C91" s="155">
        <f t="shared" ref="C91:M91" si="14">SUM(C82:C90)</f>
        <v>0</v>
      </c>
      <c r="D91" s="155">
        <f t="shared" si="14"/>
        <v>0</v>
      </c>
      <c r="E91" s="155">
        <f t="shared" si="14"/>
        <v>0</v>
      </c>
      <c r="F91" s="155">
        <f t="shared" si="14"/>
        <v>0</v>
      </c>
      <c r="G91" s="155">
        <f t="shared" si="14"/>
        <v>0</v>
      </c>
      <c r="H91" s="155">
        <f t="shared" si="14"/>
        <v>0</v>
      </c>
      <c r="I91" s="155">
        <f t="shared" si="14"/>
        <v>0</v>
      </c>
      <c r="J91" s="155">
        <f t="shared" si="14"/>
        <v>0</v>
      </c>
      <c r="K91" s="155">
        <f t="shared" si="14"/>
        <v>0</v>
      </c>
      <c r="L91" s="155">
        <f t="shared" si="14"/>
        <v>0</v>
      </c>
      <c r="M91" s="155">
        <f t="shared" si="14"/>
        <v>0</v>
      </c>
    </row>
    <row r="92" spans="1:13" ht="15" x14ac:dyDescent="0.25">
      <c r="A92" s="58" t="s">
        <v>28</v>
      </c>
      <c r="B92" s="157" t="s">
        <v>235</v>
      </c>
      <c r="C92" s="157" t="s">
        <v>235</v>
      </c>
      <c r="D92" s="157" t="s">
        <v>235</v>
      </c>
      <c r="E92" s="157" t="s">
        <v>235</v>
      </c>
      <c r="F92" s="157" t="s">
        <v>235</v>
      </c>
      <c r="G92" s="157" t="s">
        <v>235</v>
      </c>
      <c r="H92" s="157" t="s">
        <v>235</v>
      </c>
      <c r="I92" s="157" t="s">
        <v>235</v>
      </c>
      <c r="J92" s="157" t="s">
        <v>235</v>
      </c>
      <c r="K92" s="157" t="s">
        <v>235</v>
      </c>
      <c r="L92" s="157" t="s">
        <v>235</v>
      </c>
      <c r="M92" s="157" t="s">
        <v>235</v>
      </c>
    </row>
    <row r="93" spans="1:13" ht="14.25" x14ac:dyDescent="0.2">
      <c r="A93" s="46" t="s">
        <v>236</v>
      </c>
      <c r="B93" s="151">
        <v>0</v>
      </c>
      <c r="C93" s="151">
        <v>0</v>
      </c>
      <c r="D93" s="151">
        <v>0</v>
      </c>
      <c r="E93" s="151">
        <v>0</v>
      </c>
      <c r="F93" s="151">
        <v>0</v>
      </c>
      <c r="G93" s="151">
        <v>0</v>
      </c>
      <c r="H93" s="151">
        <v>0</v>
      </c>
      <c r="I93" s="151">
        <v>0</v>
      </c>
      <c r="J93" s="151">
        <v>0</v>
      </c>
      <c r="K93" s="151">
        <v>0</v>
      </c>
      <c r="L93" s="151">
        <v>0</v>
      </c>
      <c r="M93" s="151">
        <v>0</v>
      </c>
    </row>
    <row r="94" spans="1:13" ht="14.25" x14ac:dyDescent="0.2">
      <c r="A94" s="46" t="s">
        <v>236</v>
      </c>
      <c r="B94" s="152">
        <v>0</v>
      </c>
      <c r="C94" s="152">
        <v>0</v>
      </c>
      <c r="D94" s="152">
        <v>0</v>
      </c>
      <c r="E94" s="152">
        <v>0</v>
      </c>
      <c r="F94" s="152">
        <v>0</v>
      </c>
      <c r="G94" s="152">
        <v>0</v>
      </c>
      <c r="H94" s="152">
        <v>0</v>
      </c>
      <c r="I94" s="152">
        <v>0</v>
      </c>
      <c r="J94" s="152">
        <v>0</v>
      </c>
      <c r="K94" s="152">
        <v>0</v>
      </c>
      <c r="L94" s="152">
        <v>0</v>
      </c>
      <c r="M94" s="152">
        <v>0</v>
      </c>
    </row>
    <row r="95" spans="1:13" ht="14.25" x14ac:dyDescent="0.2">
      <c r="A95" s="46" t="s">
        <v>236</v>
      </c>
      <c r="B95" s="151">
        <v>0</v>
      </c>
      <c r="C95" s="151">
        <v>0</v>
      </c>
      <c r="D95" s="151">
        <v>0</v>
      </c>
      <c r="E95" s="151">
        <v>0</v>
      </c>
      <c r="F95" s="151">
        <v>0</v>
      </c>
      <c r="G95" s="151">
        <v>0</v>
      </c>
      <c r="H95" s="151">
        <v>0</v>
      </c>
      <c r="I95" s="151">
        <v>0</v>
      </c>
      <c r="J95" s="151">
        <v>0</v>
      </c>
      <c r="K95" s="151">
        <v>0</v>
      </c>
      <c r="L95" s="151">
        <v>0</v>
      </c>
      <c r="M95" s="151">
        <v>0</v>
      </c>
    </row>
    <row r="96" spans="1:13" ht="14.25" x14ac:dyDescent="0.2">
      <c r="A96" s="46" t="s">
        <v>236</v>
      </c>
      <c r="B96" s="151">
        <v>0</v>
      </c>
      <c r="C96" s="151">
        <v>0</v>
      </c>
      <c r="D96" s="151">
        <v>0</v>
      </c>
      <c r="E96" s="151">
        <v>0</v>
      </c>
      <c r="F96" s="151">
        <v>0</v>
      </c>
      <c r="G96" s="151">
        <v>0</v>
      </c>
      <c r="H96" s="151">
        <v>0</v>
      </c>
      <c r="I96" s="151">
        <v>0</v>
      </c>
      <c r="J96" s="151">
        <v>0</v>
      </c>
      <c r="K96" s="151">
        <v>0</v>
      </c>
      <c r="L96" s="151">
        <v>0</v>
      </c>
      <c r="M96" s="151">
        <v>0</v>
      </c>
    </row>
    <row r="97" spans="1:13" ht="14.25" x14ac:dyDescent="0.2">
      <c r="A97" s="46" t="s">
        <v>236</v>
      </c>
      <c r="B97" s="151">
        <v>0</v>
      </c>
      <c r="C97" s="151">
        <v>0</v>
      </c>
      <c r="D97" s="151">
        <v>0</v>
      </c>
      <c r="E97" s="151">
        <v>0</v>
      </c>
      <c r="F97" s="151">
        <v>0</v>
      </c>
      <c r="G97" s="151">
        <v>0</v>
      </c>
      <c r="H97" s="151">
        <v>0</v>
      </c>
      <c r="I97" s="151">
        <v>0</v>
      </c>
      <c r="J97" s="151">
        <v>0</v>
      </c>
      <c r="K97" s="151">
        <v>0</v>
      </c>
      <c r="L97" s="151">
        <v>0</v>
      </c>
      <c r="M97" s="151">
        <v>0</v>
      </c>
    </row>
    <row r="98" spans="1:13" ht="14.25" x14ac:dyDescent="0.2">
      <c r="A98" s="46" t="s">
        <v>236</v>
      </c>
      <c r="B98" s="160">
        <f>SUM(B93:B97)</f>
        <v>0</v>
      </c>
      <c r="C98" s="160">
        <f t="shared" ref="C98:M98" si="15">SUM(C93:C97)</f>
        <v>0</v>
      </c>
      <c r="D98" s="160">
        <f t="shared" si="15"/>
        <v>0</v>
      </c>
      <c r="E98" s="160">
        <f t="shared" si="15"/>
        <v>0</v>
      </c>
      <c r="F98" s="160">
        <f t="shared" si="15"/>
        <v>0</v>
      </c>
      <c r="G98" s="160">
        <f t="shared" si="15"/>
        <v>0</v>
      </c>
      <c r="H98" s="160">
        <f t="shared" si="15"/>
        <v>0</v>
      </c>
      <c r="I98" s="160">
        <f t="shared" si="15"/>
        <v>0</v>
      </c>
      <c r="J98" s="160">
        <f t="shared" si="15"/>
        <v>0</v>
      </c>
      <c r="K98" s="160">
        <f t="shared" si="15"/>
        <v>0</v>
      </c>
      <c r="L98" s="160">
        <f t="shared" si="15"/>
        <v>0</v>
      </c>
      <c r="M98" s="160">
        <f t="shared" si="15"/>
        <v>0</v>
      </c>
    </row>
    <row r="99" spans="1:13" ht="14.25" x14ac:dyDescent="0.2">
      <c r="A99" s="46" t="s">
        <v>236</v>
      </c>
      <c r="B99" s="151">
        <v>0</v>
      </c>
      <c r="C99" s="151">
        <v>0</v>
      </c>
      <c r="D99" s="151">
        <v>0</v>
      </c>
      <c r="E99" s="151">
        <v>0</v>
      </c>
      <c r="F99" s="151">
        <v>0</v>
      </c>
      <c r="G99" s="151">
        <v>0</v>
      </c>
      <c r="H99" s="151">
        <v>0</v>
      </c>
      <c r="I99" s="151">
        <v>0</v>
      </c>
      <c r="J99" s="151">
        <v>0</v>
      </c>
      <c r="K99" s="151">
        <v>0</v>
      </c>
      <c r="L99" s="151">
        <v>0</v>
      </c>
      <c r="M99" s="151">
        <v>0</v>
      </c>
    </row>
    <row r="100" spans="1:13" ht="15" x14ac:dyDescent="0.25">
      <c r="A100" s="52" t="s">
        <v>29</v>
      </c>
      <c r="B100" s="155">
        <f>SUM(B93:B99)</f>
        <v>0</v>
      </c>
      <c r="C100" s="155">
        <f t="shared" ref="C100:M100" si="16">SUM(C93:C99)</f>
        <v>0</v>
      </c>
      <c r="D100" s="155">
        <f t="shared" si="16"/>
        <v>0</v>
      </c>
      <c r="E100" s="155">
        <f t="shared" si="16"/>
        <v>0</v>
      </c>
      <c r="F100" s="155">
        <f t="shared" si="16"/>
        <v>0</v>
      </c>
      <c r="G100" s="155">
        <f t="shared" si="16"/>
        <v>0</v>
      </c>
      <c r="H100" s="155">
        <f t="shared" si="16"/>
        <v>0</v>
      </c>
      <c r="I100" s="155">
        <f t="shared" si="16"/>
        <v>0</v>
      </c>
      <c r="J100" s="155">
        <f t="shared" si="16"/>
        <v>0</v>
      </c>
      <c r="K100" s="155">
        <f t="shared" si="16"/>
        <v>0</v>
      </c>
      <c r="L100" s="155">
        <f t="shared" si="16"/>
        <v>0</v>
      </c>
      <c r="M100" s="155">
        <f t="shared" si="16"/>
        <v>0</v>
      </c>
    </row>
    <row r="101" spans="1:13" ht="15" x14ac:dyDescent="0.25">
      <c r="A101" s="65" t="s">
        <v>27</v>
      </c>
      <c r="B101" s="158">
        <f>B34+B40+B51+B58+B63+B80+B91+B100</f>
        <v>0</v>
      </c>
      <c r="C101" s="158">
        <f t="shared" ref="C101:M101" si="17">C34+C40+C51+C80+C91</f>
        <v>0</v>
      </c>
      <c r="D101" s="158">
        <f t="shared" si="17"/>
        <v>0</v>
      </c>
      <c r="E101" s="158">
        <f t="shared" si="17"/>
        <v>0</v>
      </c>
      <c r="F101" s="158">
        <f t="shared" si="17"/>
        <v>0</v>
      </c>
      <c r="G101" s="158">
        <f t="shared" si="17"/>
        <v>0</v>
      </c>
      <c r="H101" s="158">
        <f t="shared" si="17"/>
        <v>0</v>
      </c>
      <c r="I101" s="158">
        <f t="shared" si="17"/>
        <v>0</v>
      </c>
      <c r="J101" s="158">
        <f t="shared" si="17"/>
        <v>0</v>
      </c>
      <c r="K101" s="158">
        <f t="shared" si="17"/>
        <v>0</v>
      </c>
      <c r="L101" s="158">
        <f t="shared" si="17"/>
        <v>0</v>
      </c>
      <c r="M101" s="163">
        <f t="shared" si="17"/>
        <v>0</v>
      </c>
    </row>
    <row r="102" spans="1:13" ht="15.75" thickBot="1" x14ac:dyDescent="0.3">
      <c r="A102" s="66" t="s">
        <v>196</v>
      </c>
      <c r="B102" s="164">
        <f t="shared" ref="B102:M102" si="18">B24-B101</f>
        <v>0</v>
      </c>
      <c r="C102" s="164">
        <f t="shared" si="18"/>
        <v>0</v>
      </c>
      <c r="D102" s="164">
        <f t="shared" si="18"/>
        <v>0</v>
      </c>
      <c r="E102" s="164">
        <f t="shared" si="18"/>
        <v>0</v>
      </c>
      <c r="F102" s="164">
        <f t="shared" si="18"/>
        <v>0</v>
      </c>
      <c r="G102" s="164">
        <f t="shared" si="18"/>
        <v>0</v>
      </c>
      <c r="H102" s="164">
        <f t="shared" si="18"/>
        <v>0</v>
      </c>
      <c r="I102" s="164">
        <f t="shared" si="18"/>
        <v>0</v>
      </c>
      <c r="J102" s="164">
        <f t="shared" si="18"/>
        <v>0</v>
      </c>
      <c r="K102" s="164">
        <f t="shared" si="18"/>
        <v>0</v>
      </c>
      <c r="L102" s="164">
        <f t="shared" si="18"/>
        <v>0</v>
      </c>
      <c r="M102" s="165">
        <f t="shared" si="18"/>
        <v>0</v>
      </c>
    </row>
    <row r="103" spans="1:13" ht="30" customHeight="1" thickBot="1" x14ac:dyDescent="0.3">
      <c r="A103" s="162" t="s">
        <v>197</v>
      </c>
      <c r="B103" s="166">
        <f>B102</f>
        <v>0</v>
      </c>
      <c r="C103" s="166">
        <f t="shared" ref="C103:M103" si="19">C102+B103</f>
        <v>0</v>
      </c>
      <c r="D103" s="166">
        <f t="shared" si="19"/>
        <v>0</v>
      </c>
      <c r="E103" s="166">
        <f t="shared" si="19"/>
        <v>0</v>
      </c>
      <c r="F103" s="166">
        <f t="shared" si="19"/>
        <v>0</v>
      </c>
      <c r="G103" s="166">
        <f t="shared" si="19"/>
        <v>0</v>
      </c>
      <c r="H103" s="166">
        <f t="shared" si="19"/>
        <v>0</v>
      </c>
      <c r="I103" s="166">
        <f t="shared" si="19"/>
        <v>0</v>
      </c>
      <c r="J103" s="166">
        <f t="shared" si="19"/>
        <v>0</v>
      </c>
      <c r="K103" s="166">
        <f t="shared" si="19"/>
        <v>0</v>
      </c>
      <c r="L103" s="166">
        <f t="shared" si="19"/>
        <v>0</v>
      </c>
      <c r="M103" s="166">
        <f t="shared" si="19"/>
        <v>0</v>
      </c>
    </row>
  </sheetData>
  <phoneticPr fontId="6" type="noConversion"/>
  <pageMargins left="0.74803149606299213" right="0.74803149606299213" top="0.98425196850393704" bottom="0.98425196850393704" header="0.51181102362204722" footer="0.51181102362204722"/>
  <pageSetup paperSize="9" scale="52" fitToHeight="2" orientation="landscape"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B20 B71:M71 B63 C63:M63 B58:M58 B78:M78" unlocked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35"/>
  <sheetViews>
    <sheetView workbookViewId="0"/>
  </sheetViews>
  <sheetFormatPr defaultRowHeight="12.75" x14ac:dyDescent="0.2"/>
  <cols>
    <col min="1" max="1" width="4.5703125" customWidth="1"/>
    <col min="2" max="2" width="29.140625" customWidth="1"/>
    <col min="3" max="3" width="12.28515625" bestFit="1" customWidth="1"/>
    <col min="16" max="16" width="73.140625" customWidth="1"/>
  </cols>
  <sheetData>
    <row r="1" spans="1:15" s="78" customFormat="1" ht="18" thickBot="1" x14ac:dyDescent="0.25">
      <c r="A1" s="73" t="s">
        <v>209</v>
      </c>
    </row>
    <row r="2" spans="1:15" s="78" customFormat="1" ht="13.5" thickTop="1" x14ac:dyDescent="0.2">
      <c r="A2" s="150" t="s">
        <v>210</v>
      </c>
    </row>
    <row r="3" spans="1:15" s="78" customFormat="1" x14ac:dyDescent="0.2">
      <c r="A3" s="150" t="s">
        <v>217</v>
      </c>
    </row>
    <row r="4" spans="1:15" s="78" customFormat="1" x14ac:dyDescent="0.2">
      <c r="A4" s="64" t="s">
        <v>218</v>
      </c>
    </row>
    <row r="5" spans="1:15" ht="20.25" thickBot="1" x14ac:dyDescent="0.35">
      <c r="A5" s="74" t="s">
        <v>212</v>
      </c>
      <c r="B5" s="16"/>
      <c r="C5" s="16"/>
      <c r="D5" s="16"/>
      <c r="E5" s="16"/>
      <c r="F5" s="16"/>
      <c r="G5" s="16"/>
      <c r="H5" s="16"/>
      <c r="I5" s="16"/>
      <c r="J5" s="16"/>
      <c r="K5" s="16"/>
      <c r="L5" s="16"/>
      <c r="M5" s="16"/>
      <c r="N5" s="16"/>
    </row>
    <row r="6" spans="1:15" ht="15.75" thickTop="1" x14ac:dyDescent="0.25">
      <c r="A6" s="204" t="s">
        <v>0</v>
      </c>
      <c r="B6" s="205"/>
      <c r="C6" s="42">
        <v>41275</v>
      </c>
      <c r="D6" s="43">
        <f>DATE(YEAR(C6),MONTH(C6)+1,1)</f>
        <v>41306</v>
      </c>
      <c r="E6" s="43">
        <f>DATE(YEAR(C6),MONTH(C6)+2,1)</f>
        <v>41334</v>
      </c>
      <c r="F6" s="43">
        <f>DATE(YEAR(C6),MONTH(C6)+3,1)</f>
        <v>41365</v>
      </c>
      <c r="G6" s="43">
        <f>DATE(YEAR(C6),MONTH(C6)+4,1)</f>
        <v>41395</v>
      </c>
      <c r="H6" s="43">
        <f>DATE(YEAR(C6),MONTH(C6)+5,1)</f>
        <v>41426</v>
      </c>
      <c r="I6" s="43">
        <f>DATE(YEAR(C6),MONTH(C6)+6,1)</f>
        <v>41456</v>
      </c>
      <c r="J6" s="43">
        <f>DATE(YEAR(C6),MONTH(C6)+7,1)</f>
        <v>41487</v>
      </c>
      <c r="K6" s="43">
        <f>DATE(YEAR(C6),MONTH(C6)+8,1)</f>
        <v>41518</v>
      </c>
      <c r="L6" s="43">
        <f>DATE(YEAR(C6),MONTH(C6)+9,1)</f>
        <v>41548</v>
      </c>
      <c r="M6" s="43">
        <f>DATE(YEAR(C6),MONTH(C6)+10,1)</f>
        <v>41579</v>
      </c>
      <c r="N6" s="44">
        <f>DATE(YEAR(C6),MONTH(C6)+11,1)</f>
        <v>41609</v>
      </c>
      <c r="O6" s="70"/>
    </row>
    <row r="7" spans="1:15" ht="15" x14ac:dyDescent="0.25">
      <c r="A7" s="75" t="s">
        <v>1</v>
      </c>
      <c r="B7" s="50"/>
      <c r="C7" s="50"/>
      <c r="D7" s="50"/>
      <c r="E7" s="50"/>
      <c r="F7" s="50"/>
      <c r="G7" s="50"/>
      <c r="H7" s="50"/>
      <c r="I7" s="50"/>
      <c r="J7" s="50"/>
      <c r="K7" s="50"/>
      <c r="L7" s="50"/>
      <c r="M7" s="50"/>
      <c r="N7" s="50"/>
      <c r="O7" s="70"/>
    </row>
    <row r="8" spans="1:15" ht="15" customHeight="1" x14ac:dyDescent="0.25">
      <c r="A8" s="51"/>
      <c r="B8" s="52" t="s">
        <v>47</v>
      </c>
      <c r="C8" s="47">
        <f>'Detailed P&amp;L'!B11</f>
        <v>0</v>
      </c>
      <c r="D8" s="47">
        <f>'Detailed P&amp;L'!C11</f>
        <v>0</v>
      </c>
      <c r="E8" s="47">
        <f>'Detailed P&amp;L'!D11</f>
        <v>0</v>
      </c>
      <c r="F8" s="47">
        <f>'Detailed P&amp;L'!E11</f>
        <v>0</v>
      </c>
      <c r="G8" s="47">
        <f>'Detailed P&amp;L'!F11</f>
        <v>0</v>
      </c>
      <c r="H8" s="47">
        <f>'Detailed P&amp;L'!G11</f>
        <v>0</v>
      </c>
      <c r="I8" s="47">
        <f>'Detailed P&amp;L'!H11</f>
        <v>0</v>
      </c>
      <c r="J8" s="47">
        <f>'Detailed P&amp;L'!I11</f>
        <v>0</v>
      </c>
      <c r="K8" s="47">
        <f>'Detailed P&amp;L'!J11</f>
        <v>0</v>
      </c>
      <c r="L8" s="47">
        <f>'Detailed P&amp;L'!K11</f>
        <v>0</v>
      </c>
      <c r="M8" s="47">
        <f>'Detailed P&amp;L'!L11</f>
        <v>0</v>
      </c>
      <c r="N8" s="47">
        <f>'Detailed P&amp;L'!M11</f>
        <v>0</v>
      </c>
      <c r="O8" s="70"/>
    </row>
    <row r="9" spans="1:15" ht="15" x14ac:dyDescent="0.25">
      <c r="A9" s="53"/>
      <c r="B9" s="54" t="s">
        <v>79</v>
      </c>
      <c r="C9" s="47">
        <f>'Detailed P&amp;L'!B15</f>
        <v>0</v>
      </c>
      <c r="D9" s="47">
        <f>'Detailed P&amp;L'!C15</f>
        <v>0</v>
      </c>
      <c r="E9" s="47">
        <f>'Detailed P&amp;L'!D15</f>
        <v>0</v>
      </c>
      <c r="F9" s="47">
        <f>'Detailed P&amp;L'!E15</f>
        <v>0</v>
      </c>
      <c r="G9" s="47">
        <f>'Detailed P&amp;L'!F15</f>
        <v>0</v>
      </c>
      <c r="H9" s="47">
        <f>'Detailed P&amp;L'!G15</f>
        <v>0</v>
      </c>
      <c r="I9" s="47">
        <f>'Detailed P&amp;L'!H15</f>
        <v>0</v>
      </c>
      <c r="J9" s="47">
        <f>'Detailed P&amp;L'!I15</f>
        <v>0</v>
      </c>
      <c r="K9" s="47">
        <f>'Detailed P&amp;L'!J15</f>
        <v>0</v>
      </c>
      <c r="L9" s="47">
        <f>'Detailed P&amp;L'!K15</f>
        <v>0</v>
      </c>
      <c r="M9" s="47">
        <f>'Detailed P&amp;L'!L15</f>
        <v>0</v>
      </c>
      <c r="N9" s="47">
        <f>'Detailed P&amp;L'!M15</f>
        <v>0</v>
      </c>
      <c r="O9" s="70"/>
    </row>
    <row r="10" spans="1:15" ht="15" x14ac:dyDescent="0.25">
      <c r="B10" s="62" t="s">
        <v>52</v>
      </c>
      <c r="C10" s="63">
        <f>'Detailed P&amp;L'!B16</f>
        <v>0</v>
      </c>
      <c r="D10" s="63">
        <f>'Detailed P&amp;L'!C16</f>
        <v>0</v>
      </c>
      <c r="E10" s="63">
        <f>'Detailed P&amp;L'!D16</f>
        <v>0</v>
      </c>
      <c r="F10" s="63">
        <f>'Detailed P&amp;L'!E16</f>
        <v>0</v>
      </c>
      <c r="G10" s="63">
        <f>'Detailed P&amp;L'!F16</f>
        <v>0</v>
      </c>
      <c r="H10" s="63">
        <f>'Detailed P&amp;L'!G16</f>
        <v>0</v>
      </c>
      <c r="I10" s="63">
        <f>'Detailed P&amp;L'!H16</f>
        <v>0</v>
      </c>
      <c r="J10" s="63">
        <f>'Detailed P&amp;L'!I16</f>
        <v>0</v>
      </c>
      <c r="K10" s="63">
        <f>'Detailed P&amp;L'!J16</f>
        <v>0</v>
      </c>
      <c r="L10" s="63">
        <f>'Detailed P&amp;L'!K16</f>
        <v>0</v>
      </c>
      <c r="M10" s="63">
        <f>'Detailed P&amp;L'!L16</f>
        <v>0</v>
      </c>
      <c r="N10" s="63">
        <f>'Detailed P&amp;L'!M16</f>
        <v>0</v>
      </c>
      <c r="O10" s="70"/>
    </row>
    <row r="11" spans="1:15" x14ac:dyDescent="0.2">
      <c r="B11" s="170" t="s">
        <v>132</v>
      </c>
      <c r="C11" s="47">
        <f>'Detailed P&amp;L'!B22</f>
        <v>0</v>
      </c>
      <c r="D11" s="47">
        <f>'Detailed P&amp;L'!C22</f>
        <v>0</v>
      </c>
      <c r="E11" s="47">
        <f>'Detailed P&amp;L'!D22</f>
        <v>0</v>
      </c>
      <c r="F11" s="47">
        <f>'Detailed P&amp;L'!E22</f>
        <v>0</v>
      </c>
      <c r="G11" s="47">
        <f>'Detailed P&amp;L'!F22</f>
        <v>0</v>
      </c>
      <c r="H11" s="47">
        <f>'Detailed P&amp;L'!G22</f>
        <v>0</v>
      </c>
      <c r="I11" s="47">
        <f>'Detailed P&amp;L'!H22</f>
        <v>0</v>
      </c>
      <c r="J11" s="47">
        <f>'Detailed P&amp;L'!I22</f>
        <v>0</v>
      </c>
      <c r="K11" s="47">
        <f>'Detailed P&amp;L'!J22</f>
        <v>0</v>
      </c>
      <c r="L11" s="47">
        <f>'Detailed P&amp;L'!K22</f>
        <v>0</v>
      </c>
      <c r="M11" s="47">
        <f>'Detailed P&amp;L'!L22</f>
        <v>0</v>
      </c>
      <c r="N11" s="47">
        <f>'Detailed P&amp;L'!M22</f>
        <v>0</v>
      </c>
      <c r="O11" s="70"/>
    </row>
    <row r="12" spans="1:15" ht="15" x14ac:dyDescent="0.25">
      <c r="B12" s="62" t="s">
        <v>6</v>
      </c>
      <c r="C12" s="63">
        <f>'Detailed P&amp;L'!B24</f>
        <v>0</v>
      </c>
      <c r="D12" s="63">
        <f>'Detailed P&amp;L'!C24</f>
        <v>0</v>
      </c>
      <c r="E12" s="63">
        <f>'Detailed P&amp;L'!D24</f>
        <v>0</v>
      </c>
      <c r="F12" s="63">
        <f>'Detailed P&amp;L'!E24</f>
        <v>0</v>
      </c>
      <c r="G12" s="63">
        <f>'Detailed P&amp;L'!F24</f>
        <v>0</v>
      </c>
      <c r="H12" s="63">
        <f>'Detailed P&amp;L'!G24</f>
        <v>0</v>
      </c>
      <c r="I12" s="63">
        <f>'Detailed P&amp;L'!H24</f>
        <v>0</v>
      </c>
      <c r="J12" s="63">
        <f>'Detailed P&amp;L'!I24</f>
        <v>0</v>
      </c>
      <c r="K12" s="63">
        <f>'Detailed P&amp;L'!J24</f>
        <v>0</v>
      </c>
      <c r="L12" s="63">
        <f>'Detailed P&amp;L'!K24</f>
        <v>0</v>
      </c>
      <c r="M12" s="63">
        <f>'Detailed P&amp;L'!L24</f>
        <v>0</v>
      </c>
      <c r="N12" s="63">
        <f>'Detailed P&amp;L'!M24</f>
        <v>0</v>
      </c>
      <c r="O12" s="70"/>
    </row>
    <row r="13" spans="1:15" ht="15" x14ac:dyDescent="0.25">
      <c r="B13" s="75" t="s">
        <v>7</v>
      </c>
      <c r="C13" s="171" t="s">
        <v>235</v>
      </c>
      <c r="D13" s="171" t="s">
        <v>235</v>
      </c>
      <c r="E13" s="171" t="s">
        <v>235</v>
      </c>
      <c r="F13" s="171" t="s">
        <v>235</v>
      </c>
      <c r="G13" s="171" t="s">
        <v>235</v>
      </c>
      <c r="H13" s="171" t="s">
        <v>235</v>
      </c>
      <c r="I13" s="171" t="s">
        <v>235</v>
      </c>
      <c r="J13" s="171" t="s">
        <v>235</v>
      </c>
      <c r="K13" s="171" t="s">
        <v>235</v>
      </c>
      <c r="L13" s="171" t="s">
        <v>235</v>
      </c>
      <c r="M13" s="171" t="s">
        <v>235</v>
      </c>
      <c r="N13" s="171" t="s">
        <v>235</v>
      </c>
      <c r="O13" s="70"/>
    </row>
    <row r="14" spans="1:15" ht="14.25" x14ac:dyDescent="0.2">
      <c r="A14" s="70"/>
      <c r="B14" s="76" t="s">
        <v>8</v>
      </c>
      <c r="C14" s="77">
        <f>'Detailed P&amp;L'!B34</f>
        <v>0</v>
      </c>
      <c r="D14" s="77">
        <f>'Detailed P&amp;L'!C34</f>
        <v>0</v>
      </c>
      <c r="E14" s="77">
        <f>'Detailed P&amp;L'!D34</f>
        <v>0</v>
      </c>
      <c r="F14" s="77">
        <f>'Detailed P&amp;L'!E34</f>
        <v>0</v>
      </c>
      <c r="G14" s="77">
        <f>'Detailed P&amp;L'!F34</f>
        <v>0</v>
      </c>
      <c r="H14" s="77">
        <f>'Detailed P&amp;L'!G34</f>
        <v>0</v>
      </c>
      <c r="I14" s="77">
        <f>'Detailed P&amp;L'!H34</f>
        <v>0</v>
      </c>
      <c r="J14" s="77">
        <f>'Detailed P&amp;L'!I34</f>
        <v>0</v>
      </c>
      <c r="K14" s="77">
        <f>'Detailed P&amp;L'!J34</f>
        <v>0</v>
      </c>
      <c r="L14" s="77">
        <f>'Detailed P&amp;L'!K34</f>
        <v>0</v>
      </c>
      <c r="M14" s="77">
        <f>'Detailed P&amp;L'!L34</f>
        <v>0</v>
      </c>
      <c r="N14" s="77">
        <f>'Detailed P&amp;L'!M34</f>
        <v>0</v>
      </c>
      <c r="O14" s="70"/>
    </row>
    <row r="15" spans="1:15" ht="14.25" x14ac:dyDescent="0.2">
      <c r="A15" s="70"/>
      <c r="B15" s="76" t="s">
        <v>13</v>
      </c>
      <c r="C15" s="47">
        <f>'Detailed P&amp;L'!B40</f>
        <v>0</v>
      </c>
      <c r="D15" s="47">
        <f>'Detailed P&amp;L'!C40</f>
        <v>0</v>
      </c>
      <c r="E15" s="47">
        <f>'Detailed P&amp;L'!D40</f>
        <v>0</v>
      </c>
      <c r="F15" s="47">
        <f>'Detailed P&amp;L'!E40</f>
        <v>0</v>
      </c>
      <c r="G15" s="47">
        <f>'Detailed P&amp;L'!F40</f>
        <v>0</v>
      </c>
      <c r="H15" s="47">
        <f>'Detailed P&amp;L'!G40</f>
        <v>0</v>
      </c>
      <c r="I15" s="47">
        <f>'Detailed P&amp;L'!H40</f>
        <v>0</v>
      </c>
      <c r="J15" s="47">
        <f>'Detailed P&amp;L'!I40</f>
        <v>0</v>
      </c>
      <c r="K15" s="47">
        <f>'Detailed P&amp;L'!J40</f>
        <v>0</v>
      </c>
      <c r="L15" s="47">
        <f>'Detailed P&amp;L'!K40</f>
        <v>0</v>
      </c>
      <c r="M15" s="47">
        <f>'Detailed P&amp;L'!L40</f>
        <v>0</v>
      </c>
      <c r="N15" s="47">
        <f>'Detailed P&amp;L'!M40</f>
        <v>0</v>
      </c>
      <c r="O15" s="70"/>
    </row>
    <row r="16" spans="1:15" ht="14.25" x14ac:dyDescent="0.2">
      <c r="A16" s="70"/>
      <c r="B16" s="76" t="s">
        <v>16</v>
      </c>
      <c r="C16" s="47">
        <f>'Detailed P&amp;L'!B51</f>
        <v>0</v>
      </c>
      <c r="D16" s="47">
        <f>'Detailed P&amp;L'!C51</f>
        <v>0</v>
      </c>
      <c r="E16" s="47">
        <f>'Detailed P&amp;L'!D51</f>
        <v>0</v>
      </c>
      <c r="F16" s="47">
        <f>'Detailed P&amp;L'!E51</f>
        <v>0</v>
      </c>
      <c r="G16" s="47">
        <f>'Detailed P&amp;L'!F51</f>
        <v>0</v>
      </c>
      <c r="H16" s="47">
        <f>'Detailed P&amp;L'!G51</f>
        <v>0</v>
      </c>
      <c r="I16" s="47">
        <f>'Detailed P&amp;L'!H51</f>
        <v>0</v>
      </c>
      <c r="J16" s="47">
        <f>'Detailed P&amp;L'!I51</f>
        <v>0</v>
      </c>
      <c r="K16" s="47">
        <f>'Detailed P&amp;L'!J51</f>
        <v>0</v>
      </c>
      <c r="L16" s="47">
        <f>'Detailed P&amp;L'!K51</f>
        <v>0</v>
      </c>
      <c r="M16" s="47">
        <f>'Detailed P&amp;L'!L51</f>
        <v>0</v>
      </c>
      <c r="N16" s="47">
        <f>'Detailed P&amp;L'!M51</f>
        <v>0</v>
      </c>
      <c r="O16" s="70"/>
    </row>
    <row r="17" spans="1:15" ht="14.25" x14ac:dyDescent="0.2">
      <c r="A17" s="70"/>
      <c r="B17" s="76" t="s">
        <v>56</v>
      </c>
      <c r="C17" s="47">
        <f>'Detailed P&amp;L'!B58</f>
        <v>0</v>
      </c>
      <c r="D17" s="47">
        <f>'Detailed P&amp;L'!C58</f>
        <v>0</v>
      </c>
      <c r="E17" s="47">
        <f>'Detailed P&amp;L'!D58</f>
        <v>0</v>
      </c>
      <c r="F17" s="47">
        <f>'Detailed P&amp;L'!E58</f>
        <v>0</v>
      </c>
      <c r="G17" s="47">
        <f>'Detailed P&amp;L'!F58</f>
        <v>0</v>
      </c>
      <c r="H17" s="47">
        <f>'Detailed P&amp;L'!G58</f>
        <v>0</v>
      </c>
      <c r="I17" s="47">
        <f>'Detailed P&amp;L'!H58</f>
        <v>0</v>
      </c>
      <c r="J17" s="47">
        <f>'Detailed P&amp;L'!I58</f>
        <v>0</v>
      </c>
      <c r="K17" s="47">
        <f>'Detailed P&amp;L'!J58</f>
        <v>0</v>
      </c>
      <c r="L17" s="47">
        <f>'Detailed P&amp;L'!K58</f>
        <v>0</v>
      </c>
      <c r="M17" s="47">
        <f>'Detailed P&amp;L'!L58</f>
        <v>0</v>
      </c>
      <c r="N17" s="47">
        <f>'Detailed P&amp;L'!M58</f>
        <v>0</v>
      </c>
      <c r="O17" s="70"/>
    </row>
    <row r="18" spans="1:15" ht="14.25" x14ac:dyDescent="0.2">
      <c r="A18" s="70"/>
      <c r="B18" s="76" t="s">
        <v>61</v>
      </c>
      <c r="C18" s="47">
        <f>'Detailed P&amp;L'!B63</f>
        <v>0</v>
      </c>
      <c r="D18" s="47">
        <f>'Detailed P&amp;L'!C63</f>
        <v>0</v>
      </c>
      <c r="E18" s="47">
        <f>'Detailed P&amp;L'!D63</f>
        <v>0</v>
      </c>
      <c r="F18" s="47">
        <f>'Detailed P&amp;L'!E63</f>
        <v>0</v>
      </c>
      <c r="G18" s="47">
        <f>'Detailed P&amp;L'!F63</f>
        <v>0</v>
      </c>
      <c r="H18" s="47">
        <f>'Detailed P&amp;L'!G63</f>
        <v>0</v>
      </c>
      <c r="I18" s="47">
        <f>'Detailed P&amp;L'!H63</f>
        <v>0</v>
      </c>
      <c r="J18" s="47">
        <f>'Detailed P&amp;L'!I63</f>
        <v>0</v>
      </c>
      <c r="K18" s="47">
        <f>'Detailed P&amp;L'!J63</f>
        <v>0</v>
      </c>
      <c r="L18" s="47">
        <f>'Detailed P&amp;L'!K63</f>
        <v>0</v>
      </c>
      <c r="M18" s="47">
        <f>'Detailed P&amp;L'!L63</f>
        <v>0</v>
      </c>
      <c r="N18" s="47">
        <f>'Detailed P&amp;L'!M63</f>
        <v>0</v>
      </c>
      <c r="O18" s="70"/>
    </row>
    <row r="19" spans="1:15" ht="14.25" x14ac:dyDescent="0.2">
      <c r="A19" s="70"/>
      <c r="B19" s="76" t="s">
        <v>22</v>
      </c>
      <c r="C19" s="47">
        <f>'Detailed P&amp;L'!B80</f>
        <v>0</v>
      </c>
      <c r="D19" s="47">
        <f>'Detailed P&amp;L'!C80</f>
        <v>0</v>
      </c>
      <c r="E19" s="47">
        <f>'Detailed P&amp;L'!D80</f>
        <v>0</v>
      </c>
      <c r="F19" s="47">
        <f>'Detailed P&amp;L'!E80</f>
        <v>0</v>
      </c>
      <c r="G19" s="47">
        <f>'Detailed P&amp;L'!F80</f>
        <v>0</v>
      </c>
      <c r="H19" s="47">
        <f>'Detailed P&amp;L'!G80</f>
        <v>0</v>
      </c>
      <c r="I19" s="47">
        <f>'Detailed P&amp;L'!H80</f>
        <v>0</v>
      </c>
      <c r="J19" s="47">
        <f>'Detailed P&amp;L'!I80</f>
        <v>0</v>
      </c>
      <c r="K19" s="47">
        <f>'Detailed P&amp;L'!J80</f>
        <v>0</v>
      </c>
      <c r="L19" s="47">
        <f>'Detailed P&amp;L'!K80</f>
        <v>0</v>
      </c>
      <c r="M19" s="47">
        <f>'Detailed P&amp;L'!L80</f>
        <v>0</v>
      </c>
      <c r="N19" s="47">
        <f>'Detailed P&amp;L'!M80</f>
        <v>0</v>
      </c>
      <c r="O19" s="70"/>
    </row>
    <row r="20" spans="1:15" ht="14.25" x14ac:dyDescent="0.2">
      <c r="A20" s="70"/>
      <c r="B20" s="76" t="s">
        <v>23</v>
      </c>
      <c r="C20" s="47">
        <f>'Detailed P&amp;L'!B91</f>
        <v>0</v>
      </c>
      <c r="D20" s="47">
        <f>'Detailed P&amp;L'!C91</f>
        <v>0</v>
      </c>
      <c r="E20" s="47">
        <f>'Detailed P&amp;L'!D91</f>
        <v>0</v>
      </c>
      <c r="F20" s="47">
        <f>'Detailed P&amp;L'!E91</f>
        <v>0</v>
      </c>
      <c r="G20" s="47">
        <f>'Detailed P&amp;L'!F91</f>
        <v>0</v>
      </c>
      <c r="H20" s="47">
        <f>'Detailed P&amp;L'!G91</f>
        <v>0</v>
      </c>
      <c r="I20" s="47">
        <f>'Detailed P&amp;L'!H91</f>
        <v>0</v>
      </c>
      <c r="J20" s="47">
        <f>'Detailed P&amp;L'!I91</f>
        <v>0</v>
      </c>
      <c r="K20" s="47">
        <f>'Detailed P&amp;L'!J91</f>
        <v>0</v>
      </c>
      <c r="L20" s="47">
        <f>'Detailed P&amp;L'!K91</f>
        <v>0</v>
      </c>
      <c r="M20" s="47">
        <f>'Detailed P&amp;L'!L91</f>
        <v>0</v>
      </c>
      <c r="N20" s="47">
        <f>'Detailed P&amp;L'!M91</f>
        <v>0</v>
      </c>
      <c r="O20" s="70"/>
    </row>
    <row r="21" spans="1:15" ht="14.25" x14ac:dyDescent="0.2">
      <c r="A21" s="70"/>
      <c r="B21" s="76" t="s">
        <v>28</v>
      </c>
      <c r="C21" s="47">
        <f>'Detailed P&amp;L'!B100</f>
        <v>0</v>
      </c>
      <c r="D21" s="47">
        <f>'Detailed P&amp;L'!C100</f>
        <v>0</v>
      </c>
      <c r="E21" s="47">
        <f>'Detailed P&amp;L'!D100</f>
        <v>0</v>
      </c>
      <c r="F21" s="47">
        <f>'Detailed P&amp;L'!E100</f>
        <v>0</v>
      </c>
      <c r="G21" s="47">
        <f>'Detailed P&amp;L'!F100</f>
        <v>0</v>
      </c>
      <c r="H21" s="47">
        <f>'Detailed P&amp;L'!G100</f>
        <v>0</v>
      </c>
      <c r="I21" s="47">
        <f>'Detailed P&amp;L'!H100</f>
        <v>0</v>
      </c>
      <c r="J21" s="47">
        <f>'Detailed P&amp;L'!I100</f>
        <v>0</v>
      </c>
      <c r="K21" s="47">
        <f>'Detailed P&amp;L'!J100</f>
        <v>0</v>
      </c>
      <c r="L21" s="47">
        <f>'Detailed P&amp;L'!K100</f>
        <v>0</v>
      </c>
      <c r="M21" s="47">
        <f>'Detailed P&amp;L'!L100</f>
        <v>0</v>
      </c>
      <c r="N21" s="47">
        <f>'Detailed P&amp;L'!M100</f>
        <v>0</v>
      </c>
      <c r="O21" s="70"/>
    </row>
    <row r="22" spans="1:15" ht="15" x14ac:dyDescent="0.25">
      <c r="A22" s="211" t="s">
        <v>27</v>
      </c>
      <c r="B22" s="212"/>
      <c r="C22" s="63">
        <f>'Detailed P&amp;L'!B101</f>
        <v>0</v>
      </c>
      <c r="D22" s="63">
        <f>'Detailed P&amp;L'!C101</f>
        <v>0</v>
      </c>
      <c r="E22" s="63">
        <f>'Detailed P&amp;L'!D101</f>
        <v>0</v>
      </c>
      <c r="F22" s="63">
        <f>'Detailed P&amp;L'!E101</f>
        <v>0</v>
      </c>
      <c r="G22" s="63">
        <f>'Detailed P&amp;L'!F101</f>
        <v>0</v>
      </c>
      <c r="H22" s="63">
        <f>'Detailed P&amp;L'!G101</f>
        <v>0</v>
      </c>
      <c r="I22" s="63">
        <f>'Detailed P&amp;L'!H101</f>
        <v>0</v>
      </c>
      <c r="J22" s="63">
        <f>'Detailed P&amp;L'!I101</f>
        <v>0</v>
      </c>
      <c r="K22" s="63">
        <f>'Detailed P&amp;L'!J101</f>
        <v>0</v>
      </c>
      <c r="L22" s="63">
        <f>'Detailed P&amp;L'!K101</f>
        <v>0</v>
      </c>
      <c r="M22" s="63">
        <f>'Detailed P&amp;L'!L101</f>
        <v>0</v>
      </c>
      <c r="N22" s="63">
        <f>'Detailed P&amp;L'!M101</f>
        <v>0</v>
      </c>
      <c r="O22" s="70"/>
    </row>
    <row r="23" spans="1:15" ht="15.75" thickBot="1" x14ac:dyDescent="0.3">
      <c r="A23" s="66" t="s">
        <v>130</v>
      </c>
      <c r="B23" s="67"/>
      <c r="C23" s="68">
        <f>'Detailed P&amp;L'!B102</f>
        <v>0</v>
      </c>
      <c r="D23" s="68">
        <f>'Detailed P&amp;L'!C102</f>
        <v>0</v>
      </c>
      <c r="E23" s="68">
        <f>'Detailed P&amp;L'!D102</f>
        <v>0</v>
      </c>
      <c r="F23" s="68">
        <f>'Detailed P&amp;L'!E102</f>
        <v>0</v>
      </c>
      <c r="G23" s="68">
        <f>'Detailed P&amp;L'!F102</f>
        <v>0</v>
      </c>
      <c r="H23" s="68">
        <f>'Detailed P&amp;L'!G102</f>
        <v>0</v>
      </c>
      <c r="I23" s="68">
        <f>'Detailed P&amp;L'!H102</f>
        <v>0</v>
      </c>
      <c r="J23" s="68">
        <f>'Detailed P&amp;L'!I102</f>
        <v>0</v>
      </c>
      <c r="K23" s="68">
        <f>'Detailed P&amp;L'!J102</f>
        <v>0</v>
      </c>
      <c r="L23" s="68">
        <f>'Detailed P&amp;L'!K102</f>
        <v>0</v>
      </c>
      <c r="M23" s="68">
        <f>'Detailed P&amp;L'!L102</f>
        <v>0</v>
      </c>
      <c r="N23" s="68">
        <f>'Detailed P&amp;L'!M102</f>
        <v>0</v>
      </c>
      <c r="O23" s="70"/>
    </row>
    <row r="24" spans="1:15" ht="30" customHeight="1" thickBot="1" x14ac:dyDescent="0.3">
      <c r="A24" s="206" t="s">
        <v>197</v>
      </c>
      <c r="B24" s="207"/>
      <c r="C24" s="69">
        <f>'Detailed P&amp;L'!B103</f>
        <v>0</v>
      </c>
      <c r="D24" s="69">
        <f>'Detailed P&amp;L'!C103</f>
        <v>0</v>
      </c>
      <c r="E24" s="69">
        <f>'Detailed P&amp;L'!D103</f>
        <v>0</v>
      </c>
      <c r="F24" s="69">
        <f>'Detailed P&amp;L'!E103</f>
        <v>0</v>
      </c>
      <c r="G24" s="69">
        <f>'Detailed P&amp;L'!F103</f>
        <v>0</v>
      </c>
      <c r="H24" s="69">
        <f>'Detailed P&amp;L'!G103</f>
        <v>0</v>
      </c>
      <c r="I24" s="69">
        <f>'Detailed P&amp;L'!H103</f>
        <v>0</v>
      </c>
      <c r="J24" s="69">
        <f>'Detailed P&amp;L'!I103</f>
        <v>0</v>
      </c>
      <c r="K24" s="69">
        <f>'Detailed P&amp;L'!J103</f>
        <v>0</v>
      </c>
      <c r="L24" s="69">
        <f>'Detailed P&amp;L'!K103</f>
        <v>0</v>
      </c>
      <c r="M24" s="69">
        <f>'Detailed P&amp;L'!L103</f>
        <v>0</v>
      </c>
      <c r="N24" s="69">
        <f>'Detailed P&amp;L'!M103</f>
        <v>0</v>
      </c>
      <c r="O24" s="70"/>
    </row>
    <row r="25" spans="1:15" ht="17.25" thickBot="1" x14ac:dyDescent="0.3">
      <c r="A25" s="210" t="s">
        <v>131</v>
      </c>
      <c r="B25" s="210"/>
      <c r="C25" s="70"/>
      <c r="D25" s="70"/>
      <c r="E25" s="70"/>
      <c r="F25" s="70"/>
      <c r="G25" s="70"/>
      <c r="H25" s="70"/>
      <c r="I25" s="70"/>
      <c r="J25" s="70"/>
      <c r="K25" s="70"/>
      <c r="L25" s="70"/>
      <c r="M25" s="70"/>
      <c r="N25" s="70"/>
      <c r="O25" s="70"/>
    </row>
    <row r="26" spans="1:15" ht="13.5" thickTop="1" x14ac:dyDescent="0.2">
      <c r="A26" s="70"/>
      <c r="B26" s="70"/>
      <c r="C26" s="70"/>
      <c r="D26" s="70"/>
      <c r="E26" s="70"/>
      <c r="F26" s="70"/>
      <c r="G26" s="70"/>
      <c r="H26" s="70"/>
      <c r="I26" s="70"/>
      <c r="J26" s="70"/>
      <c r="K26" s="70"/>
      <c r="L26" s="70"/>
      <c r="M26" s="70"/>
      <c r="N26" s="70"/>
      <c r="O26" s="70"/>
    </row>
    <row r="27" spans="1:15" ht="24.75" customHeight="1" x14ac:dyDescent="0.2">
      <c r="A27" s="208" t="s">
        <v>213</v>
      </c>
      <c r="B27" s="209"/>
      <c r="C27" t="e">
        <f t="shared" ref="C27:N27" si="0">C12/C10</f>
        <v>#DIV/0!</v>
      </c>
      <c r="D27" t="e">
        <f t="shared" si="0"/>
        <v>#DIV/0!</v>
      </c>
      <c r="E27" t="e">
        <f t="shared" si="0"/>
        <v>#DIV/0!</v>
      </c>
      <c r="F27" t="e">
        <f t="shared" si="0"/>
        <v>#DIV/0!</v>
      </c>
      <c r="G27" t="e">
        <f t="shared" si="0"/>
        <v>#DIV/0!</v>
      </c>
      <c r="H27" t="e">
        <f t="shared" si="0"/>
        <v>#DIV/0!</v>
      </c>
      <c r="I27" t="e">
        <f t="shared" si="0"/>
        <v>#DIV/0!</v>
      </c>
      <c r="J27" t="e">
        <f t="shared" si="0"/>
        <v>#DIV/0!</v>
      </c>
      <c r="K27" t="e">
        <f t="shared" si="0"/>
        <v>#DIV/0!</v>
      </c>
      <c r="L27" t="e">
        <f t="shared" si="0"/>
        <v>#DIV/0!</v>
      </c>
      <c r="M27" t="e">
        <f t="shared" si="0"/>
        <v>#DIV/0!</v>
      </c>
      <c r="N27" t="e">
        <f t="shared" si="0"/>
        <v>#DIV/0!</v>
      </c>
      <c r="O27" s="70"/>
    </row>
    <row r="28" spans="1:15" ht="26.25" customHeight="1" x14ac:dyDescent="0.2">
      <c r="A28" s="208" t="s">
        <v>214</v>
      </c>
      <c r="B28" s="209"/>
      <c r="C28" t="e">
        <f t="shared" ref="C28:N28" si="1">C23/C10</f>
        <v>#DIV/0!</v>
      </c>
      <c r="D28" t="e">
        <f t="shared" si="1"/>
        <v>#DIV/0!</v>
      </c>
      <c r="E28" t="e">
        <f t="shared" si="1"/>
        <v>#DIV/0!</v>
      </c>
      <c r="F28" t="e">
        <f t="shared" si="1"/>
        <v>#DIV/0!</v>
      </c>
      <c r="G28" t="e">
        <f t="shared" si="1"/>
        <v>#DIV/0!</v>
      </c>
      <c r="H28" t="e">
        <f t="shared" si="1"/>
        <v>#DIV/0!</v>
      </c>
      <c r="I28" t="e">
        <f t="shared" si="1"/>
        <v>#DIV/0!</v>
      </c>
      <c r="J28" t="e">
        <f t="shared" si="1"/>
        <v>#DIV/0!</v>
      </c>
      <c r="K28" t="e">
        <f t="shared" si="1"/>
        <v>#DIV/0!</v>
      </c>
      <c r="L28" t="e">
        <f t="shared" si="1"/>
        <v>#DIV/0!</v>
      </c>
      <c r="M28" t="e">
        <f t="shared" si="1"/>
        <v>#DIV/0!</v>
      </c>
      <c r="N28" t="e">
        <f t="shared" si="1"/>
        <v>#DIV/0!</v>
      </c>
      <c r="O28" s="70"/>
    </row>
    <row r="29" spans="1:15" x14ac:dyDescent="0.2">
      <c r="A29" s="209"/>
      <c r="B29" s="209"/>
      <c r="C29" s="209"/>
      <c r="O29" s="70"/>
    </row>
    <row r="30" spans="1:15" ht="38.25" customHeight="1" x14ac:dyDescent="0.2">
      <c r="A30" s="208" t="s">
        <v>215</v>
      </c>
      <c r="B30" s="209"/>
      <c r="C30" t="e">
        <f t="shared" ref="C30:N30" si="2">(C10-C11)/C11</f>
        <v>#DIV/0!</v>
      </c>
      <c r="D30" t="e">
        <f t="shared" si="2"/>
        <v>#DIV/0!</v>
      </c>
      <c r="E30" t="e">
        <f t="shared" si="2"/>
        <v>#DIV/0!</v>
      </c>
      <c r="F30" t="e">
        <f t="shared" si="2"/>
        <v>#DIV/0!</v>
      </c>
      <c r="G30" t="e">
        <f t="shared" si="2"/>
        <v>#DIV/0!</v>
      </c>
      <c r="H30" t="e">
        <f t="shared" si="2"/>
        <v>#DIV/0!</v>
      </c>
      <c r="I30" t="e">
        <f t="shared" si="2"/>
        <v>#DIV/0!</v>
      </c>
      <c r="J30" t="e">
        <f t="shared" si="2"/>
        <v>#DIV/0!</v>
      </c>
      <c r="K30" t="e">
        <f t="shared" si="2"/>
        <v>#DIV/0!</v>
      </c>
      <c r="L30" t="e">
        <f t="shared" si="2"/>
        <v>#DIV/0!</v>
      </c>
      <c r="M30" t="e">
        <f t="shared" si="2"/>
        <v>#DIV/0!</v>
      </c>
      <c r="N30" t="e">
        <f t="shared" si="2"/>
        <v>#DIV/0!</v>
      </c>
      <c r="O30" s="70"/>
    </row>
    <row r="31" spans="1:15" x14ac:dyDescent="0.2">
      <c r="O31" s="70"/>
    </row>
    <row r="32" spans="1:15" ht="40.5" customHeight="1" x14ac:dyDescent="0.2">
      <c r="A32" s="208" t="s">
        <v>216</v>
      </c>
      <c r="B32" s="209"/>
      <c r="C32" t="e">
        <f t="shared" ref="C32:N32" si="3">C22/(1-(C11/C10))</f>
        <v>#DIV/0!</v>
      </c>
      <c r="D32" t="e">
        <f t="shared" si="3"/>
        <v>#DIV/0!</v>
      </c>
      <c r="E32" t="e">
        <f t="shared" si="3"/>
        <v>#DIV/0!</v>
      </c>
      <c r="F32" t="e">
        <f t="shared" si="3"/>
        <v>#DIV/0!</v>
      </c>
      <c r="G32" t="e">
        <f t="shared" si="3"/>
        <v>#DIV/0!</v>
      </c>
      <c r="H32" t="e">
        <f t="shared" si="3"/>
        <v>#DIV/0!</v>
      </c>
      <c r="I32" t="e">
        <f t="shared" si="3"/>
        <v>#DIV/0!</v>
      </c>
      <c r="J32" t="e">
        <f t="shared" si="3"/>
        <v>#DIV/0!</v>
      </c>
      <c r="K32" t="e">
        <f t="shared" si="3"/>
        <v>#DIV/0!</v>
      </c>
      <c r="L32" t="e">
        <f t="shared" si="3"/>
        <v>#DIV/0!</v>
      </c>
      <c r="M32" t="e">
        <f t="shared" si="3"/>
        <v>#DIV/0!</v>
      </c>
      <c r="N32" t="e">
        <f t="shared" si="3"/>
        <v>#DIV/0!</v>
      </c>
      <c r="O32" s="70"/>
    </row>
    <row r="33" spans="1:15" x14ac:dyDescent="0.2">
      <c r="A33" s="70"/>
      <c r="B33" s="70"/>
      <c r="C33" s="70"/>
      <c r="D33" s="70"/>
      <c r="E33" s="70"/>
      <c r="F33" s="70"/>
      <c r="G33" s="70"/>
      <c r="H33" s="70"/>
      <c r="I33" s="70"/>
      <c r="J33" s="70"/>
      <c r="K33" s="70"/>
      <c r="L33" s="70"/>
      <c r="M33" s="70"/>
      <c r="N33" s="70"/>
      <c r="O33" s="70"/>
    </row>
    <row r="34" spans="1:15" x14ac:dyDescent="0.2">
      <c r="B34" s="4"/>
    </row>
    <row r="35" spans="1:15" x14ac:dyDescent="0.2">
      <c r="B35" s="4"/>
    </row>
  </sheetData>
  <mergeCells count="9">
    <mergeCell ref="A6:B6"/>
    <mergeCell ref="A24:B24"/>
    <mergeCell ref="A30:B30"/>
    <mergeCell ref="A32:B32"/>
    <mergeCell ref="A29:C29"/>
    <mergeCell ref="A27:B27"/>
    <mergeCell ref="A28:B28"/>
    <mergeCell ref="A25:B25"/>
    <mergeCell ref="A22:B22"/>
  </mergeCells>
  <phoneticPr fontId="6" type="noConversion"/>
  <pageMargins left="0.26" right="0.14000000000000001" top="0.98425196850393704" bottom="0.98425196850393704" header="0.51181102362204722" footer="0.51181102362204722"/>
  <pageSetup paperSize="9" orientation="landscape" horizontalDpi="0" verticalDpi="0"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C11:N11 C9:N9 C8:N8 C14:C21 D14:N21 D23:N23 D22:N22" unlockedFormula="1"/>
    <ignoredError sqref="C27:C28 C32 C30 D27:N32" evalError="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8"/>
  <sheetViews>
    <sheetView workbookViewId="0"/>
  </sheetViews>
  <sheetFormatPr defaultRowHeight="12.75" x14ac:dyDescent="0.2"/>
  <cols>
    <col min="2" max="2" width="23.140625" customWidth="1"/>
    <col min="3" max="3" width="14.7109375" customWidth="1"/>
    <col min="4" max="4" width="13.85546875" customWidth="1"/>
    <col min="5" max="5" width="14.7109375" customWidth="1"/>
  </cols>
  <sheetData>
    <row r="1" spans="1:6" ht="20.25" thickBot="1" x14ac:dyDescent="0.35">
      <c r="A1" s="16" t="s">
        <v>232</v>
      </c>
    </row>
    <row r="2" spans="1:6" ht="15" customHeight="1" thickTop="1" x14ac:dyDescent="0.25">
      <c r="B2" s="92" t="s">
        <v>133</v>
      </c>
      <c r="C2" s="93"/>
      <c r="D2" s="93"/>
      <c r="E2" s="94"/>
      <c r="F2" s="6"/>
    </row>
    <row r="3" spans="1:6" ht="15" customHeight="1" x14ac:dyDescent="0.25">
      <c r="B3" s="10" t="s">
        <v>186</v>
      </c>
      <c r="C3" s="11"/>
      <c r="D3" s="11"/>
      <c r="E3" s="95"/>
      <c r="F3" s="6"/>
    </row>
    <row r="4" spans="1:6" ht="15" customHeight="1" x14ac:dyDescent="0.25">
      <c r="B4" s="10" t="s">
        <v>135</v>
      </c>
      <c r="C4" s="11"/>
      <c r="D4" s="11"/>
      <c r="E4" s="95"/>
      <c r="F4" s="6"/>
    </row>
    <row r="5" spans="1:6" ht="15" customHeight="1" x14ac:dyDescent="0.25">
      <c r="B5" s="213" t="s">
        <v>80</v>
      </c>
      <c r="C5" s="214"/>
      <c r="D5" s="96"/>
      <c r="E5" s="13"/>
      <c r="F5" s="6"/>
    </row>
    <row r="6" spans="1:6" ht="15" x14ac:dyDescent="0.25">
      <c r="B6" s="14" t="s">
        <v>187</v>
      </c>
      <c r="C6" s="97">
        <v>5100</v>
      </c>
      <c r="D6" s="96"/>
      <c r="E6" s="13"/>
      <c r="F6" s="6"/>
    </row>
    <row r="7" spans="1:6" ht="15" x14ac:dyDescent="0.25">
      <c r="B7" s="14" t="s">
        <v>105</v>
      </c>
      <c r="C7" s="97">
        <v>18000</v>
      </c>
      <c r="D7" s="98"/>
      <c r="E7" s="90"/>
      <c r="F7" s="6"/>
    </row>
    <row r="8" spans="1:6" ht="15.75" thickBot="1" x14ac:dyDescent="0.3">
      <c r="B8" s="14" t="s">
        <v>188</v>
      </c>
      <c r="C8" s="97">
        <v>3120</v>
      </c>
      <c r="D8" s="98"/>
      <c r="E8" s="90"/>
      <c r="F8" s="6"/>
    </row>
    <row r="9" spans="1:6" ht="17.25" customHeight="1" thickTop="1" x14ac:dyDescent="0.25">
      <c r="B9" s="87" t="s">
        <v>87</v>
      </c>
      <c r="C9" s="88"/>
      <c r="D9" s="91">
        <v>26220</v>
      </c>
      <c r="E9" s="100"/>
      <c r="F9" s="6"/>
    </row>
    <row r="10" spans="1:6" ht="19.5" customHeight="1" x14ac:dyDescent="0.25">
      <c r="B10" s="213" t="s">
        <v>189</v>
      </c>
      <c r="C10" s="214"/>
      <c r="D10" s="99"/>
      <c r="E10" s="12"/>
      <c r="F10" s="6"/>
    </row>
    <row r="11" spans="1:6" ht="18" customHeight="1" x14ac:dyDescent="0.25">
      <c r="B11" s="14" t="s">
        <v>108</v>
      </c>
      <c r="C11" s="83">
        <v>5500</v>
      </c>
      <c r="D11" s="99"/>
      <c r="E11" s="12"/>
      <c r="F11" s="6"/>
    </row>
    <row r="12" spans="1:6" ht="19.5" customHeight="1" x14ac:dyDescent="0.25">
      <c r="B12" s="14" t="s">
        <v>109</v>
      </c>
      <c r="C12" s="83">
        <v>8100</v>
      </c>
      <c r="D12" s="99"/>
      <c r="E12" s="12"/>
      <c r="F12" s="6"/>
    </row>
    <row r="13" spans="1:6" ht="18" customHeight="1" x14ac:dyDescent="0.25">
      <c r="B13" s="221" t="s">
        <v>110</v>
      </c>
      <c r="C13" s="222">
        <v>15000</v>
      </c>
      <c r="D13" s="219"/>
      <c r="E13" s="220"/>
      <c r="F13" s="6"/>
    </row>
    <row r="14" spans="1:6" ht="8.25" customHeight="1" thickBot="1" x14ac:dyDescent="0.3">
      <c r="B14" s="221"/>
      <c r="C14" s="223"/>
      <c r="D14" s="219"/>
      <c r="E14" s="220"/>
      <c r="F14" s="6"/>
    </row>
    <row r="15" spans="1:6" ht="21.75" customHeight="1" thickBot="1" x14ac:dyDescent="0.3">
      <c r="B15" s="217" t="s">
        <v>190</v>
      </c>
      <c r="C15" s="218"/>
      <c r="D15" s="83">
        <v>28600</v>
      </c>
      <c r="E15" s="12"/>
      <c r="F15" s="6"/>
    </row>
    <row r="16" spans="1:6" ht="15.75" thickTop="1" x14ac:dyDescent="0.25">
      <c r="B16" s="87" t="s">
        <v>93</v>
      </c>
      <c r="C16" s="88"/>
      <c r="D16" s="86">
        <v>54820</v>
      </c>
      <c r="E16" s="85"/>
      <c r="F16" s="6"/>
    </row>
    <row r="17" spans="2:6" ht="24" customHeight="1" x14ac:dyDescent="0.25">
      <c r="B17" s="213" t="s">
        <v>95</v>
      </c>
      <c r="C17" s="214"/>
      <c r="D17" s="99"/>
      <c r="E17" s="12"/>
      <c r="F17" s="6"/>
    </row>
    <row r="18" spans="2:6" ht="20.25" customHeight="1" x14ac:dyDescent="0.25">
      <c r="B18" s="14" t="s">
        <v>191</v>
      </c>
      <c r="C18" s="83">
        <v>5500</v>
      </c>
      <c r="D18" s="99"/>
      <c r="E18" s="12"/>
      <c r="F18" s="6"/>
    </row>
    <row r="19" spans="2:6" ht="18" customHeight="1" thickBot="1" x14ac:dyDescent="0.3">
      <c r="B19" s="14" t="s">
        <v>113</v>
      </c>
      <c r="C19" s="83">
        <v>4120</v>
      </c>
      <c r="D19" s="99"/>
      <c r="E19" s="12"/>
      <c r="F19" s="6"/>
    </row>
    <row r="20" spans="2:6" ht="18.75" customHeight="1" thickTop="1" x14ac:dyDescent="0.25">
      <c r="B20" s="89" t="s">
        <v>98</v>
      </c>
      <c r="C20" s="88"/>
      <c r="D20" s="84">
        <v>9620</v>
      </c>
      <c r="E20" s="85"/>
      <c r="F20" s="6"/>
    </row>
    <row r="21" spans="2:6" ht="23.25" customHeight="1" thickBot="1" x14ac:dyDescent="0.3">
      <c r="B21" s="213" t="s">
        <v>192</v>
      </c>
      <c r="C21" s="214"/>
      <c r="D21" s="99"/>
      <c r="E21" s="12"/>
      <c r="F21" s="6"/>
    </row>
    <row r="22" spans="2:6" ht="23.25" customHeight="1" thickBot="1" x14ac:dyDescent="0.3">
      <c r="B22" s="217" t="s">
        <v>193</v>
      </c>
      <c r="C22" s="218"/>
      <c r="D22" s="8"/>
      <c r="E22" s="12"/>
      <c r="F22" s="6"/>
    </row>
    <row r="23" spans="2:6" ht="19.5" customHeight="1" thickBot="1" x14ac:dyDescent="0.3">
      <c r="B23" s="213" t="s">
        <v>101</v>
      </c>
      <c r="C23" s="214"/>
      <c r="D23" s="7">
        <v>9620</v>
      </c>
      <c r="E23" s="12"/>
      <c r="F23" s="6"/>
    </row>
    <row r="24" spans="2:6" ht="15.75" thickBot="1" x14ac:dyDescent="0.3">
      <c r="B24" s="215" t="s">
        <v>102</v>
      </c>
      <c r="C24" s="216"/>
      <c r="D24" s="79"/>
      <c r="E24" s="80">
        <v>45200</v>
      </c>
      <c r="F24" s="6"/>
    </row>
    <row r="25" spans="2:6" ht="18" customHeight="1" thickTop="1" x14ac:dyDescent="0.25">
      <c r="B25" s="213" t="s">
        <v>194</v>
      </c>
      <c r="C25" s="214"/>
      <c r="D25" s="99"/>
      <c r="E25" s="9"/>
      <c r="F25" s="6"/>
    </row>
    <row r="26" spans="2:6" ht="15" customHeight="1" x14ac:dyDescent="0.25">
      <c r="B26" s="14" t="s">
        <v>195</v>
      </c>
      <c r="C26" s="101"/>
      <c r="D26" s="83">
        <v>40000</v>
      </c>
      <c r="E26" s="9"/>
      <c r="F26" s="6"/>
    </row>
    <row r="27" spans="2:6" ht="15" customHeight="1" thickBot="1" x14ac:dyDescent="0.3">
      <c r="B27" s="14" t="s">
        <v>122</v>
      </c>
      <c r="C27" s="101"/>
      <c r="D27" s="83">
        <v>5200</v>
      </c>
      <c r="E27" s="9"/>
      <c r="F27" s="6"/>
    </row>
    <row r="28" spans="2:6" ht="30" customHeight="1" thickTop="1" thickBot="1" x14ac:dyDescent="0.3">
      <c r="B28" s="81" t="s">
        <v>219</v>
      </c>
      <c r="C28" s="82"/>
      <c r="D28" s="82"/>
      <c r="E28" s="102">
        <v>45200</v>
      </c>
      <c r="F28" s="6"/>
    </row>
  </sheetData>
  <mergeCells count="13">
    <mergeCell ref="B5:C5"/>
    <mergeCell ref="B17:C17"/>
    <mergeCell ref="D13:D14"/>
    <mergeCell ref="E13:E14"/>
    <mergeCell ref="B10:C10"/>
    <mergeCell ref="B13:B14"/>
    <mergeCell ref="C13:C14"/>
    <mergeCell ref="B15:C15"/>
    <mergeCell ref="B23:C23"/>
    <mergeCell ref="B24:C24"/>
    <mergeCell ref="B25:C25"/>
    <mergeCell ref="B21:C21"/>
    <mergeCell ref="B22:C22"/>
  </mergeCells>
  <phoneticPr fontId="6" type="noConversion"/>
  <pageMargins left="0.7" right="0.7" top="0.75" bottom="0.75" header="0.3" footer="0.3"/>
  <pageSetup paperSize="9" orientation="portrait" r:id="rId1"/>
  <headerFooter>
    <evenHeader>&amp;C&amp;"arial,Regular"&amp;9 UNCLASSIFIED</evenHeader>
    <evenFooter>&amp;C&amp;"arial,Regular"&amp;9 UNCLASSIFIED</evenFooter>
    <firstHeader>&amp;C&amp;"arial,Regular"&amp;9 UNCLASSIFIED</firstHeader>
    <firstFooter>&amp;C&amp;"arial,Regular"&amp;9 UNCLASSIFIED</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70"/>
  <sheetViews>
    <sheetView workbookViewId="0">
      <selection sqref="A1:C1"/>
    </sheetView>
  </sheetViews>
  <sheetFormatPr defaultRowHeight="12.75" x14ac:dyDescent="0.2"/>
  <cols>
    <col min="3" max="3" width="51.85546875" customWidth="1"/>
    <col min="4" max="5" width="13.7109375" customWidth="1"/>
    <col min="6" max="6" width="13.42578125" customWidth="1"/>
    <col min="7" max="7" width="14.28515625" customWidth="1"/>
    <col min="8" max="8" width="5.28515625" customWidth="1"/>
    <col min="9" max="9" width="69.140625" customWidth="1"/>
    <col min="10" max="10" width="14.28515625" customWidth="1"/>
  </cols>
  <sheetData>
    <row r="1" spans="1:9" ht="20.25" thickBot="1" x14ac:dyDescent="0.35">
      <c r="A1" s="228" t="s">
        <v>186</v>
      </c>
      <c r="B1" s="228"/>
      <c r="C1" s="228"/>
      <c r="D1" s="103"/>
      <c r="E1" s="103"/>
      <c r="F1" s="16"/>
    </row>
    <row r="2" spans="1:9" s="78" customFormat="1" ht="18.75" thickTop="1" thickBot="1" x14ac:dyDescent="0.35">
      <c r="A2" s="40" t="s">
        <v>224</v>
      </c>
    </row>
    <row r="3" spans="1:9" s="78" customFormat="1" ht="13.5" thickTop="1" x14ac:dyDescent="0.2">
      <c r="A3" t="s">
        <v>222</v>
      </c>
    </row>
    <row r="4" spans="1:9" s="78" customFormat="1" x14ac:dyDescent="0.2">
      <c r="A4" s="70" t="s">
        <v>225</v>
      </c>
    </row>
    <row r="5" spans="1:9" s="78" customFormat="1" x14ac:dyDescent="0.2">
      <c r="A5" s="70" t="s">
        <v>226</v>
      </c>
    </row>
    <row r="6" spans="1:9" s="78" customFormat="1" x14ac:dyDescent="0.2">
      <c r="A6" s="70" t="s">
        <v>227</v>
      </c>
    </row>
    <row r="7" spans="1:9" s="78" customFormat="1" x14ac:dyDescent="0.2">
      <c r="A7" s="70" t="s">
        <v>228</v>
      </c>
    </row>
    <row r="8" spans="1:9" s="78" customFormat="1" x14ac:dyDescent="0.2">
      <c r="A8" t="s">
        <v>223</v>
      </c>
    </row>
    <row r="9" spans="1:9" ht="30" x14ac:dyDescent="0.25">
      <c r="A9" s="231" t="s">
        <v>0</v>
      </c>
      <c r="B9" s="232"/>
      <c r="C9" s="233"/>
      <c r="D9" s="105" t="s">
        <v>129</v>
      </c>
      <c r="E9" s="106">
        <f>'Summary P&amp;L'!H6</f>
        <v>41426</v>
      </c>
      <c r="F9" s="107">
        <f>'Summary P&amp;L'!N6</f>
        <v>41609</v>
      </c>
      <c r="G9" s="1"/>
      <c r="H9" s="1"/>
    </row>
    <row r="10" spans="1:9" ht="18" thickBot="1" x14ac:dyDescent="0.35">
      <c r="A10" s="224" t="s">
        <v>111</v>
      </c>
      <c r="B10" s="224"/>
      <c r="C10" s="225"/>
      <c r="D10" s="136"/>
      <c r="E10" s="136"/>
      <c r="F10" s="136"/>
      <c r="G10" s="1"/>
      <c r="H10" s="1"/>
    </row>
    <row r="11" spans="1:9" ht="15.75" thickTop="1" x14ac:dyDescent="0.25">
      <c r="A11" s="120" t="s">
        <v>80</v>
      </c>
      <c r="B11" s="121"/>
      <c r="C11" s="122"/>
      <c r="D11" s="122"/>
      <c r="E11" s="122"/>
      <c r="F11" s="123"/>
      <c r="G11" s="1"/>
      <c r="H11" s="1"/>
    </row>
    <row r="12" spans="1:9" ht="15" x14ac:dyDescent="0.25">
      <c r="A12" s="53"/>
      <c r="B12" s="230" t="s">
        <v>81</v>
      </c>
      <c r="C12" s="230"/>
      <c r="D12" s="108">
        <v>0</v>
      </c>
      <c r="E12" s="108">
        <v>0</v>
      </c>
      <c r="F12" s="108">
        <v>0</v>
      </c>
      <c r="G12" s="1"/>
      <c r="H12" s="1"/>
    </row>
    <row r="13" spans="1:9" ht="15" x14ac:dyDescent="0.25">
      <c r="A13" s="53"/>
      <c r="B13" s="230" t="s">
        <v>105</v>
      </c>
      <c r="C13" s="230"/>
      <c r="D13" s="108">
        <v>0</v>
      </c>
      <c r="E13" s="108">
        <v>0</v>
      </c>
      <c r="F13" s="108">
        <v>0</v>
      </c>
      <c r="G13" s="1"/>
      <c r="H13" s="1"/>
    </row>
    <row r="14" spans="1:9" ht="15" x14ac:dyDescent="0.25">
      <c r="A14" s="53"/>
      <c r="B14" s="229" t="s">
        <v>103</v>
      </c>
      <c r="C14" s="229"/>
      <c r="D14" s="144" t="s">
        <v>235</v>
      </c>
      <c r="E14" s="144" t="s">
        <v>235</v>
      </c>
      <c r="F14" s="145" t="s">
        <v>235</v>
      </c>
      <c r="G14" s="1"/>
      <c r="H14" s="1"/>
    </row>
    <row r="15" spans="1:9" ht="14.25" x14ac:dyDescent="0.2">
      <c r="A15" s="53"/>
      <c r="B15" s="57"/>
      <c r="C15" s="109" t="s">
        <v>82</v>
      </c>
      <c r="D15" s="108">
        <v>0</v>
      </c>
      <c r="E15" s="108">
        <v>0</v>
      </c>
      <c r="F15" s="108">
        <v>0</v>
      </c>
      <c r="G15" s="2"/>
      <c r="H15" s="2"/>
    </row>
    <row r="16" spans="1:9" ht="14.25" x14ac:dyDescent="0.2">
      <c r="A16" s="53"/>
      <c r="B16" s="57"/>
      <c r="C16" s="110" t="s">
        <v>25</v>
      </c>
      <c r="D16" s="108">
        <v>0</v>
      </c>
      <c r="E16" s="108">
        <v>0</v>
      </c>
      <c r="F16" s="108">
        <v>0</v>
      </c>
      <c r="G16" s="2"/>
      <c r="H16" s="2"/>
      <c r="I16" s="2"/>
    </row>
    <row r="17" spans="1:9" ht="14.25" x14ac:dyDescent="0.2">
      <c r="A17" s="53"/>
      <c r="B17" s="57"/>
      <c r="C17" s="110" t="s">
        <v>83</v>
      </c>
      <c r="D17" s="108">
        <v>0</v>
      </c>
      <c r="E17" s="108">
        <v>0</v>
      </c>
      <c r="F17" s="108">
        <v>0</v>
      </c>
      <c r="G17" s="2"/>
      <c r="H17" s="2"/>
      <c r="I17" s="2"/>
    </row>
    <row r="18" spans="1:9" ht="14.25" x14ac:dyDescent="0.2">
      <c r="A18" s="53"/>
      <c r="B18" s="57"/>
      <c r="C18" s="110" t="s">
        <v>59</v>
      </c>
      <c r="D18" s="108">
        <v>0</v>
      </c>
      <c r="E18" s="108">
        <v>0</v>
      </c>
      <c r="F18" s="108">
        <v>0</v>
      </c>
      <c r="G18" s="2"/>
      <c r="H18" s="2"/>
      <c r="I18" s="2"/>
    </row>
    <row r="19" spans="1:9" ht="14.25" x14ac:dyDescent="0.2">
      <c r="A19" s="53"/>
      <c r="B19" s="57"/>
      <c r="C19" s="111" t="s">
        <v>3</v>
      </c>
      <c r="D19" s="108">
        <v>0</v>
      </c>
      <c r="E19" s="108">
        <v>0</v>
      </c>
      <c r="F19" s="108">
        <v>0</v>
      </c>
      <c r="G19" s="2"/>
      <c r="H19" s="2"/>
      <c r="I19" s="2"/>
    </row>
    <row r="20" spans="1:9" ht="15" x14ac:dyDescent="0.25">
      <c r="A20" s="53"/>
      <c r="B20" s="124"/>
      <c r="C20" s="54" t="s">
        <v>104</v>
      </c>
      <c r="D20" s="138">
        <f>SUM(D15:D19)</f>
        <v>0</v>
      </c>
      <c r="E20" s="138">
        <f>SUM(E15:E19)</f>
        <v>0</v>
      </c>
      <c r="F20" s="139">
        <f>SUM(F15:F19)</f>
        <v>0</v>
      </c>
      <c r="G20" s="1"/>
      <c r="H20" s="1"/>
      <c r="I20" s="1"/>
    </row>
    <row r="21" spans="1:9" ht="15" x14ac:dyDescent="0.25">
      <c r="A21" s="53"/>
      <c r="B21" s="112" t="s">
        <v>84</v>
      </c>
      <c r="C21" s="112"/>
      <c r="D21" s="144" t="s">
        <v>235</v>
      </c>
      <c r="E21" s="144" t="s">
        <v>235</v>
      </c>
      <c r="F21" s="145" t="s">
        <v>235</v>
      </c>
      <c r="G21" s="1"/>
      <c r="H21" s="1"/>
      <c r="I21" s="1"/>
    </row>
    <row r="22" spans="1:9" ht="14.25" x14ac:dyDescent="0.2">
      <c r="A22" s="53"/>
      <c r="B22" s="57"/>
      <c r="C22" s="113" t="s">
        <v>199</v>
      </c>
      <c r="D22" s="108">
        <v>0</v>
      </c>
      <c r="E22" s="108">
        <v>0</v>
      </c>
      <c r="F22" s="108">
        <v>0</v>
      </c>
      <c r="G22" s="2"/>
      <c r="H22" s="2"/>
      <c r="I22" s="2"/>
    </row>
    <row r="23" spans="1:9" ht="14.25" x14ac:dyDescent="0.2">
      <c r="A23" s="53"/>
      <c r="B23" s="57"/>
      <c r="C23" s="46" t="s">
        <v>85</v>
      </c>
      <c r="D23" s="108">
        <v>0</v>
      </c>
      <c r="E23" s="108">
        <v>0</v>
      </c>
      <c r="F23" s="108">
        <v>0</v>
      </c>
      <c r="G23" s="2"/>
      <c r="H23" s="2"/>
      <c r="I23" s="2"/>
    </row>
    <row r="24" spans="1:9" ht="14.25" x14ac:dyDescent="0.2">
      <c r="A24" s="53"/>
      <c r="B24" s="57"/>
      <c r="C24" s="114" t="s">
        <v>3</v>
      </c>
      <c r="D24" s="108">
        <v>0</v>
      </c>
      <c r="E24" s="108">
        <v>0</v>
      </c>
      <c r="F24" s="108">
        <v>0</v>
      </c>
      <c r="G24" s="2"/>
      <c r="H24" s="2"/>
      <c r="I24" s="2"/>
    </row>
    <row r="25" spans="1:9" ht="15" x14ac:dyDescent="0.25">
      <c r="A25" s="53"/>
      <c r="B25" s="124"/>
      <c r="C25" s="52" t="s">
        <v>86</v>
      </c>
      <c r="D25" s="142">
        <f>SUM(D22:D24)</f>
        <v>0</v>
      </c>
      <c r="E25" s="142">
        <f>SUM(E22:E24)</f>
        <v>0</v>
      </c>
      <c r="F25" s="143">
        <f>SUM(F22:F24)</f>
        <v>0</v>
      </c>
      <c r="G25" s="1"/>
      <c r="H25" s="1"/>
      <c r="I25" s="1"/>
    </row>
    <row r="26" spans="1:9" ht="15" x14ac:dyDescent="0.25">
      <c r="A26" s="53"/>
      <c r="B26" s="115" t="s">
        <v>106</v>
      </c>
      <c r="C26" s="115"/>
      <c r="D26" s="140">
        <v>0</v>
      </c>
      <c r="E26" s="140">
        <v>0</v>
      </c>
      <c r="F26" s="141">
        <v>0</v>
      </c>
      <c r="G26" s="1"/>
      <c r="H26" s="1"/>
      <c r="I26" s="1"/>
    </row>
    <row r="27" spans="1:9" ht="15" x14ac:dyDescent="0.25">
      <c r="A27" s="53"/>
      <c r="B27" s="115" t="s">
        <v>107</v>
      </c>
      <c r="C27" s="115"/>
      <c r="D27" s="140">
        <v>0</v>
      </c>
      <c r="E27" s="140">
        <v>0</v>
      </c>
      <c r="F27" s="141">
        <v>0</v>
      </c>
      <c r="G27" s="1"/>
      <c r="H27" s="1"/>
      <c r="I27" s="1"/>
    </row>
    <row r="28" spans="1:9" ht="15" x14ac:dyDescent="0.25">
      <c r="A28" s="226" t="s">
        <v>87</v>
      </c>
      <c r="B28" s="226"/>
      <c r="C28" s="227"/>
      <c r="D28" s="148">
        <f>D12+D13+D20+D25+D26+D27</f>
        <v>0</v>
      </c>
      <c r="E28" s="148">
        <f>E12+E13+E20+E25+E26+E27</f>
        <v>0</v>
      </c>
      <c r="F28" s="148">
        <f>F12+F13+F20+F25+F26+F27</f>
        <v>0</v>
      </c>
      <c r="G28" s="1"/>
      <c r="H28" s="1"/>
      <c r="I28" s="1"/>
    </row>
    <row r="29" spans="1:9" ht="15" x14ac:dyDescent="0.25">
      <c r="A29" s="126" t="s">
        <v>88</v>
      </c>
      <c r="B29" s="125"/>
      <c r="C29" s="127"/>
      <c r="D29" s="146" t="s">
        <v>235</v>
      </c>
      <c r="E29" s="146" t="s">
        <v>235</v>
      </c>
      <c r="F29" s="147" t="s">
        <v>235</v>
      </c>
      <c r="G29" s="1"/>
      <c r="H29" s="1"/>
      <c r="I29" s="1"/>
    </row>
    <row r="30" spans="1:9" ht="15" x14ac:dyDescent="0.25">
      <c r="A30" s="126"/>
      <c r="B30" s="116" t="s">
        <v>108</v>
      </c>
      <c r="C30" s="124"/>
      <c r="D30" s="108">
        <v>0</v>
      </c>
      <c r="E30" s="108">
        <v>0</v>
      </c>
      <c r="F30" s="108">
        <v>0</v>
      </c>
      <c r="G30" s="1"/>
      <c r="H30" s="1"/>
      <c r="I30" s="1"/>
    </row>
    <row r="31" spans="1:9" ht="15" x14ac:dyDescent="0.25">
      <c r="A31" s="126"/>
      <c r="B31" s="116" t="s">
        <v>109</v>
      </c>
      <c r="C31" s="124"/>
      <c r="D31" s="108">
        <v>0</v>
      </c>
      <c r="E31" s="108">
        <v>0</v>
      </c>
      <c r="F31" s="108">
        <v>0</v>
      </c>
      <c r="G31" s="1"/>
      <c r="H31" s="1"/>
      <c r="I31" s="1"/>
    </row>
    <row r="32" spans="1:9" ht="15" x14ac:dyDescent="0.25">
      <c r="A32" s="126"/>
      <c r="B32" s="116" t="s">
        <v>110</v>
      </c>
      <c r="C32" s="124"/>
      <c r="D32" s="108">
        <v>0</v>
      </c>
      <c r="E32" s="108">
        <v>0</v>
      </c>
      <c r="F32" s="108">
        <v>0</v>
      </c>
      <c r="G32" s="1"/>
      <c r="H32" s="1"/>
      <c r="I32" s="1"/>
    </row>
    <row r="33" spans="1:9" ht="15" x14ac:dyDescent="0.25">
      <c r="A33" s="126"/>
      <c r="B33" s="116" t="s">
        <v>89</v>
      </c>
      <c r="C33" s="124"/>
      <c r="D33" s="108">
        <v>0</v>
      </c>
      <c r="E33" s="108">
        <v>0</v>
      </c>
      <c r="F33" s="108">
        <v>0</v>
      </c>
      <c r="G33" s="2"/>
      <c r="H33" s="2"/>
      <c r="I33" s="2"/>
    </row>
    <row r="34" spans="1:9" ht="15" x14ac:dyDescent="0.25">
      <c r="A34" s="126"/>
      <c r="B34" s="116" t="s">
        <v>90</v>
      </c>
      <c r="C34" s="124"/>
      <c r="D34" s="108">
        <v>0</v>
      </c>
      <c r="E34" s="108">
        <v>0</v>
      </c>
      <c r="F34" s="108">
        <v>0</v>
      </c>
      <c r="G34" s="2"/>
      <c r="H34" s="2"/>
      <c r="I34" s="2"/>
    </row>
    <row r="35" spans="1:9" ht="15" x14ac:dyDescent="0.25">
      <c r="A35" s="126"/>
      <c r="B35" s="116" t="s">
        <v>91</v>
      </c>
      <c r="C35" s="124"/>
      <c r="D35" s="108">
        <v>0</v>
      </c>
      <c r="E35" s="108">
        <v>0</v>
      </c>
      <c r="F35" s="108">
        <v>0</v>
      </c>
      <c r="G35" s="2"/>
      <c r="H35" s="2"/>
      <c r="I35" s="2"/>
    </row>
    <row r="36" spans="1:9" ht="15" x14ac:dyDescent="0.25">
      <c r="A36" s="126"/>
      <c r="B36" s="116" t="s">
        <v>3</v>
      </c>
      <c r="C36" s="124"/>
      <c r="D36" s="108">
        <v>0</v>
      </c>
      <c r="E36" s="108">
        <v>0</v>
      </c>
      <c r="F36" s="108">
        <v>0</v>
      </c>
      <c r="G36" s="2"/>
      <c r="H36" s="2"/>
      <c r="I36" s="2"/>
    </row>
    <row r="37" spans="1:9" ht="15" x14ac:dyDescent="0.25">
      <c r="A37" s="226" t="s">
        <v>92</v>
      </c>
      <c r="B37" s="226"/>
      <c r="C37" s="227"/>
      <c r="D37" s="148">
        <f>SUM(D33:D36)</f>
        <v>0</v>
      </c>
      <c r="E37" s="148">
        <f>SUM(E33:E36)</f>
        <v>0</v>
      </c>
      <c r="F37" s="148">
        <f>SUM(F33:F36)</f>
        <v>0</v>
      </c>
      <c r="G37" s="1"/>
      <c r="H37" s="1"/>
      <c r="I37" s="1"/>
    </row>
    <row r="38" spans="1:9" ht="23.25" customHeight="1" x14ac:dyDescent="0.25">
      <c r="A38" s="18" t="s">
        <v>93</v>
      </c>
      <c r="B38" s="18"/>
      <c r="C38" s="18"/>
      <c r="D38" s="148">
        <f>D28+D37</f>
        <v>0</v>
      </c>
      <c r="E38" s="148">
        <f>E28+E37</f>
        <v>0</v>
      </c>
      <c r="F38" s="148">
        <f>F28+F37</f>
        <v>0</v>
      </c>
      <c r="G38" s="1"/>
      <c r="H38" s="1"/>
      <c r="I38" s="1"/>
    </row>
    <row r="39" spans="1:9" ht="18" thickBot="1" x14ac:dyDescent="0.35">
      <c r="A39" s="224" t="s">
        <v>94</v>
      </c>
      <c r="B39" s="224"/>
      <c r="C39" s="225"/>
      <c r="D39" s="134"/>
      <c r="E39" s="134"/>
      <c r="F39" s="134"/>
      <c r="G39" s="1"/>
      <c r="H39" s="1"/>
      <c r="I39" s="1"/>
    </row>
    <row r="40" spans="1:9" ht="15.75" thickTop="1" x14ac:dyDescent="0.25">
      <c r="A40" s="115" t="s">
        <v>95</v>
      </c>
      <c r="B40" s="115"/>
      <c r="C40" s="127"/>
      <c r="D40" s="127"/>
      <c r="E40" s="127"/>
      <c r="F40" s="128"/>
      <c r="G40" s="1"/>
      <c r="H40" s="1"/>
      <c r="I40" s="1"/>
    </row>
    <row r="41" spans="1:9" ht="15" x14ac:dyDescent="0.25">
      <c r="A41" s="126"/>
      <c r="B41" s="116" t="s">
        <v>112</v>
      </c>
      <c r="C41" s="124"/>
      <c r="D41" s="140">
        <v>0</v>
      </c>
      <c r="E41" s="140">
        <v>0</v>
      </c>
      <c r="F41" s="140">
        <v>0</v>
      </c>
      <c r="G41" s="2"/>
      <c r="H41" s="2"/>
      <c r="I41" s="2"/>
    </row>
    <row r="42" spans="1:9" ht="15" x14ac:dyDescent="0.25">
      <c r="A42" s="126"/>
      <c r="B42" s="116" t="s">
        <v>114</v>
      </c>
      <c r="C42" s="116"/>
      <c r="D42" s="140">
        <v>0</v>
      </c>
      <c r="E42" s="140">
        <v>0</v>
      </c>
      <c r="F42" s="140">
        <v>0</v>
      </c>
      <c r="G42" s="2"/>
      <c r="H42" s="2"/>
      <c r="I42" s="2"/>
    </row>
    <row r="43" spans="1:9" ht="15" x14ac:dyDescent="0.25">
      <c r="A43" s="126"/>
      <c r="B43" s="230" t="s">
        <v>113</v>
      </c>
      <c r="C43" s="235"/>
      <c r="D43" s="140">
        <v>0</v>
      </c>
      <c r="E43" s="140">
        <v>0</v>
      </c>
      <c r="F43" s="140">
        <v>0</v>
      </c>
      <c r="G43" s="2"/>
      <c r="H43" s="2"/>
      <c r="I43" s="2"/>
    </row>
    <row r="44" spans="1:9" ht="15" x14ac:dyDescent="0.25">
      <c r="A44" s="126"/>
      <c r="B44" s="230" t="s">
        <v>96</v>
      </c>
      <c r="C44" s="235"/>
      <c r="D44" s="140">
        <v>0</v>
      </c>
      <c r="E44" s="140">
        <v>0</v>
      </c>
      <c r="F44" s="140">
        <v>0</v>
      </c>
      <c r="G44" s="2"/>
      <c r="H44" s="2"/>
      <c r="I44" s="2"/>
    </row>
    <row r="45" spans="1:9" ht="15" x14ac:dyDescent="0.25">
      <c r="A45" s="126"/>
      <c r="B45" s="230" t="s">
        <v>21</v>
      </c>
      <c r="C45" s="235"/>
      <c r="D45" s="140">
        <v>0</v>
      </c>
      <c r="E45" s="140">
        <v>0</v>
      </c>
      <c r="F45" s="140">
        <v>0</v>
      </c>
      <c r="G45" s="2"/>
      <c r="H45" s="2"/>
      <c r="I45" s="2"/>
    </row>
    <row r="46" spans="1:9" ht="15" x14ac:dyDescent="0.25">
      <c r="A46" s="126"/>
      <c r="B46" s="230" t="s">
        <v>97</v>
      </c>
      <c r="C46" s="235"/>
      <c r="D46" s="140">
        <v>0</v>
      </c>
      <c r="E46" s="140">
        <v>0</v>
      </c>
      <c r="F46" s="140">
        <v>0</v>
      </c>
      <c r="G46" s="2"/>
      <c r="H46" s="2"/>
      <c r="I46" s="2"/>
    </row>
    <row r="47" spans="1:9" ht="15" x14ac:dyDescent="0.25">
      <c r="A47" s="126"/>
      <c r="B47" s="230" t="s">
        <v>115</v>
      </c>
      <c r="C47" s="235"/>
      <c r="D47" s="140">
        <v>0</v>
      </c>
      <c r="E47" s="140">
        <v>0</v>
      </c>
      <c r="F47" s="140">
        <v>0</v>
      </c>
      <c r="G47" s="2"/>
      <c r="H47" s="2"/>
      <c r="I47" s="2"/>
    </row>
    <row r="48" spans="1:9" ht="15" x14ac:dyDescent="0.25">
      <c r="A48" s="126"/>
      <c r="B48" s="230" t="s">
        <v>116</v>
      </c>
      <c r="C48" s="235"/>
      <c r="D48" s="140">
        <v>0</v>
      </c>
      <c r="E48" s="140">
        <v>0</v>
      </c>
      <c r="F48" s="140">
        <v>0</v>
      </c>
      <c r="G48" s="2"/>
      <c r="H48" s="2"/>
      <c r="I48" s="2"/>
    </row>
    <row r="49" spans="1:9" ht="15" x14ac:dyDescent="0.25">
      <c r="A49" s="126"/>
      <c r="B49" s="116" t="s">
        <v>3</v>
      </c>
      <c r="C49" s="55"/>
      <c r="D49" s="140">
        <v>0</v>
      </c>
      <c r="E49" s="140">
        <v>0</v>
      </c>
      <c r="F49" s="140">
        <v>0</v>
      </c>
      <c r="G49" s="2"/>
      <c r="H49" s="2"/>
      <c r="I49" s="2"/>
    </row>
    <row r="50" spans="1:9" ht="15" x14ac:dyDescent="0.25">
      <c r="A50" s="226" t="s">
        <v>98</v>
      </c>
      <c r="B50" s="226" t="s">
        <v>98</v>
      </c>
      <c r="C50" s="227"/>
      <c r="D50" s="148">
        <f>SUM(D41:D49)</f>
        <v>0</v>
      </c>
      <c r="E50" s="148">
        <f>SUM(E41:E49)</f>
        <v>0</v>
      </c>
      <c r="F50" s="148">
        <f>SUM(F41:F49)</f>
        <v>0</v>
      </c>
      <c r="G50" s="1"/>
      <c r="H50" s="1"/>
      <c r="I50" s="1"/>
    </row>
    <row r="51" spans="1:9" ht="15.75" thickBot="1" x14ac:dyDescent="0.3">
      <c r="A51" s="149" t="s">
        <v>99</v>
      </c>
      <c r="B51" s="112"/>
      <c r="C51" s="129"/>
      <c r="D51" s="129"/>
      <c r="E51" s="129"/>
      <c r="F51" s="129"/>
      <c r="G51" s="1"/>
      <c r="H51" s="1"/>
      <c r="I51" s="1"/>
    </row>
    <row r="52" spans="1:9" ht="15" x14ac:dyDescent="0.25">
      <c r="A52" s="126"/>
      <c r="B52" s="116" t="s">
        <v>118</v>
      </c>
      <c r="C52" s="117"/>
      <c r="D52" s="140">
        <v>0</v>
      </c>
      <c r="E52" s="140">
        <v>0</v>
      </c>
      <c r="F52" s="140">
        <v>0</v>
      </c>
      <c r="G52" s="2"/>
      <c r="H52" s="2"/>
      <c r="I52" s="2"/>
    </row>
    <row r="53" spans="1:9" ht="15" x14ac:dyDescent="0.25">
      <c r="A53" s="126"/>
      <c r="B53" s="116" t="s">
        <v>119</v>
      </c>
      <c r="C53" s="118"/>
      <c r="D53" s="140">
        <v>0</v>
      </c>
      <c r="E53" s="140">
        <v>0</v>
      </c>
      <c r="F53" s="140">
        <v>0</v>
      </c>
      <c r="G53" s="2"/>
      <c r="H53" s="2"/>
      <c r="I53" s="2"/>
    </row>
    <row r="54" spans="1:9" ht="15" x14ac:dyDescent="0.25">
      <c r="A54" s="126"/>
      <c r="B54" s="116" t="s">
        <v>117</v>
      </c>
      <c r="C54" s="124"/>
      <c r="D54" s="140">
        <v>0</v>
      </c>
      <c r="E54" s="140">
        <v>0</v>
      </c>
      <c r="F54" s="140">
        <v>0</v>
      </c>
      <c r="G54" s="2"/>
      <c r="H54" s="2"/>
      <c r="I54" s="2"/>
    </row>
    <row r="55" spans="1:9" ht="15" x14ac:dyDescent="0.25">
      <c r="A55" s="226" t="s">
        <v>100</v>
      </c>
      <c r="B55" s="226"/>
      <c r="C55" s="227"/>
      <c r="D55" s="148">
        <f>SUM(D52:D54)</f>
        <v>0</v>
      </c>
      <c r="E55" s="148">
        <f>SUM(E52:E54)</f>
        <v>0</v>
      </c>
      <c r="F55" s="148">
        <f>SUM(F52:F54)</f>
        <v>0</v>
      </c>
      <c r="G55" s="1"/>
      <c r="H55" s="1"/>
      <c r="I55" s="1"/>
    </row>
    <row r="56" spans="1:9" ht="21" customHeight="1" x14ac:dyDescent="0.25">
      <c r="A56" s="18" t="s">
        <v>101</v>
      </c>
      <c r="B56" s="18"/>
      <c r="C56" s="18"/>
      <c r="D56" s="148">
        <f>D50+D55</f>
        <v>0</v>
      </c>
      <c r="E56" s="148">
        <f>E50+E55</f>
        <v>0</v>
      </c>
      <c r="F56" s="148">
        <f>F50+F55</f>
        <v>0</v>
      </c>
      <c r="G56" s="1"/>
      <c r="H56" s="1"/>
      <c r="I56" s="1"/>
    </row>
    <row r="57" spans="1:9" ht="24.75" customHeight="1" x14ac:dyDescent="0.25">
      <c r="A57" s="30" t="s">
        <v>102</v>
      </c>
      <c r="B57" s="30"/>
      <c r="C57" s="30"/>
      <c r="D57" s="172">
        <f>D38-D56</f>
        <v>0</v>
      </c>
      <c r="E57" s="172">
        <f>E38-E56</f>
        <v>0</v>
      </c>
      <c r="F57" s="172">
        <f>F38-F56</f>
        <v>0</v>
      </c>
      <c r="G57" s="1"/>
      <c r="H57" s="1"/>
      <c r="I57" s="1"/>
    </row>
    <row r="58" spans="1:9" ht="18" thickBot="1" x14ac:dyDescent="0.35">
      <c r="A58" s="224" t="s">
        <v>127</v>
      </c>
      <c r="B58" s="224"/>
      <c r="C58" s="225"/>
      <c r="D58" s="135"/>
      <c r="E58" s="135"/>
      <c r="F58" s="135"/>
      <c r="G58" s="1"/>
      <c r="H58" s="1"/>
      <c r="I58" s="1"/>
    </row>
    <row r="59" spans="1:9" ht="15.75" thickTop="1" x14ac:dyDescent="0.25">
      <c r="A59" s="119"/>
      <c r="B59" s="116" t="s">
        <v>120</v>
      </c>
      <c r="C59" s="118"/>
      <c r="D59" s="140">
        <v>0</v>
      </c>
      <c r="E59" s="140">
        <v>0</v>
      </c>
      <c r="F59" s="140">
        <v>0</v>
      </c>
      <c r="G59" s="1"/>
      <c r="H59" s="1"/>
      <c r="I59" s="1"/>
    </row>
    <row r="60" spans="1:9" ht="15" x14ac:dyDescent="0.25">
      <c r="A60" s="124"/>
      <c r="B60" s="116" t="s">
        <v>121</v>
      </c>
      <c r="C60" s="118"/>
      <c r="D60" s="140">
        <v>0</v>
      </c>
      <c r="E60" s="140">
        <v>0</v>
      </c>
      <c r="F60" s="140">
        <v>0</v>
      </c>
    </row>
    <row r="61" spans="1:9" ht="15" x14ac:dyDescent="0.25">
      <c r="A61" s="124"/>
      <c r="B61" s="116" t="s">
        <v>122</v>
      </c>
      <c r="C61" s="124"/>
      <c r="D61" s="140">
        <v>0</v>
      </c>
      <c r="E61" s="140">
        <v>0</v>
      </c>
      <c r="F61" s="140">
        <v>0</v>
      </c>
    </row>
    <row r="62" spans="1:9" ht="23.25" customHeight="1" x14ac:dyDescent="0.25">
      <c r="A62" s="30" t="s">
        <v>128</v>
      </c>
      <c r="B62" s="30"/>
      <c r="C62" s="30"/>
      <c r="D62" s="172">
        <f>SUM(D59:D61)</f>
        <v>0</v>
      </c>
      <c r="E62" s="172">
        <f>SUM(E59:E61)</f>
        <v>0</v>
      </c>
      <c r="F62" s="172">
        <f>SUM(F59:F61)</f>
        <v>0</v>
      </c>
    </row>
    <row r="63" spans="1:9" s="124" customFormat="1" ht="18" thickBot="1" x14ac:dyDescent="0.35">
      <c r="A63" s="17" t="s">
        <v>123</v>
      </c>
      <c r="B63" s="17"/>
      <c r="C63" s="17"/>
      <c r="D63" s="131"/>
      <c r="E63" s="131"/>
      <c r="F63" s="131"/>
    </row>
    <row r="64" spans="1:9" ht="13.5" thickTop="1" x14ac:dyDescent="0.2"/>
    <row r="65" spans="1:6" ht="20.25" customHeight="1" x14ac:dyDescent="0.2">
      <c r="A65" s="104" t="s">
        <v>124</v>
      </c>
      <c r="B65" s="104"/>
      <c r="C65" s="104"/>
      <c r="D65" t="e">
        <f>D28/D50</f>
        <v>#DIV/0!</v>
      </c>
      <c r="E65" t="e">
        <f>E28/E50</f>
        <v>#DIV/0!</v>
      </c>
      <c r="F65" t="e">
        <f>F28/F50</f>
        <v>#DIV/0!</v>
      </c>
    </row>
    <row r="66" spans="1:6" ht="27" customHeight="1" x14ac:dyDescent="0.2">
      <c r="A66" s="5" t="s">
        <v>125</v>
      </c>
      <c r="B66" s="20"/>
      <c r="C66" s="20"/>
      <c r="D66" s="3" t="e">
        <f>(D28-D25) /(D50-D41)</f>
        <v>#DIV/0!</v>
      </c>
      <c r="E66" s="3" t="e">
        <f>(E28-E25) /(E50-E41)</f>
        <v>#DIV/0!</v>
      </c>
      <c r="F66" s="3" t="e">
        <f>(F28-F25) /(F50-F41)</f>
        <v>#DIV/0!</v>
      </c>
    </row>
    <row r="67" spans="1:6" ht="24" customHeight="1" x14ac:dyDescent="0.2">
      <c r="A67" s="21" t="s">
        <v>220</v>
      </c>
      <c r="B67" s="20"/>
      <c r="C67" s="20"/>
      <c r="D67" s="3">
        <f>D28-D50</f>
        <v>0</v>
      </c>
      <c r="E67" s="3">
        <f>E28-E50</f>
        <v>0</v>
      </c>
      <c r="F67" s="3">
        <f>F28-F50</f>
        <v>0</v>
      </c>
    </row>
    <row r="68" spans="1:6" ht="20.25" customHeight="1" x14ac:dyDescent="0.2">
      <c r="A68" s="5" t="s">
        <v>126</v>
      </c>
      <c r="B68" s="20"/>
      <c r="C68" s="20"/>
      <c r="D68" t="e">
        <f>D56/D38</f>
        <v>#DIV/0!</v>
      </c>
      <c r="E68" t="e">
        <f>E56/E38</f>
        <v>#DIV/0!</v>
      </c>
      <c r="F68" t="e">
        <f>F56/F38</f>
        <v>#DIV/0!</v>
      </c>
    </row>
    <row r="69" spans="1:6" ht="27" customHeight="1" x14ac:dyDescent="0.2">
      <c r="A69" s="21" t="s">
        <v>221</v>
      </c>
      <c r="B69" s="20"/>
      <c r="C69" s="20"/>
      <c r="D69" t="e">
        <f>D56/D62</f>
        <v>#DIV/0!</v>
      </c>
      <c r="E69" t="e">
        <f>E56/E62</f>
        <v>#DIV/0!</v>
      </c>
      <c r="F69" t="e">
        <f>F56/F62</f>
        <v>#DIV/0!</v>
      </c>
    </row>
    <row r="70" spans="1:6" x14ac:dyDescent="0.2">
      <c r="A70" s="234"/>
      <c r="B70" s="234"/>
      <c r="C70" s="234"/>
    </row>
  </sheetData>
  <mergeCells count="19">
    <mergeCell ref="A70:C70"/>
    <mergeCell ref="B43:C43"/>
    <mergeCell ref="B44:C44"/>
    <mergeCell ref="B45:C45"/>
    <mergeCell ref="B46:C46"/>
    <mergeCell ref="B47:C47"/>
    <mergeCell ref="B48:C48"/>
    <mergeCell ref="A58:C58"/>
    <mergeCell ref="A10:C10"/>
    <mergeCell ref="A50:C50"/>
    <mergeCell ref="A55:C55"/>
    <mergeCell ref="A1:C1"/>
    <mergeCell ref="B14:C14"/>
    <mergeCell ref="B12:C12"/>
    <mergeCell ref="A9:C9"/>
    <mergeCell ref="A28:C28"/>
    <mergeCell ref="A39:C39"/>
    <mergeCell ref="B13:C13"/>
    <mergeCell ref="A37:C37"/>
  </mergeCells>
  <phoneticPr fontId="6" type="noConversion"/>
  <pageMargins left="0.49" right="0.25" top="0.98425196850393704" bottom="0.98425196850393704" header="0.51" footer="0.51181102362204722"/>
  <pageSetup paperSize="9" orientation="portrait" horizontalDpi="0" verticalDpi="0"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D65:D66 E65:F65 E66:F66 D68:F69" evalError="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2"/>
  <sheetViews>
    <sheetView workbookViewId="0"/>
  </sheetViews>
  <sheetFormatPr defaultRowHeight="12.75" x14ac:dyDescent="0.2"/>
  <sheetData>
    <row r="1" spans="1:4" ht="20.25" thickBot="1" x14ac:dyDescent="0.35">
      <c r="A1" s="16" t="s">
        <v>233</v>
      </c>
      <c r="B1" s="16"/>
      <c r="C1" s="16"/>
      <c r="D1" s="16"/>
    </row>
    <row r="2" spans="1:4" ht="13.5" thickTop="1" x14ac:dyDescent="0.2"/>
  </sheetData>
  <phoneticPr fontId="6" type="noConversion"/>
  <pageMargins left="0.7" right="0.7" top="0.75" bottom="0.75" header="0.3" footer="0.3"/>
  <pageSetup paperSize="9" orientation="portrait" r:id="rId1"/>
  <headerFooter>
    <evenHeader>&amp;C&amp;"arial,Regular"&amp;9 UNCLASSIFIED</evenHeader>
    <evenFooter>&amp;C&amp;"arial,Regular"&amp;9 UNCLASSIFIED</evenFooter>
    <firstHeader>&amp;C&amp;"arial,Regular"&amp;9 UNCLASSIFIED</firstHeader>
    <firstFooter>&amp;C&amp;"arial,Regular"&amp;9 UNCLASSIFIED</first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5"/>
  <sheetViews>
    <sheetView workbookViewId="0"/>
  </sheetViews>
  <sheetFormatPr defaultRowHeight="12.75" x14ac:dyDescent="0.2"/>
  <cols>
    <col min="1" max="1" width="21.7109375" customWidth="1"/>
    <col min="2" max="2" width="46" customWidth="1"/>
    <col min="3" max="3" width="16.140625" customWidth="1"/>
    <col min="4" max="4" width="30.28515625" customWidth="1"/>
  </cols>
  <sheetData>
    <row r="1" spans="1:5" ht="15.75" thickBot="1" x14ac:dyDescent="0.3">
      <c r="A1" s="173" t="s">
        <v>154</v>
      </c>
      <c r="B1" s="174"/>
      <c r="C1" s="174"/>
      <c r="D1" s="124"/>
    </row>
    <row r="2" spans="1:5" ht="18.75" thickTop="1" thickBot="1" x14ac:dyDescent="0.35">
      <c r="A2" s="175" t="s">
        <v>171</v>
      </c>
      <c r="B2" s="175"/>
      <c r="C2" s="175"/>
      <c r="D2" s="176" t="s">
        <v>234</v>
      </c>
      <c r="E2" s="40"/>
    </row>
    <row r="3" spans="1:5" ht="16.5" thickTop="1" thickBot="1" x14ac:dyDescent="0.3">
      <c r="A3" s="177" t="s">
        <v>157</v>
      </c>
      <c r="B3" s="124"/>
      <c r="C3" s="189" t="s">
        <v>235</v>
      </c>
      <c r="D3" s="178" t="s">
        <v>155</v>
      </c>
      <c r="E3" s="130"/>
    </row>
    <row r="4" spans="1:5" ht="15" x14ac:dyDescent="0.25">
      <c r="A4" s="124" t="s">
        <v>185</v>
      </c>
      <c r="B4" s="124" t="s">
        <v>172</v>
      </c>
      <c r="C4" s="186">
        <v>0</v>
      </c>
      <c r="D4" s="178" t="s">
        <v>156</v>
      </c>
      <c r="E4" s="130"/>
    </row>
    <row r="5" spans="1:5" ht="14.25" x14ac:dyDescent="0.2">
      <c r="A5" s="124"/>
      <c r="B5" s="124" t="s">
        <v>173</v>
      </c>
      <c r="C5" s="186">
        <v>0</v>
      </c>
      <c r="D5" s="124"/>
    </row>
    <row r="6" spans="1:5" ht="14.25" x14ac:dyDescent="0.2">
      <c r="A6" s="124" t="s">
        <v>175</v>
      </c>
      <c r="B6" s="124"/>
      <c r="C6" s="189" t="s">
        <v>235</v>
      </c>
      <c r="D6" s="124"/>
    </row>
    <row r="7" spans="1:5" ht="14.25" x14ac:dyDescent="0.2">
      <c r="A7" s="124"/>
      <c r="B7" s="124" t="s">
        <v>176</v>
      </c>
      <c r="C7" s="186">
        <v>0</v>
      </c>
      <c r="D7" s="124"/>
    </row>
    <row r="8" spans="1:5" ht="14.25" x14ac:dyDescent="0.2">
      <c r="A8" s="124" t="s">
        <v>158</v>
      </c>
      <c r="B8" s="124"/>
      <c r="C8" s="190" t="s">
        <v>235</v>
      </c>
      <c r="D8" s="124"/>
    </row>
    <row r="9" spans="1:5" ht="14.25" x14ac:dyDescent="0.2">
      <c r="A9" s="124" t="s">
        <v>184</v>
      </c>
      <c r="B9" s="124" t="s">
        <v>27</v>
      </c>
      <c r="C9" s="186">
        <v>0</v>
      </c>
      <c r="D9" s="124"/>
    </row>
    <row r="10" spans="1:5" ht="14.25" x14ac:dyDescent="0.2">
      <c r="A10" s="124"/>
      <c r="B10" s="124" t="s">
        <v>174</v>
      </c>
      <c r="C10" s="186">
        <v>0</v>
      </c>
      <c r="D10" s="124"/>
    </row>
    <row r="11" spans="1:5" ht="14.25" x14ac:dyDescent="0.2">
      <c r="A11" s="124" t="s">
        <v>177</v>
      </c>
      <c r="B11" s="124"/>
      <c r="C11" s="190" t="s">
        <v>235</v>
      </c>
      <c r="D11" s="124"/>
    </row>
    <row r="12" spans="1:5" ht="14.25" x14ac:dyDescent="0.2">
      <c r="A12" s="124"/>
      <c r="B12" s="124" t="s">
        <v>178</v>
      </c>
      <c r="C12" s="186">
        <v>0</v>
      </c>
      <c r="D12" s="124"/>
    </row>
    <row r="13" spans="1:5" ht="15" x14ac:dyDescent="0.25">
      <c r="A13" s="179" t="s">
        <v>159</v>
      </c>
      <c r="B13" s="179"/>
      <c r="C13" s="172">
        <f>SUM(C4:C12)</f>
        <v>0</v>
      </c>
      <c r="D13" s="124"/>
    </row>
    <row r="14" spans="1:5" ht="15.75" thickBot="1" x14ac:dyDescent="0.3">
      <c r="A14" s="175" t="s">
        <v>160</v>
      </c>
      <c r="B14" s="175"/>
      <c r="C14" s="175"/>
      <c r="D14" s="124"/>
    </row>
    <row r="15" spans="1:5" ht="16.5" thickTop="1" thickBot="1" x14ac:dyDescent="0.3">
      <c r="A15" s="177" t="s">
        <v>161</v>
      </c>
      <c r="B15" s="124"/>
      <c r="C15" s="189" t="s">
        <v>235</v>
      </c>
      <c r="D15" s="124"/>
    </row>
    <row r="16" spans="1:5" ht="14.25" x14ac:dyDescent="0.2">
      <c r="A16" s="124" t="s">
        <v>185</v>
      </c>
      <c r="B16" s="124" t="s">
        <v>162</v>
      </c>
      <c r="C16" s="186">
        <v>0</v>
      </c>
      <c r="D16" s="124"/>
    </row>
    <row r="17" spans="1:4" ht="14.25" x14ac:dyDescent="0.2">
      <c r="A17" s="124"/>
      <c r="B17" s="124" t="s">
        <v>179</v>
      </c>
      <c r="C17" s="186">
        <v>0</v>
      </c>
      <c r="D17" s="124"/>
    </row>
    <row r="18" spans="1:4" ht="15.75" thickBot="1" x14ac:dyDescent="0.3">
      <c r="A18" s="177" t="s">
        <v>158</v>
      </c>
      <c r="B18" s="124"/>
      <c r="C18" s="190" t="s">
        <v>235</v>
      </c>
      <c r="D18" s="124"/>
    </row>
    <row r="19" spans="1:4" ht="14.25" x14ac:dyDescent="0.2">
      <c r="A19" s="124" t="s">
        <v>184</v>
      </c>
      <c r="B19" s="124" t="s">
        <v>163</v>
      </c>
      <c r="C19" s="186">
        <v>0</v>
      </c>
      <c r="D19" s="124"/>
    </row>
    <row r="20" spans="1:4" ht="14.25" x14ac:dyDescent="0.2">
      <c r="A20" s="124"/>
      <c r="B20" s="124" t="s">
        <v>180</v>
      </c>
      <c r="C20" s="186">
        <v>0</v>
      </c>
      <c r="D20" s="124"/>
    </row>
    <row r="21" spans="1:4" ht="15" x14ac:dyDescent="0.25">
      <c r="A21" s="179" t="s">
        <v>164</v>
      </c>
      <c r="B21" s="179"/>
      <c r="C21" s="172">
        <f>SUM(C15:C20)</f>
        <v>0</v>
      </c>
      <c r="D21" s="124"/>
    </row>
    <row r="22" spans="1:4" ht="15.75" thickBot="1" x14ac:dyDescent="0.3">
      <c r="A22" s="175" t="s">
        <v>165</v>
      </c>
      <c r="B22" s="175"/>
      <c r="C22" s="175"/>
      <c r="D22" s="124"/>
    </row>
    <row r="23" spans="1:4" ht="16.5" thickTop="1" thickBot="1" x14ac:dyDescent="0.3">
      <c r="A23" s="180" t="s">
        <v>161</v>
      </c>
      <c r="B23" s="181"/>
      <c r="C23" s="191" t="s">
        <v>235</v>
      </c>
      <c r="D23" s="124"/>
    </row>
    <row r="24" spans="1:4" ht="14.25" x14ac:dyDescent="0.2">
      <c r="A24" s="76" t="s">
        <v>185</v>
      </c>
      <c r="B24" s="76" t="s">
        <v>181</v>
      </c>
      <c r="C24" s="187">
        <v>0</v>
      </c>
      <c r="D24" s="124"/>
    </row>
    <row r="25" spans="1:4" ht="14.25" x14ac:dyDescent="0.2">
      <c r="A25" s="124"/>
      <c r="B25" s="76" t="s">
        <v>182</v>
      </c>
      <c r="C25" s="187">
        <v>0</v>
      </c>
      <c r="D25" s="124"/>
    </row>
    <row r="26" spans="1:4" ht="14.25" x14ac:dyDescent="0.2">
      <c r="A26" s="124"/>
      <c r="B26" s="76" t="s">
        <v>183</v>
      </c>
      <c r="C26" s="188">
        <v>0</v>
      </c>
      <c r="D26" s="124"/>
    </row>
    <row r="27" spans="1:4" ht="15.75" thickBot="1" x14ac:dyDescent="0.3">
      <c r="A27" s="184" t="s">
        <v>158</v>
      </c>
      <c r="B27" s="76"/>
      <c r="C27" s="191" t="s">
        <v>235</v>
      </c>
      <c r="D27" s="124"/>
    </row>
    <row r="28" spans="1:4" ht="14.25" x14ac:dyDescent="0.2">
      <c r="A28" s="76" t="s">
        <v>184</v>
      </c>
      <c r="B28" s="76" t="s">
        <v>166</v>
      </c>
      <c r="C28" s="187">
        <v>0</v>
      </c>
      <c r="D28" s="124"/>
    </row>
    <row r="29" spans="1:4" ht="14.25" x14ac:dyDescent="0.2">
      <c r="A29" s="124"/>
      <c r="B29" s="76" t="s">
        <v>167</v>
      </c>
      <c r="C29" s="187">
        <v>0</v>
      </c>
      <c r="D29" s="124"/>
    </row>
    <row r="30" spans="1:4" ht="15" x14ac:dyDescent="0.25">
      <c r="A30" s="182" t="s">
        <v>168</v>
      </c>
      <c r="B30" s="179"/>
      <c r="C30" s="172">
        <f>SUM(C24:C29)</f>
        <v>0</v>
      </c>
      <c r="D30" s="124"/>
    </row>
    <row r="31" spans="1:4" ht="15" x14ac:dyDescent="0.25">
      <c r="A31" s="182" t="s">
        <v>169</v>
      </c>
      <c r="B31" s="179"/>
      <c r="C31" s="172">
        <f>C13+C21+C30</f>
        <v>0</v>
      </c>
      <c r="D31" s="124"/>
    </row>
    <row r="32" spans="1:4" ht="15" x14ac:dyDescent="0.25">
      <c r="A32" s="124"/>
      <c r="B32" s="183" t="s">
        <v>170</v>
      </c>
      <c r="C32" s="185">
        <f>E4+C31</f>
        <v>0</v>
      </c>
      <c r="D32" s="124"/>
    </row>
    <row r="33" spans="1:4" ht="14.25" x14ac:dyDescent="0.2">
      <c r="A33" s="124"/>
      <c r="B33" s="124"/>
      <c r="C33" s="124"/>
      <c r="D33" s="124"/>
    </row>
    <row r="34" spans="1:4" ht="14.25" x14ac:dyDescent="0.2">
      <c r="A34" s="124"/>
      <c r="B34" s="124"/>
      <c r="C34" s="124"/>
      <c r="D34" s="124"/>
    </row>
    <row r="35" spans="1:4" ht="14.25" x14ac:dyDescent="0.2">
      <c r="A35" s="124"/>
      <c r="B35" s="124"/>
      <c r="C35" s="124"/>
      <c r="D35" s="124"/>
    </row>
  </sheetData>
  <phoneticPr fontId="6" type="noConversion"/>
  <pageMargins left="0.7" right="0.7" top="0.75" bottom="0.75" header="0.3" footer="0.3"/>
  <pageSetup paperSize="9" orientation="portrait" r:id="rId1"/>
  <headerFooter>
    <evenHeader>&amp;C&amp;"arial,Regular"&amp;9 UNCLASSIFIED</evenHeader>
    <evenFooter>&amp;C&amp;"arial,Regular"&amp;9 UNCLASSIFIED</evenFooter>
    <firstHeader>&amp;C&amp;"arial,Regular"&amp;9 UNCLASSIFIED</firstHeader>
    <firstFooter>&amp;C&amp;"arial,Regular"&amp;9 UNCLASSIFIED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29</vt:i4>
      </vt:variant>
    </vt:vector>
  </HeadingPairs>
  <TitlesOfParts>
    <vt:vector size="36" baseType="lpstr">
      <vt:lpstr>Example Profit &amp; Loss</vt:lpstr>
      <vt:lpstr>Detailed P&amp;L</vt:lpstr>
      <vt:lpstr>Summary P&amp;L</vt:lpstr>
      <vt:lpstr>Example Balance Sheet</vt:lpstr>
      <vt:lpstr>Balance Sheet</vt:lpstr>
      <vt:lpstr>Example Cashflow Statement</vt:lpstr>
      <vt:lpstr>Cashflow Statement</vt:lpstr>
      <vt:lpstr>'Example Profit &amp; Loss'!_Toc250359346</vt:lpstr>
      <vt:lpstr>'Balance Sheet'!Balance_Sheet_Ratios</vt:lpstr>
      <vt:lpstr>'Balance Sheet'!Cash_on_hand</vt:lpstr>
      <vt:lpstr>'Cashflow Statement'!Cashflows_from_Operations</vt:lpstr>
      <vt:lpstr>'Balance Sheet'!Current_Liabilities</vt:lpstr>
      <vt:lpstr>'Balance Sheet'!Current_Ratio__Current_Assets___Current_Liabilities</vt:lpstr>
      <vt:lpstr>'Cashflow Statement'!Date_and_starting_cash</vt:lpstr>
      <vt:lpstr>'Balance Sheet'!Debtors</vt:lpstr>
      <vt:lpstr>'Cashflow Statement'!Financing_Activities</vt:lpstr>
      <vt:lpstr>'Cashflow Statement'!For_the_Year_Ending</vt:lpstr>
      <vt:lpstr>'Balance Sheet'!Instructions</vt:lpstr>
      <vt:lpstr>'Detailed P&amp;L'!Instructions</vt:lpstr>
      <vt:lpstr>'Summary P&amp;L'!Instructions</vt:lpstr>
      <vt:lpstr>'Balance Sheet'!Inventory</vt:lpstr>
      <vt:lpstr>'Cashflow Statement'!Investing_Activities</vt:lpstr>
      <vt:lpstr>'Detailed P&amp;L'!Jan_13</vt:lpstr>
      <vt:lpstr>'Balance Sheet'!Leverage_Ratio__Total_Liabilities___Total_Assets</vt:lpstr>
      <vt:lpstr>'Balance Sheet'!Long_Term_Liabilities</vt:lpstr>
      <vt:lpstr>'Balance Sheet'!Net_Assets</vt:lpstr>
      <vt:lpstr>'Balance Sheet'!Other_current_assets</vt:lpstr>
      <vt:lpstr>'Summary P&amp;L'!Profit_and_Loss_Ratios</vt:lpstr>
      <vt:lpstr>'Balance Sheet'!Quick_Ratio___Current_Assets_less_inventory_____Current_Liabilities_less_bank_overdraft</vt:lpstr>
      <vt:lpstr>'Example Balance Sheet'!sample_figures</vt:lpstr>
      <vt:lpstr>'Example Profit &amp; Loss'!Sample_profit_and_loss</vt:lpstr>
      <vt:lpstr>'Balance Sheet'!Short_term_Investments</vt:lpstr>
      <vt:lpstr>'Example Profit &amp; Loss'!Tip_Hint</vt:lpstr>
      <vt:lpstr>'Balance Sheet'!Total_Shareholders_Funds__Equity</vt:lpstr>
      <vt:lpstr>'Example Profit &amp; Loss'!What_is_a_profit_and_loss_statement?</vt:lpstr>
      <vt:lpstr>'Balance Sheet'!Working_Capital_Funds____________________________________________Current_Assets_Less_Current_Liabilities</vt:lpstr>
    </vt:vector>
  </TitlesOfParts>
  <Company>Department of State Development, Business and Innovation (DSDBI)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&amp; Loss Statement Template</dc:title>
  <dc:subject>Financial Management</dc:subject>
  <dc:creator>Business Victoria (www.business.vic.gov.au)</dc:creator>
  <cp:keywords>profit &amp; loss statement, profit &amp; loss statement template, profit &amp; loss, profit, loss</cp:keywords>
  <cp:lastModifiedBy>Emma Cameron</cp:lastModifiedBy>
  <cp:lastPrinted>2010-09-19T01:18:54Z</cp:lastPrinted>
  <dcterms:created xsi:type="dcterms:W3CDTF">2008-10-14T04:14:55Z</dcterms:created>
  <dcterms:modified xsi:type="dcterms:W3CDTF">2014-12-23T23:11:12Z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676afb8a-244e-40ac-99c1-672c9f6f7507</vt:lpwstr>
  </property>
  <property fmtid="{D5CDD505-2E9C-101B-9397-08002B2CF9AE}" pid="3" name="DSDBI ClassificationCLASSIFICATION">
    <vt:lpwstr>UNCLASSIFIED</vt:lpwstr>
  </property>
  <property fmtid="{D5CDD505-2E9C-101B-9397-08002B2CF9AE}" pid="4" name="DSDBI ClassificationDLM FOR SEC-MARKINGS">
    <vt:lpwstr>NONE</vt:lpwstr>
  </property>
  <property fmtid="{D5CDD505-2E9C-101B-9397-08002B2CF9AE}" pid="5" name="Classification">
    <vt:lpwstr>UNCLASSIFIED
NONE
Emma Cameron</vt:lpwstr>
  </property>
</Properties>
</file>