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School\PH 150\"/>
    </mc:Choice>
  </mc:AlternateContent>
  <xr:revisionPtr revIDLastSave="0" documentId="13_ncr:1_{3BE060FC-CA99-4260-BE50-B231E92E4165}" xr6:coauthVersionLast="46" xr6:coauthVersionMax="46" xr10:uidLastSave="{00000000-0000-0000-0000-000000000000}"/>
  <bookViews>
    <workbookView xWindow="-108" yWindow="-108" windowWidth="23256" windowHeight="12576" xr2:uid="{9E7FD715-D314-40E2-994F-7FD622762F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Z14" i="1"/>
  <c r="Z13" i="1"/>
  <c r="V14" i="1"/>
  <c r="V13" i="1"/>
  <c r="R14" i="1"/>
  <c r="R13" i="1"/>
  <c r="N14" i="1"/>
  <c r="N13" i="1"/>
  <c r="J14" i="1"/>
  <c r="J13" i="1"/>
  <c r="F14" i="1"/>
  <c r="F13" i="1"/>
  <c r="B14" i="1"/>
  <c r="B13" i="1"/>
  <c r="D14" i="1"/>
  <c r="G14" i="1"/>
  <c r="H14" i="1"/>
  <c r="K14" i="1"/>
  <c r="L14" i="1"/>
  <c r="O14" i="1"/>
  <c r="P14" i="1"/>
  <c r="S14" i="1"/>
  <c r="T14" i="1"/>
  <c r="W14" i="1"/>
  <c r="X14" i="1"/>
  <c r="C14" i="1"/>
  <c r="C13" i="1"/>
  <c r="D13" i="1"/>
  <c r="G13" i="1"/>
  <c r="H13" i="1"/>
  <c r="K13" i="1"/>
  <c r="L13" i="1"/>
  <c r="O13" i="1"/>
  <c r="P13" i="1"/>
  <c r="S13" i="1"/>
  <c r="T13" i="1"/>
  <c r="W13" i="1"/>
  <c r="X13" i="1"/>
  <c r="AA13" i="1"/>
  <c r="AB13" i="1"/>
</calcChain>
</file>

<file path=xl/sharedStrings.xml><?xml version="1.0" encoding="utf-8"?>
<sst xmlns="http://schemas.openxmlformats.org/spreadsheetml/2006/main" count="54" uniqueCount="24">
  <si>
    <t>ϴ1</t>
  </si>
  <si>
    <t>ϴ2</t>
  </si>
  <si>
    <t>ϴ3</t>
  </si>
  <si>
    <t>ϴ4</t>
  </si>
  <si>
    <t>ϴ5</t>
  </si>
  <si>
    <t>ϴ6</t>
  </si>
  <si>
    <t>ϴ7</t>
  </si>
  <si>
    <t>L1</t>
  </si>
  <si>
    <t>L2</t>
  </si>
  <si>
    <t>L3</t>
  </si>
  <si>
    <t>L4</t>
  </si>
  <si>
    <t>Average</t>
  </si>
  <si>
    <t>Std dev</t>
  </si>
  <si>
    <t>L5</t>
  </si>
  <si>
    <t>L6</t>
  </si>
  <si>
    <t>L7</t>
  </si>
  <si>
    <t>y max</t>
  </si>
  <si>
    <t>tmax (s)</t>
  </si>
  <si>
    <t>tland (s)</t>
  </si>
  <si>
    <t>Distance</t>
  </si>
  <si>
    <t>Y distance</t>
  </si>
  <si>
    <t>t ymax</t>
  </si>
  <si>
    <t>t land</t>
  </si>
  <si>
    <t>Average between landings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</si>
</sst>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E6797-A296-41CA-9455-2F6ED9FCA2E0}">
  <dimension ref="A1:AB21"/>
  <sheetViews>
    <sheetView tabSelected="1" zoomScale="74" workbookViewId="0">
      <selection activeCell="F25" sqref="F25"/>
    </sheetView>
  </sheetViews>
  <sheetFormatPr defaultRowHeight="14.4" x14ac:dyDescent="0.3"/>
  <cols>
    <col min="2" max="3" width="12.5546875" bestFit="1" customWidth="1"/>
    <col min="6" max="6" width="12.5546875" bestFit="1" customWidth="1"/>
    <col min="10" max="10" width="12.5546875" bestFit="1" customWidth="1"/>
    <col min="14" max="14" width="12.5546875" bestFit="1" customWidth="1"/>
    <col min="18" max="18" width="12.5546875" bestFit="1" customWidth="1"/>
    <col min="22" max="22" width="12.5546875" bestFit="1" customWidth="1"/>
  </cols>
  <sheetData>
    <row r="1" spans="1:28" x14ac:dyDescent="0.3">
      <c r="A1" s="5" t="s">
        <v>7</v>
      </c>
      <c r="B1" s="5"/>
      <c r="C1" s="5"/>
      <c r="D1" s="5"/>
      <c r="E1" s="6" t="s">
        <v>8</v>
      </c>
      <c r="F1" s="6"/>
      <c r="G1" s="6"/>
      <c r="H1" s="6"/>
      <c r="I1" s="7" t="s">
        <v>9</v>
      </c>
      <c r="J1" s="7"/>
      <c r="K1" s="7"/>
      <c r="L1" s="7"/>
      <c r="M1" s="8" t="s">
        <v>10</v>
      </c>
      <c r="N1" s="8"/>
      <c r="O1" s="8"/>
      <c r="P1" s="8"/>
      <c r="Q1" s="9" t="s">
        <v>13</v>
      </c>
      <c r="R1" s="10"/>
      <c r="S1" s="10"/>
      <c r="T1" s="11"/>
      <c r="U1" s="12" t="s">
        <v>14</v>
      </c>
      <c r="V1" s="13"/>
      <c r="W1" s="13"/>
      <c r="X1" s="14"/>
      <c r="Y1" s="15" t="s">
        <v>15</v>
      </c>
      <c r="Z1" s="16"/>
      <c r="AA1" s="16"/>
      <c r="AB1" s="17"/>
    </row>
    <row r="2" spans="1:28" x14ac:dyDescent="0.3">
      <c r="A2" s="2" t="s">
        <v>0</v>
      </c>
      <c r="B2" s="1" t="s">
        <v>19</v>
      </c>
      <c r="C2" s="1" t="s">
        <v>17</v>
      </c>
      <c r="D2" s="1" t="s">
        <v>18</v>
      </c>
      <c r="E2" s="2" t="s">
        <v>1</v>
      </c>
      <c r="F2" s="1" t="s">
        <v>19</v>
      </c>
      <c r="G2" s="1" t="s">
        <v>17</v>
      </c>
      <c r="H2" s="1" t="s">
        <v>18</v>
      </c>
      <c r="I2" s="2" t="s">
        <v>2</v>
      </c>
      <c r="J2" s="1" t="s">
        <v>19</v>
      </c>
      <c r="K2" s="1" t="s">
        <v>17</v>
      </c>
      <c r="L2" s="1" t="s">
        <v>18</v>
      </c>
      <c r="M2" s="2" t="s">
        <v>3</v>
      </c>
      <c r="N2" s="1" t="s">
        <v>19</v>
      </c>
      <c r="O2" s="1" t="s">
        <v>17</v>
      </c>
      <c r="P2" s="1" t="s">
        <v>18</v>
      </c>
      <c r="Q2" s="2" t="s">
        <v>4</v>
      </c>
      <c r="R2" s="1" t="s">
        <v>19</v>
      </c>
      <c r="S2" s="1" t="s">
        <v>17</v>
      </c>
      <c r="T2" s="1" t="s">
        <v>18</v>
      </c>
      <c r="U2" s="2" t="s">
        <v>5</v>
      </c>
      <c r="V2" s="1" t="s">
        <v>19</v>
      </c>
      <c r="W2" s="1" t="s">
        <v>17</v>
      </c>
      <c r="X2" s="1" t="s">
        <v>18</v>
      </c>
      <c r="Y2" s="2" t="s">
        <v>6</v>
      </c>
      <c r="Z2" s="1" t="s">
        <v>19</v>
      </c>
      <c r="AA2" s="1" t="s">
        <v>17</v>
      </c>
      <c r="AB2" s="1" t="s">
        <v>18</v>
      </c>
    </row>
    <row r="3" spans="1:28" x14ac:dyDescent="0.3">
      <c r="A3" s="1"/>
      <c r="B3" s="1">
        <v>51</v>
      </c>
      <c r="C3" s="1">
        <v>2.76</v>
      </c>
      <c r="D3" s="1">
        <v>7.2</v>
      </c>
      <c r="E3" s="1">
        <v>40</v>
      </c>
      <c r="F3" s="1">
        <v>43</v>
      </c>
      <c r="G3" s="1">
        <v>3.14</v>
      </c>
      <c r="H3" s="1">
        <v>9.69</v>
      </c>
      <c r="I3" s="1">
        <v>40</v>
      </c>
      <c r="J3" s="1">
        <v>49.5</v>
      </c>
      <c r="K3" s="1">
        <v>2.4700000000000002</v>
      </c>
      <c r="L3" s="1">
        <v>8.32</v>
      </c>
      <c r="M3" s="1">
        <v>40</v>
      </c>
      <c r="N3" s="1">
        <v>41</v>
      </c>
      <c r="O3" s="1">
        <v>2.89</v>
      </c>
      <c r="P3" s="1">
        <v>10.07</v>
      </c>
      <c r="Q3" s="1">
        <v>40</v>
      </c>
      <c r="R3" s="1">
        <v>41.8</v>
      </c>
      <c r="S3" s="1">
        <v>3.03</v>
      </c>
      <c r="T3" s="1">
        <v>11.49</v>
      </c>
      <c r="U3" s="1">
        <v>30</v>
      </c>
      <c r="V3" s="1">
        <v>52</v>
      </c>
      <c r="W3" s="1">
        <v>2.42</v>
      </c>
      <c r="X3" s="1">
        <v>12.09</v>
      </c>
      <c r="Y3" s="1">
        <v>30</v>
      </c>
      <c r="Z3" s="1">
        <v>90</v>
      </c>
      <c r="AA3" s="1">
        <v>4.1399999999999997</v>
      </c>
      <c r="AB3" s="1">
        <v>6</v>
      </c>
    </row>
    <row r="4" spans="1:28" x14ac:dyDescent="0.3">
      <c r="A4" s="1">
        <v>30</v>
      </c>
      <c r="B4" s="1">
        <v>45</v>
      </c>
      <c r="C4" s="1">
        <v>2.95</v>
      </c>
      <c r="D4" s="1">
        <v>7.42</v>
      </c>
      <c r="E4" s="1">
        <v>30</v>
      </c>
      <c r="F4" s="1">
        <v>49</v>
      </c>
      <c r="G4" s="1">
        <v>3.54</v>
      </c>
      <c r="H4" s="1">
        <v>10.3</v>
      </c>
      <c r="I4" s="1">
        <v>30</v>
      </c>
      <c r="J4" s="1">
        <v>51</v>
      </c>
      <c r="K4" s="1">
        <v>4.46</v>
      </c>
      <c r="L4" s="1">
        <v>8.27</v>
      </c>
      <c r="M4" s="1">
        <v>30</v>
      </c>
      <c r="N4" s="1">
        <v>42</v>
      </c>
      <c r="O4" s="1">
        <v>4.46</v>
      </c>
      <c r="P4" s="1">
        <v>14.68</v>
      </c>
      <c r="Q4" s="1">
        <v>30</v>
      </c>
      <c r="R4" s="1">
        <v>47</v>
      </c>
      <c r="S4" s="1">
        <v>2.63</v>
      </c>
      <c r="T4" s="1">
        <v>11.32</v>
      </c>
      <c r="U4" s="1">
        <v>40</v>
      </c>
      <c r="V4" s="1">
        <v>36</v>
      </c>
      <c r="W4" s="1">
        <v>3.36</v>
      </c>
      <c r="X4" s="1">
        <v>11.33</v>
      </c>
      <c r="Y4" s="1">
        <v>40</v>
      </c>
      <c r="Z4" s="1">
        <v>70</v>
      </c>
      <c r="AA4" s="1"/>
      <c r="AB4" s="1"/>
    </row>
    <row r="5" spans="1:28" x14ac:dyDescent="0.3">
      <c r="A5" s="1">
        <v>50</v>
      </c>
      <c r="B5" s="1">
        <v>44</v>
      </c>
      <c r="C5" s="1">
        <v>3.17</v>
      </c>
      <c r="D5" s="1">
        <v>7.58</v>
      </c>
      <c r="E5" s="1">
        <v>50</v>
      </c>
      <c r="F5" s="1">
        <v>34</v>
      </c>
      <c r="G5" s="1">
        <v>3.39</v>
      </c>
      <c r="H5" s="1">
        <v>10.54</v>
      </c>
      <c r="I5" s="1">
        <v>50</v>
      </c>
      <c r="J5" s="1">
        <v>36</v>
      </c>
      <c r="K5" s="1">
        <v>4.2699999999999996</v>
      </c>
      <c r="L5" s="1">
        <v>9.8699999999999992</v>
      </c>
      <c r="M5" s="1">
        <v>50</v>
      </c>
      <c r="N5" s="1">
        <v>36</v>
      </c>
      <c r="O5" s="1">
        <v>2.7</v>
      </c>
      <c r="P5" s="1">
        <v>10.31</v>
      </c>
      <c r="Q5" s="1">
        <v>50</v>
      </c>
      <c r="R5" s="1">
        <v>38</v>
      </c>
      <c r="S5" s="1">
        <v>3.36</v>
      </c>
      <c r="T5" s="1">
        <v>14.15</v>
      </c>
      <c r="U5" s="1">
        <v>50</v>
      </c>
      <c r="V5" s="1">
        <v>35</v>
      </c>
      <c r="W5" s="1">
        <v>2.5499999999999998</v>
      </c>
      <c r="X5" s="1">
        <v>10.89</v>
      </c>
      <c r="Y5" s="1">
        <v>50</v>
      </c>
      <c r="Z5" s="1">
        <v>70</v>
      </c>
      <c r="AA5" s="1"/>
      <c r="AB5" s="1"/>
    </row>
    <row r="6" spans="1:28" x14ac:dyDescent="0.3">
      <c r="A6" s="1"/>
      <c r="B6" s="1" t="s">
        <v>20</v>
      </c>
      <c r="C6" s="1">
        <v>2.96</v>
      </c>
      <c r="D6" s="1">
        <v>7.18</v>
      </c>
      <c r="E6" s="1"/>
      <c r="F6" s="1" t="s">
        <v>20</v>
      </c>
      <c r="G6" s="1">
        <v>3.28</v>
      </c>
      <c r="H6" s="1">
        <v>9.82</v>
      </c>
      <c r="I6" s="1"/>
      <c r="J6" s="1" t="s">
        <v>20</v>
      </c>
      <c r="K6" s="1">
        <v>3.8</v>
      </c>
      <c r="L6" s="1">
        <v>8.17</v>
      </c>
      <c r="M6" s="1"/>
      <c r="N6" s="1" t="s">
        <v>20</v>
      </c>
      <c r="O6" s="1">
        <v>2.81</v>
      </c>
      <c r="P6" s="1">
        <v>10.029999999999999</v>
      </c>
      <c r="Q6" s="1"/>
      <c r="R6" s="1" t="s">
        <v>20</v>
      </c>
      <c r="S6" s="1">
        <v>2.91</v>
      </c>
      <c r="T6" s="1">
        <v>11.82</v>
      </c>
      <c r="U6" s="1"/>
      <c r="V6" s="1" t="s">
        <v>20</v>
      </c>
      <c r="W6" s="1">
        <v>2.44</v>
      </c>
      <c r="X6" s="1">
        <v>11.68</v>
      </c>
      <c r="Y6" s="1"/>
      <c r="Z6" s="1"/>
      <c r="AA6" s="1"/>
      <c r="AB6" s="1"/>
    </row>
    <row r="7" spans="1:28" x14ac:dyDescent="0.3">
      <c r="A7" s="1"/>
      <c r="B7" s="3">
        <v>49</v>
      </c>
      <c r="C7" s="1">
        <v>2.88</v>
      </c>
      <c r="D7" s="1">
        <v>8.39</v>
      </c>
      <c r="E7" s="1"/>
      <c r="F7" s="3">
        <v>37.299999999999997</v>
      </c>
      <c r="G7" s="1">
        <v>3.63</v>
      </c>
      <c r="H7" s="1">
        <v>11.87</v>
      </c>
      <c r="I7" s="1"/>
      <c r="J7" s="3">
        <v>46.5</v>
      </c>
      <c r="K7" s="1">
        <v>2.81</v>
      </c>
      <c r="L7" s="1">
        <v>8.85</v>
      </c>
      <c r="M7" s="1"/>
      <c r="N7" s="3">
        <v>34.770000000000003</v>
      </c>
      <c r="O7" s="1">
        <v>2.17</v>
      </c>
      <c r="P7" s="1">
        <v>10.07</v>
      </c>
      <c r="Q7" s="1"/>
      <c r="R7" s="3">
        <v>35.76</v>
      </c>
      <c r="S7" s="1">
        <v>3.11</v>
      </c>
      <c r="T7" s="1">
        <v>11.48</v>
      </c>
      <c r="U7" s="1"/>
      <c r="V7" s="3">
        <v>38.4</v>
      </c>
      <c r="W7" s="1">
        <v>3.4</v>
      </c>
      <c r="X7" s="1">
        <v>11.07</v>
      </c>
      <c r="Y7" s="1"/>
      <c r="Z7" s="1" t="s">
        <v>20</v>
      </c>
      <c r="AA7" s="1"/>
      <c r="AB7" s="1"/>
    </row>
    <row r="8" spans="1:28" x14ac:dyDescent="0.3">
      <c r="A8" s="1"/>
      <c r="B8" s="3">
        <v>30</v>
      </c>
      <c r="C8" s="1">
        <v>3</v>
      </c>
      <c r="D8" s="1">
        <v>7.4</v>
      </c>
      <c r="E8" s="1"/>
      <c r="F8" s="3">
        <v>34.51</v>
      </c>
      <c r="G8" s="1">
        <v>2.92</v>
      </c>
      <c r="H8" s="1">
        <v>9.75</v>
      </c>
      <c r="I8" s="1"/>
      <c r="J8" s="3">
        <v>35.75</v>
      </c>
      <c r="K8" s="1">
        <v>2.81</v>
      </c>
      <c r="L8" s="1">
        <v>8.09</v>
      </c>
      <c r="M8" s="1"/>
      <c r="N8" s="3">
        <v>27.01</v>
      </c>
      <c r="O8" s="1">
        <v>2.82</v>
      </c>
      <c r="P8" s="1">
        <v>10.25</v>
      </c>
      <c r="Q8" s="1"/>
      <c r="R8" s="3">
        <v>32.17</v>
      </c>
      <c r="S8" s="1">
        <v>3.16</v>
      </c>
      <c r="T8" s="1">
        <v>11.56</v>
      </c>
      <c r="U8" s="1"/>
      <c r="V8" s="3">
        <v>29.06</v>
      </c>
      <c r="W8" s="1">
        <v>2.74</v>
      </c>
      <c r="X8" s="1">
        <v>11.03</v>
      </c>
      <c r="Y8" s="1"/>
      <c r="Z8" s="3">
        <v>109.89</v>
      </c>
      <c r="AA8" s="1"/>
      <c r="AB8" s="1"/>
    </row>
    <row r="9" spans="1:28" x14ac:dyDescent="0.3">
      <c r="A9" s="1"/>
      <c r="B9" s="3">
        <v>48.28</v>
      </c>
      <c r="C9" s="1">
        <v>2.89</v>
      </c>
      <c r="D9" s="1">
        <v>7.2</v>
      </c>
      <c r="E9" s="1"/>
      <c r="F9" s="3">
        <v>33.729999999999997</v>
      </c>
      <c r="G9" s="1">
        <v>2.77</v>
      </c>
      <c r="H9" s="1">
        <v>9.69</v>
      </c>
      <c r="I9" s="1"/>
      <c r="J9" s="3">
        <v>36.33</v>
      </c>
      <c r="K9" s="1">
        <v>2.5</v>
      </c>
      <c r="L9" s="1">
        <v>8.32</v>
      </c>
      <c r="M9" s="1"/>
      <c r="N9" s="3">
        <v>36.33</v>
      </c>
      <c r="O9" s="1">
        <v>3.56</v>
      </c>
      <c r="P9" s="1"/>
      <c r="Q9" s="1"/>
      <c r="R9" s="3">
        <v>39.06</v>
      </c>
      <c r="S9" s="1">
        <v>3.12</v>
      </c>
      <c r="T9" s="1">
        <v>12.37</v>
      </c>
      <c r="U9" s="1"/>
      <c r="V9" s="3">
        <v>35.01</v>
      </c>
      <c r="W9" s="1">
        <v>2.58</v>
      </c>
      <c r="X9" s="1">
        <v>11.18</v>
      </c>
      <c r="Y9" s="1"/>
      <c r="Z9" s="3">
        <v>137.37</v>
      </c>
      <c r="AA9" s="1"/>
      <c r="AB9" s="1"/>
    </row>
    <row r="10" spans="1:28" x14ac:dyDescent="0.3">
      <c r="A10" s="1"/>
      <c r="B10" s="1"/>
      <c r="C10" s="1"/>
      <c r="D10" s="1"/>
      <c r="E10" s="1"/>
      <c r="F10" s="1"/>
      <c r="G10" s="1">
        <v>3.15</v>
      </c>
      <c r="H10" s="1"/>
      <c r="I10" s="1"/>
      <c r="J10" s="1"/>
      <c r="K10" s="1">
        <v>2.59</v>
      </c>
      <c r="L10" s="1"/>
      <c r="M10" s="1"/>
      <c r="N10" s="1"/>
      <c r="O10" s="1"/>
      <c r="P10" s="1"/>
      <c r="Q10" s="1"/>
      <c r="R10" s="1"/>
      <c r="S10" s="1">
        <v>5.24</v>
      </c>
      <c r="T10" s="1"/>
      <c r="U10" s="1"/>
      <c r="V10" s="1"/>
      <c r="W10" s="1">
        <v>2.64</v>
      </c>
      <c r="X10" s="1">
        <v>11.24</v>
      </c>
      <c r="Y10" s="1"/>
      <c r="Z10" s="1"/>
      <c r="AA10" s="1"/>
      <c r="AB10" s="1"/>
    </row>
    <row r="11" spans="1:28" x14ac:dyDescent="0.3">
      <c r="A11" s="1"/>
      <c r="B11" s="1"/>
      <c r="C11" s="1"/>
      <c r="D11" s="1"/>
      <c r="E11" s="1"/>
      <c r="F11" s="1"/>
      <c r="G11" s="1">
        <v>3.04</v>
      </c>
      <c r="H11" s="1"/>
      <c r="I11" s="1"/>
      <c r="J11" s="1"/>
      <c r="K11" s="1">
        <v>2.82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>
        <v>2.89</v>
      </c>
      <c r="X11" s="1"/>
      <c r="Y11" s="1"/>
      <c r="Z11" s="1"/>
      <c r="AA11" s="1"/>
      <c r="AB11" s="1"/>
    </row>
    <row r="12" spans="1:28" x14ac:dyDescent="0.3">
      <c r="A12" s="1"/>
      <c r="B12" s="4" t="s">
        <v>16</v>
      </c>
      <c r="C12" s="1"/>
      <c r="D12" s="1"/>
      <c r="E12" s="1"/>
      <c r="F12" s="4" t="s">
        <v>16</v>
      </c>
      <c r="G12" s="1"/>
      <c r="H12" s="1"/>
      <c r="I12" s="1"/>
      <c r="J12" s="4" t="s">
        <v>16</v>
      </c>
      <c r="K12" s="1"/>
      <c r="L12" s="1"/>
      <c r="M12" s="1"/>
      <c r="N12" s="4" t="s">
        <v>16</v>
      </c>
      <c r="O12" s="1"/>
      <c r="P12" s="1"/>
      <c r="Q12" s="1"/>
      <c r="R12" s="4" t="s">
        <v>16</v>
      </c>
      <c r="S12" s="1"/>
      <c r="T12" s="1"/>
      <c r="U12" s="1"/>
      <c r="V12" s="4" t="s">
        <v>16</v>
      </c>
      <c r="W12" s="1"/>
      <c r="X12" s="1"/>
      <c r="Y12" s="1"/>
      <c r="Z12" s="1"/>
      <c r="AA12" s="1"/>
      <c r="AB12" s="1"/>
    </row>
    <row r="13" spans="1:28" x14ac:dyDescent="0.3">
      <c r="A13" s="18" t="s">
        <v>11</v>
      </c>
      <c r="B13" s="1">
        <f>AVERAGE(B7:B9)</f>
        <v>42.426666666666669</v>
      </c>
      <c r="C13" s="1">
        <f t="shared" ref="C13:AB13" si="0">AVERAGE(C3:C11)</f>
        <v>2.9442857142857144</v>
      </c>
      <c r="D13" s="1">
        <f t="shared" si="0"/>
        <v>7.4814285714285722</v>
      </c>
      <c r="E13" s="1"/>
      <c r="F13" s="1">
        <f>AVERAGE(F7:F9)</f>
        <v>35.18</v>
      </c>
      <c r="G13" s="1">
        <f t="shared" si="0"/>
        <v>3.2066666666666661</v>
      </c>
      <c r="H13" s="1">
        <f t="shared" si="0"/>
        <v>10.237142857142857</v>
      </c>
      <c r="I13" s="1"/>
      <c r="J13" s="1">
        <f>AVERAGE(J7:J9)</f>
        <v>39.526666666666664</v>
      </c>
      <c r="K13" s="1">
        <f t="shared" si="0"/>
        <v>3.17</v>
      </c>
      <c r="L13" s="1">
        <f t="shared" si="0"/>
        <v>8.555714285714286</v>
      </c>
      <c r="M13" s="1"/>
      <c r="N13" s="1">
        <f>AVERAGE(N7:N9)</f>
        <v>32.703333333333333</v>
      </c>
      <c r="O13" s="1">
        <f t="shared" si="0"/>
        <v>3.0585714285714287</v>
      </c>
      <c r="P13" s="1">
        <f t="shared" si="0"/>
        <v>10.901666666666666</v>
      </c>
      <c r="Q13" s="1"/>
      <c r="R13" s="1">
        <f>AVERAGE(R7:R9)</f>
        <v>35.663333333333334</v>
      </c>
      <c r="S13" s="1">
        <f t="shared" si="0"/>
        <v>3.3200000000000003</v>
      </c>
      <c r="T13" s="1">
        <f t="shared" si="0"/>
        <v>12.027142857142859</v>
      </c>
      <c r="U13" s="1"/>
      <c r="V13" s="1">
        <f>AVERAGE(V7:V9)</f>
        <v>34.156666666666666</v>
      </c>
      <c r="W13" s="1">
        <f t="shared" si="0"/>
        <v>2.7799999999999994</v>
      </c>
      <c r="X13" s="1">
        <f t="shared" si="0"/>
        <v>11.313750000000001</v>
      </c>
      <c r="Y13" s="1"/>
      <c r="Z13" s="1">
        <f>AVERAGE(Z8:Z9)</f>
        <v>123.63</v>
      </c>
      <c r="AA13" s="1">
        <f t="shared" si="0"/>
        <v>4.1399999999999997</v>
      </c>
      <c r="AB13" s="1">
        <f t="shared" si="0"/>
        <v>6</v>
      </c>
    </row>
    <row r="14" spans="1:28" x14ac:dyDescent="0.3">
      <c r="A14" s="18" t="s">
        <v>12</v>
      </c>
      <c r="B14" s="1">
        <f>_xlfn.STDEV.S(B7:B9)</f>
        <v>10.767828626669953</v>
      </c>
      <c r="C14" s="1">
        <f>_xlfn.STDEV.S(C3:C11)</f>
        <v>0.12607631853460072</v>
      </c>
      <c r="D14" s="1">
        <f t="shared" ref="D14:X14" si="1">_xlfn.STDEV.S(D3:D11)</f>
        <v>0.42717789313230209</v>
      </c>
      <c r="E14" s="1"/>
      <c r="F14" s="1">
        <f>_xlfn.STDEV.S(F7:F9)</f>
        <v>1.8769389974104114</v>
      </c>
      <c r="G14" s="1">
        <f t="shared" si="1"/>
        <v>0.28231188426986209</v>
      </c>
      <c r="H14" s="1">
        <f t="shared" si="1"/>
        <v>0.7928790215771524</v>
      </c>
      <c r="I14" s="1"/>
      <c r="J14" s="1">
        <f>_xlfn.STDEV.S(J7:J9)</f>
        <v>6.0460427829559054</v>
      </c>
      <c r="K14" s="1">
        <f t="shared" si="1"/>
        <v>0.78485667481394539</v>
      </c>
      <c r="L14" s="1">
        <f t="shared" si="1"/>
        <v>0.62880461042778446</v>
      </c>
      <c r="M14" s="1"/>
      <c r="N14" s="1">
        <f>_xlfn.STDEV.S(N7:N9)</f>
        <v>4.9918867508521867</v>
      </c>
      <c r="O14" s="1">
        <f t="shared" si="1"/>
        <v>0.73944638235706717</v>
      </c>
      <c r="P14" s="1">
        <f t="shared" si="1"/>
        <v>1.8543830959827867</v>
      </c>
      <c r="Q14" s="1"/>
      <c r="R14" s="1">
        <f>_xlfn.STDEV.S(R7:R9)</f>
        <v>3.4460170245274955</v>
      </c>
      <c r="S14" s="1">
        <f t="shared" si="1"/>
        <v>0.80409665374967709</v>
      </c>
      <c r="T14" s="1">
        <f t="shared" si="1"/>
        <v>0.99775939460563801</v>
      </c>
      <c r="U14" s="1"/>
      <c r="V14" s="1">
        <f>_xlfn.STDEV.S(V7:V9)</f>
        <v>4.7281109688049305</v>
      </c>
      <c r="W14" s="1">
        <f t="shared" si="1"/>
        <v>0.36949289573684968</v>
      </c>
      <c r="X14" s="1">
        <f t="shared" si="1"/>
        <v>0.39275355777237342</v>
      </c>
      <c r="Y14" s="1"/>
      <c r="Z14" s="1">
        <f>_xlfn.STDEV.S(Z8:Z9)</f>
        <v>19.431294347006496</v>
      </c>
      <c r="AA14" s="1"/>
      <c r="AB14" s="1"/>
    </row>
    <row r="18" spans="2:3" x14ac:dyDescent="0.3">
      <c r="B18" s="19" t="s">
        <v>23</v>
      </c>
      <c r="C18" s="19"/>
    </row>
    <row r="19" spans="2:3" x14ac:dyDescent="0.3">
      <c r="B19" s="1" t="s">
        <v>21</v>
      </c>
      <c r="C19" s="1">
        <f>AVERAGE(C13,G13,K13,O13,S13,W13,AA13)</f>
        <v>3.2313605442176874</v>
      </c>
    </row>
    <row r="20" spans="2:3" x14ac:dyDescent="0.3">
      <c r="B20" s="1" t="s">
        <v>22</v>
      </c>
      <c r="C20" s="1">
        <f>AVERAGE(D13,H13,L13,P13,T13,X13,AB13)</f>
        <v>9.502406462585034</v>
      </c>
    </row>
    <row r="21" spans="2:3" x14ac:dyDescent="0.3">
      <c r="B21" s="1" t="s">
        <v>16</v>
      </c>
      <c r="C21" s="1">
        <f>AVERAGE(B13,F13,J13,N13,R13,V13)</f>
        <v>36.609444444444442</v>
      </c>
    </row>
  </sheetData>
  <mergeCells count="8">
    <mergeCell ref="B18:C18"/>
    <mergeCell ref="Q1:T1"/>
    <mergeCell ref="U1:X1"/>
    <mergeCell ref="Y1:AB1"/>
    <mergeCell ref="A1:D1"/>
    <mergeCell ref="E1:H1"/>
    <mergeCell ref="I1:L1"/>
    <mergeCell ref="M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</dc:creator>
  <cp:lastModifiedBy>sanch</cp:lastModifiedBy>
  <dcterms:created xsi:type="dcterms:W3CDTF">2021-03-04T23:39:49Z</dcterms:created>
  <dcterms:modified xsi:type="dcterms:W3CDTF">2021-03-09T03:05:09Z</dcterms:modified>
</cp:coreProperties>
</file>