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8870" windowHeight="6615" activeTab="1"/>
  </bookViews>
  <sheets>
    <sheet name="population per province" sheetId="1" r:id="rId1"/>
    <sheet name="positives on 21-mar-2020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" i="2" l="1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3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4" i="2"/>
  <c r="U5" i="2"/>
  <c r="U6" i="2"/>
  <c r="U7" i="2"/>
  <c r="U8" i="2"/>
  <c r="U9" i="2"/>
  <c r="U10" i="2"/>
  <c r="U3" i="2"/>
  <c r="X6" i="2" l="1"/>
  <c r="V4" i="2"/>
  <c r="V6" i="2"/>
  <c r="X4" i="2"/>
  <c r="S90" i="2"/>
  <c r="T6" i="2" l="1"/>
  <c r="T4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3" i="2"/>
  <c r="Q18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3" i="2"/>
  <c r="R6" i="2" l="1"/>
  <c r="R4" i="2"/>
  <c r="P6" i="2"/>
  <c r="P4" i="2"/>
  <c r="N6" i="2"/>
  <c r="N4" i="2"/>
</calcChain>
</file>

<file path=xl/sharedStrings.xml><?xml version="1.0" encoding="utf-8"?>
<sst xmlns="http://schemas.openxmlformats.org/spreadsheetml/2006/main" count="979" uniqueCount="282">
  <si>
    <t>Agrigento</t>
  </si>
  <si>
    <t>AG</t>
  </si>
  <si>
    <t>SIC</t>
  </si>
  <si>
    <t>Alessandria</t>
  </si>
  <si>
    <t>AL</t>
  </si>
  <si>
    <t>PIE</t>
  </si>
  <si>
    <t>Ancona</t>
  </si>
  <si>
    <t>AN</t>
  </si>
  <si>
    <t>MAR</t>
  </si>
  <si>
    <t>Aosta</t>
  </si>
  <si>
    <t>AO</t>
  </si>
  <si>
    <t>VDA</t>
  </si>
  <si>
    <t>Arezzo</t>
  </si>
  <si>
    <t>AR</t>
  </si>
  <si>
    <t>TOS</t>
  </si>
  <si>
    <t>Ascoli Piceno</t>
  </si>
  <si>
    <t>AP</t>
  </si>
  <si>
    <t>Asti</t>
  </si>
  <si>
    <t>AT</t>
  </si>
  <si>
    <t>Avellino</t>
  </si>
  <si>
    <t>AV</t>
  </si>
  <si>
    <t>CAM</t>
  </si>
  <si>
    <t>Bari</t>
  </si>
  <si>
    <t>BA</t>
  </si>
  <si>
    <t>PUG</t>
  </si>
  <si>
    <t>Barletta-Andria-Trani</t>
  </si>
  <si>
    <t>BT</t>
  </si>
  <si>
    <t>Belluno</t>
  </si>
  <si>
    <t>BL</t>
  </si>
  <si>
    <t>VEN</t>
  </si>
  <si>
    <t>Benevento</t>
  </si>
  <si>
    <t>BN</t>
  </si>
  <si>
    <t>Bergamo</t>
  </si>
  <si>
    <t>BG</t>
  </si>
  <si>
    <t>LOM</t>
  </si>
  <si>
    <t>Biella</t>
  </si>
  <si>
    <t>BI</t>
  </si>
  <si>
    <t>Bologna</t>
  </si>
  <si>
    <t>BO</t>
  </si>
  <si>
    <t>EMR</t>
  </si>
  <si>
    <t>Bolzano</t>
  </si>
  <si>
    <t>BZ</t>
  </si>
  <si>
    <t>TAA</t>
  </si>
  <si>
    <t>Brescia</t>
  </si>
  <si>
    <t>BS</t>
  </si>
  <si>
    <t>Brindisi</t>
  </si>
  <si>
    <t>BR</t>
  </si>
  <si>
    <t>Cagliari</t>
  </si>
  <si>
    <t>CA</t>
  </si>
  <si>
    <t>SAR</t>
  </si>
  <si>
    <t>Caltanissetta</t>
  </si>
  <si>
    <t>CL</t>
  </si>
  <si>
    <t>Campobasso</t>
  </si>
  <si>
    <t>CB</t>
  </si>
  <si>
    <t>MOL</t>
  </si>
  <si>
    <t>Caserta</t>
  </si>
  <si>
    <t>CE</t>
  </si>
  <si>
    <t>Catania</t>
  </si>
  <si>
    <t>CT</t>
  </si>
  <si>
    <t>Catanzaro</t>
  </si>
  <si>
    <t>CZ</t>
  </si>
  <si>
    <t>CAL</t>
  </si>
  <si>
    <t>Chieti</t>
  </si>
  <si>
    <t>CH</t>
  </si>
  <si>
    <t>ABR</t>
  </si>
  <si>
    <t>Como</t>
  </si>
  <si>
    <t>CO</t>
  </si>
  <si>
    <t>Cosenza</t>
  </si>
  <si>
    <t>CS</t>
  </si>
  <si>
    <t>Cremona</t>
  </si>
  <si>
    <t>CR</t>
  </si>
  <si>
    <t>Crotone</t>
  </si>
  <si>
    <t>KR</t>
  </si>
  <si>
    <t>Cuneo</t>
  </si>
  <si>
    <t>CN</t>
  </si>
  <si>
    <t>Enna</t>
  </si>
  <si>
    <t>EN</t>
  </si>
  <si>
    <t>Fermo</t>
  </si>
  <si>
    <t>FM</t>
  </si>
  <si>
    <t>Ferrara</t>
  </si>
  <si>
    <t>FE</t>
  </si>
  <si>
    <t>Firenze</t>
  </si>
  <si>
    <t>FI</t>
  </si>
  <si>
    <t>Foggia</t>
  </si>
  <si>
    <t>FG</t>
  </si>
  <si>
    <t>Forlì-Cesena</t>
  </si>
  <si>
    <t>FC</t>
  </si>
  <si>
    <t>Frosinone</t>
  </si>
  <si>
    <t>FR</t>
  </si>
  <si>
    <t>LAZ</t>
  </si>
  <si>
    <t>Genova</t>
  </si>
  <si>
    <t>GE</t>
  </si>
  <si>
    <t>LIG</t>
  </si>
  <si>
    <t>Gorizia</t>
  </si>
  <si>
    <t>GO</t>
  </si>
  <si>
    <t>FVG</t>
  </si>
  <si>
    <t>Grosseto</t>
  </si>
  <si>
    <t>GR</t>
  </si>
  <si>
    <t>Imperia</t>
  </si>
  <si>
    <t>IM</t>
  </si>
  <si>
    <t>Isernia</t>
  </si>
  <si>
    <t>IS</t>
  </si>
  <si>
    <t>La Spezia</t>
  </si>
  <si>
    <t>SP</t>
  </si>
  <si>
    <t>L'Aquila</t>
  </si>
  <si>
    <t>AQ</t>
  </si>
  <si>
    <t>Latina</t>
  </si>
  <si>
    <t>LT</t>
  </si>
  <si>
    <t>Lecce</t>
  </si>
  <si>
    <t>LE</t>
  </si>
  <si>
    <t>Lecco</t>
  </si>
  <si>
    <t>LC</t>
  </si>
  <si>
    <t>Livorno</t>
  </si>
  <si>
    <t>LI</t>
  </si>
  <si>
    <t>Lodi</t>
  </si>
  <si>
    <t>LO</t>
  </si>
  <si>
    <t>Lucca</t>
  </si>
  <si>
    <t>LU</t>
  </si>
  <si>
    <t>Macerata</t>
  </si>
  <si>
    <t>MC</t>
  </si>
  <si>
    <t>Mantova</t>
  </si>
  <si>
    <t>MN</t>
  </si>
  <si>
    <t>Massa Carrara</t>
  </si>
  <si>
    <t>MS</t>
  </si>
  <si>
    <t>Matera</t>
  </si>
  <si>
    <t>MT</t>
  </si>
  <si>
    <t>BAS</t>
  </si>
  <si>
    <t>Messina</t>
  </si>
  <si>
    <t>ME</t>
  </si>
  <si>
    <t>Milano</t>
  </si>
  <si>
    <t>MI</t>
  </si>
  <si>
    <t>Modena</t>
  </si>
  <si>
    <t>MO</t>
  </si>
  <si>
    <t>Monza e della Brianza</t>
  </si>
  <si>
    <t>MB</t>
  </si>
  <si>
    <t>Napoli</t>
  </si>
  <si>
    <t>NA</t>
  </si>
  <si>
    <t>Novara</t>
  </si>
  <si>
    <t>NO</t>
  </si>
  <si>
    <t>Nuoro</t>
  </si>
  <si>
    <t>NU</t>
  </si>
  <si>
    <t>Oristano</t>
  </si>
  <si>
    <t>OR</t>
  </si>
  <si>
    <t>Padova</t>
  </si>
  <si>
    <t>PD</t>
  </si>
  <si>
    <t>Palermo</t>
  </si>
  <si>
    <t>PA</t>
  </si>
  <si>
    <t>Parma</t>
  </si>
  <si>
    <t>PR</t>
  </si>
  <si>
    <t>Pavia</t>
  </si>
  <si>
    <t>PV</t>
  </si>
  <si>
    <t>Perugia</t>
  </si>
  <si>
    <t>PG</t>
  </si>
  <si>
    <t>UMB</t>
  </si>
  <si>
    <t>Pesaro e Urbino</t>
  </si>
  <si>
    <t>PU</t>
  </si>
  <si>
    <t>Pescara</t>
  </si>
  <si>
    <t>PE</t>
  </si>
  <si>
    <t>Piacenza</t>
  </si>
  <si>
    <t>PC</t>
  </si>
  <si>
    <t>Pisa</t>
  </si>
  <si>
    <t>PI</t>
  </si>
  <si>
    <t>Pistoia</t>
  </si>
  <si>
    <t>PT</t>
  </si>
  <si>
    <t>Pordenone</t>
  </si>
  <si>
    <t>PN</t>
  </si>
  <si>
    <t>Potenza</t>
  </si>
  <si>
    <t>PZ</t>
  </si>
  <si>
    <t>Prato</t>
  </si>
  <si>
    <t>PO</t>
  </si>
  <si>
    <t>Ragusa</t>
  </si>
  <si>
    <t>RG</t>
  </si>
  <si>
    <t>Ravenna</t>
  </si>
  <si>
    <t>RA</t>
  </si>
  <si>
    <t>Reggio di Calabria</t>
  </si>
  <si>
    <t>RC</t>
  </si>
  <si>
    <t>Reggio nell'Emilia</t>
  </si>
  <si>
    <t>RE</t>
  </si>
  <si>
    <t>Rieti</t>
  </si>
  <si>
    <t>RI</t>
  </si>
  <si>
    <t>Rimini</t>
  </si>
  <si>
    <t>RN</t>
  </si>
  <si>
    <t>Roma</t>
  </si>
  <si>
    <t>RM</t>
  </si>
  <si>
    <t>Rovigo</t>
  </si>
  <si>
    <t>RO</t>
  </si>
  <si>
    <t>Salerno</t>
  </si>
  <si>
    <t>SA</t>
  </si>
  <si>
    <t>Sassari</t>
  </si>
  <si>
    <t>SS</t>
  </si>
  <si>
    <t>Savona</t>
  </si>
  <si>
    <t>SV</t>
  </si>
  <si>
    <t>Siena</t>
  </si>
  <si>
    <t>SI</t>
  </si>
  <si>
    <t>Siracusa</t>
  </si>
  <si>
    <t>SR</t>
  </si>
  <si>
    <t>Sondrio</t>
  </si>
  <si>
    <t>SO</t>
  </si>
  <si>
    <t>Sud Sardegna</t>
  </si>
  <si>
    <t>SU</t>
  </si>
  <si>
    <t>Taranto</t>
  </si>
  <si>
    <t>TA</t>
  </si>
  <si>
    <t>Teramo</t>
  </si>
  <si>
    <t>TE</t>
  </si>
  <si>
    <t>Terni</t>
  </si>
  <si>
    <t>TR</t>
  </si>
  <si>
    <t>Torino</t>
  </si>
  <si>
    <t>TO</t>
  </si>
  <si>
    <t>Trapani</t>
  </si>
  <si>
    <t>TP</t>
  </si>
  <si>
    <t>Trento</t>
  </si>
  <si>
    <t>TN</t>
  </si>
  <si>
    <t>Treviso</t>
  </si>
  <si>
    <t>TV</t>
  </si>
  <si>
    <t>Trieste</t>
  </si>
  <si>
    <t>TS</t>
  </si>
  <si>
    <t>Udine</t>
  </si>
  <si>
    <t>UD</t>
  </si>
  <si>
    <t>Varese</t>
  </si>
  <si>
    <t>VA</t>
  </si>
  <si>
    <t>Venezia</t>
  </si>
  <si>
    <t>VE</t>
  </si>
  <si>
    <t>Verbano-Cusio-Ossola</t>
  </si>
  <si>
    <t>VB</t>
  </si>
  <si>
    <t>Vercelli</t>
  </si>
  <si>
    <t>VC</t>
  </si>
  <si>
    <t>Verona</t>
  </si>
  <si>
    <t>VR</t>
  </si>
  <si>
    <t>Vibo Valentia</t>
  </si>
  <si>
    <t>VV</t>
  </si>
  <si>
    <t>Vicenza</t>
  </si>
  <si>
    <t>VI</t>
  </si>
  <si>
    <t>Viterbo</t>
  </si>
  <si>
    <t>VT</t>
  </si>
  <si>
    <t>Province</t>
  </si>
  <si>
    <t>Region</t>
  </si>
  <si>
    <t>Residents</t>
  </si>
  <si>
    <t>Area [km²]</t>
  </si>
  <si>
    <t>pop Density [pop/km²]</t>
  </si>
  <si>
    <t>abr.</t>
  </si>
  <si>
    <t>data</t>
  </si>
  <si>
    <t>stato</t>
  </si>
  <si>
    <t>codice_regione</t>
  </si>
  <si>
    <t>denominazione_regione</t>
  </si>
  <si>
    <t>codice_provincia</t>
  </si>
  <si>
    <t>denominazione_provincia</t>
  </si>
  <si>
    <t>sigla_provincia</t>
  </si>
  <si>
    <t>lat</t>
  </si>
  <si>
    <t>long</t>
  </si>
  <si>
    <t>2020-03-21T17:00:00</t>
  </si>
  <si>
    <t>ITA</t>
  </si>
  <si>
    <t>Sicilia</t>
  </si>
  <si>
    <t>Piemonte</t>
  </si>
  <si>
    <t>Marche</t>
  </si>
  <si>
    <t>Valle d'Aosta</t>
  </si>
  <si>
    <t>Toscana</t>
  </si>
  <si>
    <t>Campania</t>
  </si>
  <si>
    <t>Puglia</t>
  </si>
  <si>
    <t>Veneto</t>
  </si>
  <si>
    <t>Lombardia</t>
  </si>
  <si>
    <t>Emilia-Romagna</t>
  </si>
  <si>
    <t>P.A. Bolzano</t>
  </si>
  <si>
    <t>Sardegna</t>
  </si>
  <si>
    <t>Molise</t>
  </si>
  <si>
    <t>Calabria</t>
  </si>
  <si>
    <t>Abruzzo</t>
  </si>
  <si>
    <t>Lazio</t>
  </si>
  <si>
    <t>Liguria</t>
  </si>
  <si>
    <t>Friuli Venezia Giulia</t>
  </si>
  <si>
    <t>Basilicata</t>
  </si>
  <si>
    <t>Umbria</t>
  </si>
  <si>
    <t>P.A. Trento</t>
  </si>
  <si>
    <t>In fase di definizione/aggiornamento</t>
  </si>
  <si>
    <t>infected/km²</t>
  </si>
  <si>
    <t>non-infected/km²</t>
  </si>
  <si>
    <t>non-infected*/km²</t>
  </si>
  <si>
    <r>
      <t xml:space="preserve">* non-infected </t>
    </r>
    <r>
      <rPr>
        <sz val="11"/>
        <color theme="1"/>
        <rFont val="Calibri"/>
        <family val="2"/>
        <charset val="238"/>
      </rPr>
      <t>≈ all</t>
    </r>
  </si>
  <si>
    <t>min</t>
  </si>
  <si>
    <t>max</t>
  </si>
  <si>
    <t xml:space="preserve">totale_casi </t>
  </si>
  <si>
    <t>max segreg</t>
  </si>
  <si>
    <t>min segreg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</si>
</sst>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  <family val="2"/>
      <charset val="238"/>
    </font>
    <font>
      <sz val="11"/>
      <color theme="1"/>
      <name val="Calibri"/>
      <family val="2"/>
      <charset val="238"/>
    </font>
    <font>
      <sz val="11"/>
      <color rgb="FF000000"/>
      <name val="Arial Unicode MS"/>
      <family val="2"/>
      <charset val="238"/>
    </font>
    <font>
      <sz val="14"/>
      <color rgb="FF000000"/>
      <name val="Arial Unicode MS"/>
      <family val="2"/>
      <charset val="238"/>
    </font>
    <font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11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workbookViewId="0">
      <selection activeCell="A2" sqref="A2:XFD2"/>
    </sheetView>
  </sheetViews>
  <sheetFormatPr defaultRowHeight="15" x14ac:dyDescent="0.25"/>
  <cols>
    <col min="4" max="4" width="18.42578125" customWidth="1"/>
  </cols>
  <sheetData>
    <row r="1" spans="1:7" x14ac:dyDescent="0.25">
      <c r="A1" s="1" t="s">
        <v>234</v>
      </c>
      <c r="B1" t="s">
        <v>239</v>
      </c>
      <c r="C1" s="1" t="s">
        <v>235</v>
      </c>
      <c r="D1" s="1" t="s">
        <v>236</v>
      </c>
      <c r="E1" s="1" t="s">
        <v>237</v>
      </c>
      <c r="F1" s="1" t="s">
        <v>238</v>
      </c>
      <c r="G1" s="1"/>
    </row>
    <row r="2" spans="1:7" s="4" customFormat="1" x14ac:dyDescent="0.25"/>
    <row r="3" spans="1:7" x14ac:dyDescent="0.25">
      <c r="A3" s="1" t="s">
        <v>0</v>
      </c>
      <c r="B3" s="1" t="s">
        <v>1</v>
      </c>
      <c r="C3" s="1" t="s">
        <v>2</v>
      </c>
      <c r="D3" s="1">
        <v>434870</v>
      </c>
      <c r="E3" s="1">
        <v>3052.59</v>
      </c>
      <c r="F3" s="1">
        <v>142</v>
      </c>
      <c r="G3" s="1"/>
    </row>
    <row r="4" spans="1:7" x14ac:dyDescent="0.25">
      <c r="A4" s="1" t="s">
        <v>3</v>
      </c>
      <c r="B4" s="1" t="s">
        <v>4</v>
      </c>
      <c r="C4" s="1" t="s">
        <v>5</v>
      </c>
      <c r="D4" s="1">
        <v>421284</v>
      </c>
      <c r="E4" s="1">
        <v>3558.83</v>
      </c>
      <c r="F4" s="1">
        <v>118</v>
      </c>
      <c r="G4" s="1"/>
    </row>
    <row r="5" spans="1:7" x14ac:dyDescent="0.25">
      <c r="A5" s="1" t="s">
        <v>6</v>
      </c>
      <c r="B5" s="1" t="s">
        <v>7</v>
      </c>
      <c r="C5" s="1" t="s">
        <v>8</v>
      </c>
      <c r="D5" s="1">
        <v>471228</v>
      </c>
      <c r="E5" s="1">
        <v>1963.22</v>
      </c>
      <c r="F5" s="1">
        <v>240</v>
      </c>
      <c r="G5" s="1"/>
    </row>
    <row r="6" spans="1:7" x14ac:dyDescent="0.25">
      <c r="A6" s="1" t="s">
        <v>9</v>
      </c>
      <c r="B6" s="1" t="s">
        <v>10</v>
      </c>
      <c r="C6" s="1" t="s">
        <v>11</v>
      </c>
      <c r="D6" s="1">
        <v>125666</v>
      </c>
      <c r="E6" s="1">
        <v>3260.9</v>
      </c>
      <c r="F6" s="1">
        <v>39</v>
      </c>
      <c r="G6" s="1"/>
    </row>
    <row r="7" spans="1:7" x14ac:dyDescent="0.25">
      <c r="A7" s="1" t="s">
        <v>12</v>
      </c>
      <c r="B7" s="1" t="s">
        <v>13</v>
      </c>
      <c r="C7" s="1" t="s">
        <v>14</v>
      </c>
      <c r="D7" s="1">
        <v>342654</v>
      </c>
      <c r="E7" s="1">
        <v>3233.08</v>
      </c>
      <c r="F7" s="1">
        <v>106</v>
      </c>
      <c r="G7" s="1"/>
    </row>
    <row r="8" spans="1:7" x14ac:dyDescent="0.25">
      <c r="A8" s="1" t="s">
        <v>15</v>
      </c>
      <c r="B8" s="1" t="s">
        <v>16</v>
      </c>
      <c r="C8" s="1" t="s">
        <v>8</v>
      </c>
      <c r="D8" s="1">
        <v>207179</v>
      </c>
      <c r="E8" s="1">
        <v>1228.27</v>
      </c>
      <c r="F8" s="1">
        <v>169</v>
      </c>
      <c r="G8" s="1"/>
    </row>
    <row r="9" spans="1:7" x14ac:dyDescent="0.25">
      <c r="A9" s="1" t="s">
        <v>17</v>
      </c>
      <c r="B9" s="1" t="s">
        <v>18</v>
      </c>
      <c r="C9" s="1" t="s">
        <v>5</v>
      </c>
      <c r="D9" s="1">
        <v>214638</v>
      </c>
      <c r="E9" s="1">
        <v>1510.19</v>
      </c>
      <c r="F9" s="1">
        <v>142</v>
      </c>
      <c r="G9" s="1"/>
    </row>
    <row r="10" spans="1:7" x14ac:dyDescent="0.25">
      <c r="A10" s="1" t="s">
        <v>19</v>
      </c>
      <c r="B10" s="1" t="s">
        <v>20</v>
      </c>
      <c r="C10" s="1" t="s">
        <v>21</v>
      </c>
      <c r="D10" s="1">
        <v>418306</v>
      </c>
      <c r="E10" s="1">
        <v>2806.07</v>
      </c>
      <c r="F10" s="1">
        <v>149</v>
      </c>
      <c r="G10" s="1"/>
    </row>
    <row r="11" spans="1:7" x14ac:dyDescent="0.25">
      <c r="A11" s="1" t="s">
        <v>22</v>
      </c>
      <c r="B11" s="1" t="s">
        <v>23</v>
      </c>
      <c r="C11" s="1" t="s">
        <v>24</v>
      </c>
      <c r="D11" s="1">
        <v>1251994</v>
      </c>
      <c r="E11" s="1">
        <v>3862.88</v>
      </c>
      <c r="F11" s="1">
        <v>324</v>
      </c>
      <c r="G11" s="1"/>
    </row>
    <row r="12" spans="1:7" x14ac:dyDescent="0.25">
      <c r="A12" s="1" t="s">
        <v>25</v>
      </c>
      <c r="B12" s="1" t="s">
        <v>26</v>
      </c>
      <c r="C12" s="1" t="s">
        <v>24</v>
      </c>
      <c r="D12" s="1">
        <v>390011</v>
      </c>
      <c r="E12" s="1">
        <v>1542.95</v>
      </c>
      <c r="F12" s="1">
        <v>253</v>
      </c>
      <c r="G12" s="1"/>
    </row>
    <row r="13" spans="1:7" x14ac:dyDescent="0.25">
      <c r="A13" s="1" t="s">
        <v>27</v>
      </c>
      <c r="B13" s="1" t="s">
        <v>28</v>
      </c>
      <c r="C13" s="1" t="s">
        <v>29</v>
      </c>
      <c r="D13" s="1">
        <v>202950</v>
      </c>
      <c r="E13" s="1">
        <v>3610.2</v>
      </c>
      <c r="F13" s="1">
        <v>56</v>
      </c>
      <c r="G13" s="1"/>
    </row>
    <row r="14" spans="1:7" x14ac:dyDescent="0.25">
      <c r="A14" s="1" t="s">
        <v>30</v>
      </c>
      <c r="B14" s="1" t="s">
        <v>31</v>
      </c>
      <c r="C14" s="1" t="s">
        <v>21</v>
      </c>
      <c r="D14" s="1">
        <v>277018</v>
      </c>
      <c r="E14" s="1">
        <v>2080.44</v>
      </c>
      <c r="F14" s="1">
        <v>133</v>
      </c>
      <c r="G14" s="1"/>
    </row>
    <row r="15" spans="1:7" x14ac:dyDescent="0.25">
      <c r="A15" s="1" t="s">
        <v>32</v>
      </c>
      <c r="B15" s="1" t="s">
        <v>33</v>
      </c>
      <c r="C15" s="1" t="s">
        <v>34</v>
      </c>
      <c r="D15" s="1">
        <v>1114590</v>
      </c>
      <c r="E15" s="1">
        <v>2754.9</v>
      </c>
      <c r="F15" s="1">
        <v>405</v>
      </c>
      <c r="G15" s="1"/>
    </row>
    <row r="16" spans="1:7" x14ac:dyDescent="0.25">
      <c r="A16" s="1" t="s">
        <v>35</v>
      </c>
      <c r="B16" s="1" t="s">
        <v>36</v>
      </c>
      <c r="C16" s="1" t="s">
        <v>5</v>
      </c>
      <c r="D16" s="1">
        <v>175585</v>
      </c>
      <c r="E16" s="1">
        <v>913.28</v>
      </c>
      <c r="F16" s="1">
        <v>192</v>
      </c>
      <c r="G16" s="1"/>
    </row>
    <row r="17" spans="1:7" x14ac:dyDescent="0.25">
      <c r="A17" s="1" t="s">
        <v>37</v>
      </c>
      <c r="B17" s="1" t="s">
        <v>38</v>
      </c>
      <c r="C17" s="1" t="s">
        <v>39</v>
      </c>
      <c r="D17" s="1">
        <v>1014619</v>
      </c>
      <c r="E17" s="1">
        <v>3702.32</v>
      </c>
      <c r="F17" s="1">
        <v>274</v>
      </c>
      <c r="G17" s="1"/>
    </row>
    <row r="18" spans="1:7" x14ac:dyDescent="0.25">
      <c r="A18" s="1" t="s">
        <v>40</v>
      </c>
      <c r="B18" s="1" t="s">
        <v>41</v>
      </c>
      <c r="C18" s="1" t="s">
        <v>42</v>
      </c>
      <c r="D18" s="1">
        <v>531178</v>
      </c>
      <c r="E18" s="1">
        <v>7398.38</v>
      </c>
      <c r="F18" s="1">
        <v>72</v>
      </c>
      <c r="G18" s="1"/>
    </row>
    <row r="19" spans="1:7" x14ac:dyDescent="0.25">
      <c r="A19" s="1" t="s">
        <v>43</v>
      </c>
      <c r="B19" s="1" t="s">
        <v>44</v>
      </c>
      <c r="C19" s="1" t="s">
        <v>34</v>
      </c>
      <c r="D19" s="1">
        <v>1265954</v>
      </c>
      <c r="E19" s="1">
        <v>4785.62</v>
      </c>
      <c r="F19" s="1">
        <v>265</v>
      </c>
      <c r="G19" s="1"/>
    </row>
    <row r="20" spans="1:7" x14ac:dyDescent="0.25">
      <c r="A20" s="1" t="s">
        <v>45</v>
      </c>
      <c r="B20" s="1" t="s">
        <v>46</v>
      </c>
      <c r="C20" s="1" t="s">
        <v>24</v>
      </c>
      <c r="D20" s="1">
        <v>392975</v>
      </c>
      <c r="E20" s="1">
        <v>1861.12</v>
      </c>
      <c r="F20" s="1">
        <v>211</v>
      </c>
      <c r="G20" s="1"/>
    </row>
    <row r="21" spans="1:7" x14ac:dyDescent="0.25">
      <c r="A21" s="1" t="s">
        <v>47</v>
      </c>
      <c r="B21" s="1" t="s">
        <v>48</v>
      </c>
      <c r="C21" s="1" t="s">
        <v>49</v>
      </c>
      <c r="D21" s="1">
        <v>431038</v>
      </c>
      <c r="E21" s="1">
        <v>1248.68</v>
      </c>
      <c r="F21" s="1">
        <v>345</v>
      </c>
      <c r="G21" s="1"/>
    </row>
    <row r="22" spans="1:7" x14ac:dyDescent="0.25">
      <c r="A22" s="1" t="s">
        <v>50</v>
      </c>
      <c r="B22" s="1" t="s">
        <v>51</v>
      </c>
      <c r="C22" s="1" t="s">
        <v>2</v>
      </c>
      <c r="D22" s="1">
        <v>262458</v>
      </c>
      <c r="E22" s="1">
        <v>2138.37</v>
      </c>
      <c r="F22" s="1">
        <v>123</v>
      </c>
      <c r="G22" s="1"/>
    </row>
    <row r="23" spans="1:7" x14ac:dyDescent="0.25">
      <c r="A23" s="1" t="s">
        <v>52</v>
      </c>
      <c r="B23" s="1" t="s">
        <v>53</v>
      </c>
      <c r="C23" s="1" t="s">
        <v>54</v>
      </c>
      <c r="D23" s="1">
        <v>221238</v>
      </c>
      <c r="E23" s="1">
        <v>2925.41</v>
      </c>
      <c r="F23" s="1">
        <v>76</v>
      </c>
      <c r="G23" s="1"/>
    </row>
    <row r="24" spans="1:7" x14ac:dyDescent="0.25">
      <c r="A24" s="1" t="s">
        <v>55</v>
      </c>
      <c r="B24" s="1" t="s">
        <v>56</v>
      </c>
      <c r="C24" s="1" t="s">
        <v>21</v>
      </c>
      <c r="D24" s="1">
        <v>922965</v>
      </c>
      <c r="E24" s="1">
        <v>2651.35</v>
      </c>
      <c r="F24" s="1">
        <v>348</v>
      </c>
      <c r="G24" s="1"/>
    </row>
    <row r="25" spans="1:7" x14ac:dyDescent="0.25">
      <c r="A25" s="1" t="s">
        <v>57</v>
      </c>
      <c r="B25" s="1" t="s">
        <v>58</v>
      </c>
      <c r="C25" s="1" t="s">
        <v>2</v>
      </c>
      <c r="D25" s="1">
        <v>1107702</v>
      </c>
      <c r="E25" s="1">
        <v>3573.68</v>
      </c>
      <c r="F25" s="1">
        <v>310</v>
      </c>
      <c r="G25" s="1"/>
    </row>
    <row r="26" spans="1:7" x14ac:dyDescent="0.25">
      <c r="A26" s="1" t="s">
        <v>59</v>
      </c>
      <c r="B26" s="1" t="s">
        <v>60</v>
      </c>
      <c r="C26" s="1" t="s">
        <v>61</v>
      </c>
      <c r="D26" s="1">
        <v>358316</v>
      </c>
      <c r="E26" s="1">
        <v>2415.4499999999998</v>
      </c>
      <c r="F26" s="1">
        <v>148</v>
      </c>
      <c r="G26" s="1"/>
    </row>
    <row r="27" spans="1:7" x14ac:dyDescent="0.25">
      <c r="A27" s="1" t="s">
        <v>62</v>
      </c>
      <c r="B27" s="1" t="s">
        <v>63</v>
      </c>
      <c r="C27" s="1" t="s">
        <v>64</v>
      </c>
      <c r="D27" s="1">
        <v>385588</v>
      </c>
      <c r="E27" s="1">
        <v>2599.58</v>
      </c>
      <c r="F27" s="1">
        <v>148</v>
      </c>
      <c r="G27" s="1"/>
    </row>
    <row r="28" spans="1:7" x14ac:dyDescent="0.25">
      <c r="A28" s="1" t="s">
        <v>65</v>
      </c>
      <c r="B28" s="1" t="s">
        <v>66</v>
      </c>
      <c r="C28" s="1" t="s">
        <v>34</v>
      </c>
      <c r="D28" s="1">
        <v>599204</v>
      </c>
      <c r="E28" s="1">
        <v>1279.04</v>
      </c>
      <c r="F28" s="1">
        <v>468</v>
      </c>
      <c r="G28" s="1"/>
    </row>
    <row r="29" spans="1:7" x14ac:dyDescent="0.25">
      <c r="A29" s="1" t="s">
        <v>67</v>
      </c>
      <c r="B29" s="1" t="s">
        <v>68</v>
      </c>
      <c r="C29" s="1" t="s">
        <v>61</v>
      </c>
      <c r="D29" s="1">
        <v>705753</v>
      </c>
      <c r="E29" s="1">
        <v>6709.75</v>
      </c>
      <c r="F29" s="1">
        <v>105</v>
      </c>
      <c r="G29" s="1"/>
    </row>
    <row r="30" spans="1:7" x14ac:dyDescent="0.25">
      <c r="A30" s="1" t="s">
        <v>69</v>
      </c>
      <c r="B30" s="1" t="s">
        <v>70</v>
      </c>
      <c r="C30" s="1" t="s">
        <v>34</v>
      </c>
      <c r="D30" s="1">
        <v>358955</v>
      </c>
      <c r="E30" s="1">
        <v>1770.46</v>
      </c>
      <c r="F30" s="1">
        <v>203</v>
      </c>
      <c r="G30" s="1"/>
    </row>
    <row r="31" spans="1:7" x14ac:dyDescent="0.25">
      <c r="A31" s="1" t="s">
        <v>71</v>
      </c>
      <c r="B31" s="1" t="s">
        <v>72</v>
      </c>
      <c r="C31" s="1" t="s">
        <v>61</v>
      </c>
      <c r="D31" s="1">
        <v>174980</v>
      </c>
      <c r="E31" s="1">
        <v>1735.68</v>
      </c>
      <c r="F31" s="1">
        <v>101</v>
      </c>
      <c r="G31" s="1"/>
    </row>
    <row r="32" spans="1:7" x14ac:dyDescent="0.25">
      <c r="A32" s="1" t="s">
        <v>73</v>
      </c>
      <c r="B32" s="1" t="s">
        <v>74</v>
      </c>
      <c r="C32" s="1" t="s">
        <v>5</v>
      </c>
      <c r="D32" s="1">
        <v>587098</v>
      </c>
      <c r="E32" s="1">
        <v>6894.94</v>
      </c>
      <c r="F32" s="1">
        <v>85</v>
      </c>
      <c r="G32" s="1"/>
    </row>
    <row r="33" spans="1:7" x14ac:dyDescent="0.25">
      <c r="A33" s="1" t="s">
        <v>75</v>
      </c>
      <c r="B33" s="1" t="s">
        <v>76</v>
      </c>
      <c r="C33" s="1" t="s">
        <v>2</v>
      </c>
      <c r="D33" s="1">
        <v>164788</v>
      </c>
      <c r="E33" s="1">
        <v>2574.6999999999998</v>
      </c>
      <c r="F33" s="1">
        <v>64</v>
      </c>
      <c r="G33" s="1"/>
    </row>
    <row r="34" spans="1:7" x14ac:dyDescent="0.25">
      <c r="A34" s="1" t="s">
        <v>77</v>
      </c>
      <c r="B34" s="1" t="s">
        <v>78</v>
      </c>
      <c r="C34" s="1" t="s">
        <v>8</v>
      </c>
      <c r="D34" s="1">
        <v>173800</v>
      </c>
      <c r="E34" s="1">
        <v>862.77</v>
      </c>
      <c r="F34" s="1">
        <v>201</v>
      </c>
      <c r="G34" s="1"/>
    </row>
    <row r="35" spans="1:7" x14ac:dyDescent="0.25">
      <c r="A35" s="1" t="s">
        <v>79</v>
      </c>
      <c r="B35" s="1" t="s">
        <v>80</v>
      </c>
      <c r="C35" s="1" t="s">
        <v>39</v>
      </c>
      <c r="D35" s="1">
        <v>345691</v>
      </c>
      <c r="E35" s="1">
        <v>2635.12</v>
      </c>
      <c r="F35" s="1">
        <v>131</v>
      </c>
      <c r="G35" s="1"/>
    </row>
    <row r="36" spans="1:7" x14ac:dyDescent="0.25">
      <c r="A36" s="1" t="s">
        <v>81</v>
      </c>
      <c r="B36" s="1" t="s">
        <v>82</v>
      </c>
      <c r="C36" s="1" t="s">
        <v>14</v>
      </c>
      <c r="D36" s="1">
        <v>1011349</v>
      </c>
      <c r="E36" s="1">
        <v>3513.69</v>
      </c>
      <c r="F36" s="1">
        <v>288</v>
      </c>
      <c r="G36" s="1"/>
    </row>
    <row r="37" spans="1:7" x14ac:dyDescent="0.25">
      <c r="A37" s="1" t="s">
        <v>83</v>
      </c>
      <c r="B37" s="1" t="s">
        <v>84</v>
      </c>
      <c r="C37" s="1" t="s">
        <v>24</v>
      </c>
      <c r="D37" s="1">
        <v>622183</v>
      </c>
      <c r="E37" s="1">
        <v>7007.54</v>
      </c>
      <c r="F37" s="1">
        <v>89</v>
      </c>
      <c r="G37" s="1"/>
    </row>
    <row r="38" spans="1:7" x14ac:dyDescent="0.25">
      <c r="A38" s="1" t="s">
        <v>85</v>
      </c>
      <c r="B38" s="1" t="s">
        <v>86</v>
      </c>
      <c r="C38" s="1" t="s">
        <v>39</v>
      </c>
      <c r="D38" s="1">
        <v>394627</v>
      </c>
      <c r="E38" s="1">
        <v>2378.4</v>
      </c>
      <c r="F38" s="1">
        <v>166</v>
      </c>
      <c r="G38" s="1"/>
    </row>
    <row r="39" spans="1:7" x14ac:dyDescent="0.25">
      <c r="A39" s="1" t="s">
        <v>87</v>
      </c>
      <c r="B39" s="1" t="s">
        <v>88</v>
      </c>
      <c r="C39" s="1" t="s">
        <v>89</v>
      </c>
      <c r="D39" s="1">
        <v>489083</v>
      </c>
      <c r="E39" s="1">
        <v>3247.08</v>
      </c>
      <c r="F39" s="1">
        <v>151</v>
      </c>
      <c r="G39" s="1"/>
    </row>
    <row r="40" spans="1:7" x14ac:dyDescent="0.25">
      <c r="A40" s="1" t="s">
        <v>90</v>
      </c>
      <c r="B40" s="1" t="s">
        <v>91</v>
      </c>
      <c r="C40" s="1" t="s">
        <v>92</v>
      </c>
      <c r="D40" s="1">
        <v>841180</v>
      </c>
      <c r="E40" s="1">
        <v>1833.79</v>
      </c>
      <c r="F40" s="1">
        <v>459</v>
      </c>
      <c r="G40" s="1"/>
    </row>
    <row r="41" spans="1:7" x14ac:dyDescent="0.25">
      <c r="A41" s="1" t="s">
        <v>93</v>
      </c>
      <c r="B41" s="1" t="s">
        <v>94</v>
      </c>
      <c r="C41" s="1" t="s">
        <v>95</v>
      </c>
      <c r="D41" s="1">
        <v>139403</v>
      </c>
      <c r="E41" s="1">
        <v>467.14</v>
      </c>
      <c r="F41" s="1">
        <v>298</v>
      </c>
      <c r="G41" s="1"/>
    </row>
    <row r="42" spans="1:7" x14ac:dyDescent="0.25">
      <c r="A42" s="1" t="s">
        <v>96</v>
      </c>
      <c r="B42" s="1" t="s">
        <v>97</v>
      </c>
      <c r="C42" s="1" t="s">
        <v>14</v>
      </c>
      <c r="D42" s="1">
        <v>221629</v>
      </c>
      <c r="E42" s="1">
        <v>4503.12</v>
      </c>
      <c r="F42" s="1">
        <v>49</v>
      </c>
      <c r="G42" s="1"/>
    </row>
    <row r="43" spans="1:7" x14ac:dyDescent="0.25">
      <c r="A43" s="1" t="s">
        <v>98</v>
      </c>
      <c r="B43" s="1" t="s">
        <v>99</v>
      </c>
      <c r="C43" s="1" t="s">
        <v>92</v>
      </c>
      <c r="D43" s="1">
        <v>213840</v>
      </c>
      <c r="E43" s="1">
        <v>1154.78</v>
      </c>
      <c r="F43" s="1">
        <v>185</v>
      </c>
      <c r="G43" s="1"/>
    </row>
    <row r="44" spans="1:7" x14ac:dyDescent="0.25">
      <c r="A44" s="1" t="s">
        <v>100</v>
      </c>
      <c r="B44" s="1" t="s">
        <v>101</v>
      </c>
      <c r="C44" s="1" t="s">
        <v>54</v>
      </c>
      <c r="D44" s="1">
        <v>84379</v>
      </c>
      <c r="E44" s="1">
        <v>1535.24</v>
      </c>
      <c r="F44" s="1">
        <v>55</v>
      </c>
      <c r="G44" s="1"/>
    </row>
    <row r="45" spans="1:7" x14ac:dyDescent="0.25">
      <c r="A45" s="1" t="s">
        <v>102</v>
      </c>
      <c r="B45" s="1" t="s">
        <v>103</v>
      </c>
      <c r="C45" s="1" t="s">
        <v>92</v>
      </c>
      <c r="D45" s="1">
        <v>219556</v>
      </c>
      <c r="E45" s="1">
        <v>881.35</v>
      </c>
      <c r="F45" s="1">
        <v>249</v>
      </c>
      <c r="G45" s="1"/>
    </row>
    <row r="46" spans="1:7" x14ac:dyDescent="0.25">
      <c r="A46" s="1" t="s">
        <v>104</v>
      </c>
      <c r="B46" s="1" t="s">
        <v>105</v>
      </c>
      <c r="C46" s="1" t="s">
        <v>64</v>
      </c>
      <c r="D46" s="1">
        <v>299031</v>
      </c>
      <c r="E46" s="1">
        <v>5047.55</v>
      </c>
      <c r="F46" s="1">
        <v>59</v>
      </c>
      <c r="G46" s="1"/>
    </row>
    <row r="47" spans="1:7" x14ac:dyDescent="0.25">
      <c r="A47" s="1" t="s">
        <v>106</v>
      </c>
      <c r="B47" s="1" t="s">
        <v>107</v>
      </c>
      <c r="C47" s="1" t="s">
        <v>89</v>
      </c>
      <c r="D47" s="1">
        <v>575254</v>
      </c>
      <c r="E47" s="1">
        <v>2256.16</v>
      </c>
      <c r="F47" s="1">
        <v>255</v>
      </c>
      <c r="G47" s="1"/>
    </row>
    <row r="48" spans="1:7" x14ac:dyDescent="0.25">
      <c r="A48" s="1" t="s">
        <v>108</v>
      </c>
      <c r="B48" s="1" t="s">
        <v>109</v>
      </c>
      <c r="C48" s="1" t="s">
        <v>24</v>
      </c>
      <c r="D48" s="1">
        <v>795134</v>
      </c>
      <c r="E48" s="1">
        <v>2799.07</v>
      </c>
      <c r="F48" s="1">
        <v>284</v>
      </c>
      <c r="G48" s="1"/>
    </row>
    <row r="49" spans="1:7" x14ac:dyDescent="0.25">
      <c r="A49" s="1" t="s">
        <v>110</v>
      </c>
      <c r="B49" s="1" t="s">
        <v>111</v>
      </c>
      <c r="C49" s="1" t="s">
        <v>34</v>
      </c>
      <c r="D49" s="1">
        <v>337380</v>
      </c>
      <c r="E49" s="1">
        <v>805.61</v>
      </c>
      <c r="F49" s="1">
        <v>419</v>
      </c>
      <c r="G49" s="1"/>
    </row>
    <row r="50" spans="1:7" x14ac:dyDescent="0.25">
      <c r="A50" s="1" t="s">
        <v>112</v>
      </c>
      <c r="B50" s="1" t="s">
        <v>113</v>
      </c>
      <c r="C50" s="1" t="s">
        <v>14</v>
      </c>
      <c r="D50" s="1">
        <v>334832</v>
      </c>
      <c r="E50" s="1">
        <v>1213.71</v>
      </c>
      <c r="F50" s="1">
        <v>276</v>
      </c>
      <c r="G50" s="1"/>
    </row>
    <row r="51" spans="1:7" x14ac:dyDescent="0.25">
      <c r="A51" s="1" t="s">
        <v>114</v>
      </c>
      <c r="B51" s="1" t="s">
        <v>115</v>
      </c>
      <c r="C51" s="1" t="s">
        <v>34</v>
      </c>
      <c r="D51" s="1">
        <v>230198</v>
      </c>
      <c r="E51" s="1">
        <v>782.99</v>
      </c>
      <c r="F51" s="1">
        <v>294</v>
      </c>
      <c r="G51" s="1"/>
    </row>
    <row r="52" spans="1:7" x14ac:dyDescent="0.25">
      <c r="A52" s="1" t="s">
        <v>116</v>
      </c>
      <c r="B52" s="1" t="s">
        <v>117</v>
      </c>
      <c r="C52" s="1" t="s">
        <v>14</v>
      </c>
      <c r="D52" s="1">
        <v>387876</v>
      </c>
      <c r="E52" s="1">
        <v>1773.22</v>
      </c>
      <c r="F52" s="1">
        <v>219</v>
      </c>
      <c r="G52" s="1"/>
    </row>
    <row r="53" spans="1:7" x14ac:dyDescent="0.25">
      <c r="A53" s="1" t="s">
        <v>118</v>
      </c>
      <c r="B53" s="1" t="s">
        <v>119</v>
      </c>
      <c r="C53" s="1" t="s">
        <v>8</v>
      </c>
      <c r="D53" s="1">
        <v>314178</v>
      </c>
      <c r="E53" s="1">
        <v>2779.34</v>
      </c>
      <c r="F53" s="1">
        <v>113</v>
      </c>
      <c r="G53" s="1"/>
    </row>
    <row r="54" spans="1:7" x14ac:dyDescent="0.25">
      <c r="A54" s="1" t="s">
        <v>120</v>
      </c>
      <c r="B54" s="1" t="s">
        <v>121</v>
      </c>
      <c r="C54" s="1" t="s">
        <v>34</v>
      </c>
      <c r="D54" s="1">
        <v>412292</v>
      </c>
      <c r="E54" s="1">
        <v>2341.44</v>
      </c>
      <c r="F54" s="1">
        <v>176</v>
      </c>
      <c r="G54" s="1"/>
    </row>
    <row r="55" spans="1:7" x14ac:dyDescent="0.25">
      <c r="A55" s="1" t="s">
        <v>122</v>
      </c>
      <c r="B55" s="1" t="s">
        <v>123</v>
      </c>
      <c r="C55" s="1" t="s">
        <v>14</v>
      </c>
      <c r="D55" s="1">
        <v>194878</v>
      </c>
      <c r="E55" s="1">
        <v>1154.68</v>
      </c>
      <c r="F55" s="1">
        <v>169</v>
      </c>
      <c r="G55" s="1"/>
    </row>
    <row r="56" spans="1:7" x14ac:dyDescent="0.25">
      <c r="A56" s="1" t="s">
        <v>124</v>
      </c>
      <c r="B56" s="1" t="s">
        <v>125</v>
      </c>
      <c r="C56" s="1" t="s">
        <v>126</v>
      </c>
      <c r="D56" s="1">
        <v>197909</v>
      </c>
      <c r="E56" s="1">
        <v>3478.89</v>
      </c>
      <c r="F56" s="1">
        <v>57</v>
      </c>
      <c r="G56" s="1"/>
    </row>
    <row r="57" spans="1:7" x14ac:dyDescent="0.25">
      <c r="A57" s="1" t="s">
        <v>127</v>
      </c>
      <c r="B57" s="1" t="s">
        <v>128</v>
      </c>
      <c r="C57" s="1" t="s">
        <v>2</v>
      </c>
      <c r="D57" s="1">
        <v>626876</v>
      </c>
      <c r="E57" s="1">
        <v>3266.12</v>
      </c>
      <c r="F57" s="1">
        <v>192</v>
      </c>
      <c r="G57" s="1"/>
    </row>
    <row r="58" spans="1:7" x14ac:dyDescent="0.25">
      <c r="A58" s="1" t="s">
        <v>129</v>
      </c>
      <c r="B58" s="1" t="s">
        <v>130</v>
      </c>
      <c r="C58" s="1" t="s">
        <v>34</v>
      </c>
      <c r="D58" s="1">
        <v>3250315</v>
      </c>
      <c r="E58" s="1">
        <v>1575.65</v>
      </c>
      <c r="F58" s="1">
        <v>2063</v>
      </c>
      <c r="G58" s="1"/>
    </row>
    <row r="59" spans="1:7" x14ac:dyDescent="0.25">
      <c r="A59" s="1" t="s">
        <v>131</v>
      </c>
      <c r="B59" s="1" t="s">
        <v>132</v>
      </c>
      <c r="C59" s="1" t="s">
        <v>39</v>
      </c>
      <c r="D59" s="1">
        <v>705393</v>
      </c>
      <c r="E59" s="1">
        <v>2688.02</v>
      </c>
      <c r="F59" s="1">
        <v>262</v>
      </c>
      <c r="G59" s="1"/>
    </row>
    <row r="60" spans="1:7" x14ac:dyDescent="0.25">
      <c r="A60" s="1" t="s">
        <v>133</v>
      </c>
      <c r="B60" s="1" t="s">
        <v>134</v>
      </c>
      <c r="C60" s="1" t="s">
        <v>34</v>
      </c>
      <c r="D60" s="1">
        <v>873935</v>
      </c>
      <c r="E60" s="1">
        <v>405.41</v>
      </c>
      <c r="F60" s="1">
        <v>2156</v>
      </c>
      <c r="G60" s="1"/>
    </row>
    <row r="61" spans="1:7" x14ac:dyDescent="0.25">
      <c r="A61" s="1" t="s">
        <v>135</v>
      </c>
      <c r="B61" s="1" t="s">
        <v>136</v>
      </c>
      <c r="C61" s="1" t="s">
        <v>21</v>
      </c>
      <c r="D61" s="1">
        <v>3084890</v>
      </c>
      <c r="E61" s="1">
        <v>1178.93</v>
      </c>
      <c r="F61" s="1">
        <v>2617</v>
      </c>
      <c r="G61" s="1"/>
    </row>
    <row r="62" spans="1:7" x14ac:dyDescent="0.25">
      <c r="A62" s="1" t="s">
        <v>137</v>
      </c>
      <c r="B62" s="1" t="s">
        <v>138</v>
      </c>
      <c r="C62" s="1" t="s">
        <v>5</v>
      </c>
      <c r="D62" s="1">
        <v>369018</v>
      </c>
      <c r="E62" s="1">
        <v>1340.28</v>
      </c>
      <c r="F62" s="1">
        <v>275</v>
      </c>
      <c r="G62" s="1"/>
    </row>
    <row r="63" spans="1:7" x14ac:dyDescent="0.25">
      <c r="A63" s="1" t="s">
        <v>139</v>
      </c>
      <c r="B63" s="1" t="s">
        <v>140</v>
      </c>
      <c r="C63" s="1" t="s">
        <v>49</v>
      </c>
      <c r="D63" s="1">
        <v>208550</v>
      </c>
      <c r="E63" s="1">
        <v>5638.02</v>
      </c>
      <c r="F63" s="1">
        <v>37</v>
      </c>
      <c r="G63" s="1"/>
    </row>
    <row r="64" spans="1:7" x14ac:dyDescent="0.25">
      <c r="A64" s="1" t="s">
        <v>141</v>
      </c>
      <c r="B64" s="1" t="s">
        <v>142</v>
      </c>
      <c r="C64" s="1" t="s">
        <v>49</v>
      </c>
      <c r="D64" s="1">
        <v>157707</v>
      </c>
      <c r="E64" s="1">
        <v>2990.45</v>
      </c>
      <c r="F64" s="1">
        <v>53</v>
      </c>
      <c r="G64" s="1"/>
    </row>
    <row r="65" spans="1:7" x14ac:dyDescent="0.25">
      <c r="A65" s="1" t="s">
        <v>143</v>
      </c>
      <c r="B65" s="1" t="s">
        <v>144</v>
      </c>
      <c r="C65" s="1" t="s">
        <v>29</v>
      </c>
      <c r="D65" s="1">
        <v>937908</v>
      </c>
      <c r="E65" s="1">
        <v>2144.15</v>
      </c>
      <c r="F65" s="1">
        <v>437</v>
      </c>
      <c r="G65" s="1"/>
    </row>
    <row r="66" spans="1:7" x14ac:dyDescent="0.25">
      <c r="A66" s="1" t="s">
        <v>145</v>
      </c>
      <c r="B66" s="1" t="s">
        <v>146</v>
      </c>
      <c r="C66" s="1" t="s">
        <v>2</v>
      </c>
      <c r="D66" s="1">
        <v>1252588</v>
      </c>
      <c r="E66" s="1">
        <v>5009.28</v>
      </c>
      <c r="F66" s="1">
        <v>250</v>
      </c>
      <c r="G66" s="1"/>
    </row>
    <row r="67" spans="1:7" x14ac:dyDescent="0.25">
      <c r="A67" s="1" t="s">
        <v>147</v>
      </c>
      <c r="B67" s="1" t="s">
        <v>148</v>
      </c>
      <c r="C67" s="1" t="s">
        <v>39</v>
      </c>
      <c r="D67" s="1">
        <v>451631</v>
      </c>
      <c r="E67" s="1">
        <v>3447.48</v>
      </c>
      <c r="F67" s="1">
        <v>131</v>
      </c>
      <c r="G67" s="1"/>
    </row>
    <row r="68" spans="1:7" x14ac:dyDescent="0.25">
      <c r="A68" s="1" t="s">
        <v>149</v>
      </c>
      <c r="B68" s="1" t="s">
        <v>150</v>
      </c>
      <c r="C68" s="1" t="s">
        <v>34</v>
      </c>
      <c r="D68" s="1">
        <v>545888</v>
      </c>
      <c r="E68" s="1">
        <v>2968.64</v>
      </c>
      <c r="F68" s="1">
        <v>184</v>
      </c>
      <c r="G68" s="1"/>
    </row>
    <row r="69" spans="1:7" x14ac:dyDescent="0.25">
      <c r="A69" s="1" t="s">
        <v>151</v>
      </c>
      <c r="B69" s="1" t="s">
        <v>152</v>
      </c>
      <c r="C69" s="1" t="s">
        <v>153</v>
      </c>
      <c r="D69" s="1">
        <v>656382</v>
      </c>
      <c r="E69" s="1">
        <v>6337.15</v>
      </c>
      <c r="F69" s="1">
        <v>104</v>
      </c>
      <c r="G69" s="1"/>
    </row>
    <row r="70" spans="1:7" x14ac:dyDescent="0.25">
      <c r="A70" s="1" t="s">
        <v>154</v>
      </c>
      <c r="B70" s="1" t="s">
        <v>155</v>
      </c>
      <c r="C70" s="1" t="s">
        <v>8</v>
      </c>
      <c r="D70" s="1">
        <v>358886</v>
      </c>
      <c r="E70" s="1">
        <v>2567.7800000000002</v>
      </c>
      <c r="F70" s="1">
        <v>140</v>
      </c>
      <c r="G70" s="1"/>
    </row>
    <row r="71" spans="1:7" x14ac:dyDescent="0.25">
      <c r="A71" s="1" t="s">
        <v>156</v>
      </c>
      <c r="B71" s="1" t="s">
        <v>157</v>
      </c>
      <c r="C71" s="1" t="s">
        <v>64</v>
      </c>
      <c r="D71" s="1">
        <v>318909</v>
      </c>
      <c r="E71" s="1">
        <v>1230.33</v>
      </c>
      <c r="F71" s="1">
        <v>259</v>
      </c>
      <c r="G71" s="1"/>
    </row>
    <row r="72" spans="1:7" x14ac:dyDescent="0.25">
      <c r="A72" s="1" t="s">
        <v>158</v>
      </c>
      <c r="B72" s="1" t="s">
        <v>159</v>
      </c>
      <c r="C72" s="1" t="s">
        <v>39</v>
      </c>
      <c r="D72" s="1">
        <v>287152</v>
      </c>
      <c r="E72" s="1">
        <v>2585.86</v>
      </c>
      <c r="F72" s="1">
        <v>111</v>
      </c>
      <c r="G72" s="1"/>
    </row>
    <row r="73" spans="1:7" x14ac:dyDescent="0.25">
      <c r="A73" s="1" t="s">
        <v>160</v>
      </c>
      <c r="B73" s="1" t="s">
        <v>161</v>
      </c>
      <c r="C73" s="1" t="s">
        <v>14</v>
      </c>
      <c r="D73" s="1">
        <v>419037</v>
      </c>
      <c r="E73" s="1">
        <v>2444.7199999999998</v>
      </c>
      <c r="F73" s="1">
        <v>171</v>
      </c>
      <c r="G73" s="1"/>
    </row>
    <row r="74" spans="1:7" x14ac:dyDescent="0.25">
      <c r="A74" s="1" t="s">
        <v>162</v>
      </c>
      <c r="B74" s="1" t="s">
        <v>163</v>
      </c>
      <c r="C74" s="1" t="s">
        <v>14</v>
      </c>
      <c r="D74" s="1">
        <v>292473</v>
      </c>
      <c r="E74" s="1">
        <v>964.12</v>
      </c>
      <c r="F74" s="1">
        <v>303</v>
      </c>
      <c r="G74" s="1"/>
    </row>
    <row r="75" spans="1:7" x14ac:dyDescent="0.25">
      <c r="A75" s="1" t="s">
        <v>164</v>
      </c>
      <c r="B75" s="1" t="s">
        <v>165</v>
      </c>
      <c r="C75" s="1" t="s">
        <v>95</v>
      </c>
      <c r="D75" s="1">
        <v>312533</v>
      </c>
      <c r="E75" s="1">
        <v>2275.42</v>
      </c>
      <c r="F75" s="1">
        <v>137</v>
      </c>
      <c r="G75" s="1"/>
    </row>
    <row r="76" spans="1:7" x14ac:dyDescent="0.25">
      <c r="A76" s="1" t="s">
        <v>166</v>
      </c>
      <c r="B76" s="1" t="s">
        <v>167</v>
      </c>
      <c r="C76" s="1" t="s">
        <v>126</v>
      </c>
      <c r="D76" s="1">
        <v>364960</v>
      </c>
      <c r="E76" s="1">
        <v>6594.44</v>
      </c>
      <c r="F76" s="1">
        <v>55</v>
      </c>
      <c r="G76" s="1"/>
    </row>
    <row r="77" spans="1:7" x14ac:dyDescent="0.25">
      <c r="A77" s="1" t="s">
        <v>168</v>
      </c>
      <c r="B77" s="1" t="s">
        <v>169</v>
      </c>
      <c r="C77" s="1" t="s">
        <v>14</v>
      </c>
      <c r="D77" s="1">
        <v>257716</v>
      </c>
      <c r="E77" s="1">
        <v>365.72</v>
      </c>
      <c r="F77" s="1">
        <v>705</v>
      </c>
      <c r="G77" s="1"/>
    </row>
    <row r="78" spans="1:7" x14ac:dyDescent="0.25">
      <c r="A78" s="1" t="s">
        <v>170</v>
      </c>
      <c r="B78" s="1" t="s">
        <v>171</v>
      </c>
      <c r="C78" s="1" t="s">
        <v>2</v>
      </c>
      <c r="D78" s="1">
        <v>320893</v>
      </c>
      <c r="E78" s="1">
        <v>1623.89</v>
      </c>
      <c r="F78" s="1">
        <v>198</v>
      </c>
      <c r="G78" s="1"/>
    </row>
    <row r="79" spans="1:7" x14ac:dyDescent="0.25">
      <c r="A79" s="1" t="s">
        <v>172</v>
      </c>
      <c r="B79" s="1" t="s">
        <v>173</v>
      </c>
      <c r="C79" s="1" t="s">
        <v>39</v>
      </c>
      <c r="D79" s="1">
        <v>389456</v>
      </c>
      <c r="E79" s="1">
        <v>1859.44</v>
      </c>
      <c r="F79" s="1">
        <v>209</v>
      </c>
      <c r="G79" s="1"/>
    </row>
    <row r="80" spans="1:7" x14ac:dyDescent="0.25">
      <c r="A80" s="1" t="s">
        <v>174</v>
      </c>
      <c r="B80" s="1" t="s">
        <v>175</v>
      </c>
      <c r="C80" s="1" t="s">
        <v>61</v>
      </c>
      <c r="D80" s="1">
        <v>548009</v>
      </c>
      <c r="E80" s="1">
        <v>3210.37</v>
      </c>
      <c r="F80" s="1">
        <v>171</v>
      </c>
      <c r="G80" s="1"/>
    </row>
    <row r="81" spans="1:7" x14ac:dyDescent="0.25">
      <c r="A81" s="1" t="s">
        <v>176</v>
      </c>
      <c r="B81" s="1" t="s">
        <v>177</v>
      </c>
      <c r="C81" s="1" t="s">
        <v>39</v>
      </c>
      <c r="D81" s="1">
        <v>531891</v>
      </c>
      <c r="E81" s="1">
        <v>2291.2600000000002</v>
      </c>
      <c r="F81" s="1">
        <v>232</v>
      </c>
      <c r="G81" s="1"/>
    </row>
    <row r="82" spans="1:7" x14ac:dyDescent="0.25">
      <c r="A82" s="1" t="s">
        <v>178</v>
      </c>
      <c r="B82" s="1" t="s">
        <v>179</v>
      </c>
      <c r="C82" s="1" t="s">
        <v>89</v>
      </c>
      <c r="D82" s="1">
        <v>155503</v>
      </c>
      <c r="E82" s="1">
        <v>2750.52</v>
      </c>
      <c r="F82" s="1">
        <v>57</v>
      </c>
      <c r="G82" s="1"/>
    </row>
    <row r="83" spans="1:7" x14ac:dyDescent="0.25">
      <c r="A83" s="1" t="s">
        <v>180</v>
      </c>
      <c r="B83" s="1" t="s">
        <v>181</v>
      </c>
      <c r="C83" s="1" t="s">
        <v>39</v>
      </c>
      <c r="D83" s="1">
        <v>339017</v>
      </c>
      <c r="E83" s="1">
        <v>864.88</v>
      </c>
      <c r="F83" s="1">
        <v>392</v>
      </c>
      <c r="G83" s="1"/>
    </row>
    <row r="84" spans="1:7" x14ac:dyDescent="0.25">
      <c r="A84" s="1" t="s">
        <v>182</v>
      </c>
      <c r="B84" s="1" t="s">
        <v>183</v>
      </c>
      <c r="C84" s="1" t="s">
        <v>89</v>
      </c>
      <c r="D84" s="1">
        <v>4342212</v>
      </c>
      <c r="E84" s="1">
        <v>5363.28</v>
      </c>
      <c r="F84" s="1">
        <v>810</v>
      </c>
      <c r="G84" s="1"/>
    </row>
    <row r="85" spans="1:7" x14ac:dyDescent="0.25">
      <c r="A85" s="1" t="s">
        <v>184</v>
      </c>
      <c r="B85" s="1" t="s">
        <v>185</v>
      </c>
      <c r="C85" s="1" t="s">
        <v>29</v>
      </c>
      <c r="D85" s="1">
        <v>234937</v>
      </c>
      <c r="E85" s="1">
        <v>1819.35</v>
      </c>
      <c r="F85" s="1">
        <v>129</v>
      </c>
      <c r="G85" s="1"/>
    </row>
    <row r="86" spans="1:7" x14ac:dyDescent="0.25">
      <c r="A86" s="1" t="s">
        <v>186</v>
      </c>
      <c r="B86" s="1" t="s">
        <v>187</v>
      </c>
      <c r="C86" s="1" t="s">
        <v>21</v>
      </c>
      <c r="D86" s="1">
        <v>1098513</v>
      </c>
      <c r="E86" s="1">
        <v>4954.16</v>
      </c>
      <c r="F86" s="1">
        <v>222</v>
      </c>
      <c r="G86" s="1"/>
    </row>
    <row r="87" spans="1:7" x14ac:dyDescent="0.25">
      <c r="A87" s="1" t="s">
        <v>188</v>
      </c>
      <c r="B87" s="1" t="s">
        <v>189</v>
      </c>
      <c r="C87" s="1" t="s">
        <v>49</v>
      </c>
      <c r="D87" s="1">
        <v>491571</v>
      </c>
      <c r="E87" s="1">
        <v>7692.09</v>
      </c>
      <c r="F87" s="1">
        <v>64</v>
      </c>
      <c r="G87" s="1"/>
    </row>
    <row r="88" spans="1:7" x14ac:dyDescent="0.25">
      <c r="A88" s="1" t="s">
        <v>190</v>
      </c>
      <c r="B88" s="1" t="s">
        <v>191</v>
      </c>
      <c r="C88" s="1" t="s">
        <v>92</v>
      </c>
      <c r="D88" s="1">
        <v>276064</v>
      </c>
      <c r="E88" s="1">
        <v>1546.29</v>
      </c>
      <c r="F88" s="1">
        <v>179</v>
      </c>
      <c r="G88" s="1"/>
    </row>
    <row r="89" spans="1:7" x14ac:dyDescent="0.25">
      <c r="A89" s="1" t="s">
        <v>192</v>
      </c>
      <c r="B89" s="1" t="s">
        <v>193</v>
      </c>
      <c r="C89" s="1" t="s">
        <v>14</v>
      </c>
      <c r="D89" s="1">
        <v>267197</v>
      </c>
      <c r="E89" s="1">
        <v>3820.98</v>
      </c>
      <c r="F89" s="1">
        <v>70</v>
      </c>
      <c r="G89" s="1"/>
    </row>
    <row r="90" spans="1:7" x14ac:dyDescent="0.25">
      <c r="A90" s="1" t="s">
        <v>194</v>
      </c>
      <c r="B90" s="1" t="s">
        <v>195</v>
      </c>
      <c r="C90" s="1" t="s">
        <v>2</v>
      </c>
      <c r="D90" s="1">
        <v>399224</v>
      </c>
      <c r="E90" s="1">
        <v>2124.13</v>
      </c>
      <c r="F90" s="1">
        <v>188</v>
      </c>
      <c r="G90" s="1"/>
    </row>
    <row r="91" spans="1:7" x14ac:dyDescent="0.25">
      <c r="A91" s="1" t="s">
        <v>196</v>
      </c>
      <c r="B91" s="1" t="s">
        <v>197</v>
      </c>
      <c r="C91" s="1" t="s">
        <v>34</v>
      </c>
      <c r="D91" s="1">
        <v>181095</v>
      </c>
      <c r="E91" s="1">
        <v>3195.76</v>
      </c>
      <c r="F91" s="1">
        <v>57</v>
      </c>
      <c r="G91" s="1"/>
    </row>
    <row r="92" spans="1:7" x14ac:dyDescent="0.25">
      <c r="A92" s="1" t="s">
        <v>198</v>
      </c>
      <c r="B92" s="1" t="s">
        <v>199</v>
      </c>
      <c r="C92" s="1" t="s">
        <v>49</v>
      </c>
      <c r="D92" s="1">
        <v>350725</v>
      </c>
      <c r="E92" s="1">
        <v>6530.78</v>
      </c>
      <c r="F92" s="1">
        <v>54</v>
      </c>
      <c r="G92" s="1"/>
    </row>
    <row r="93" spans="1:7" x14ac:dyDescent="0.25">
      <c r="A93" s="1" t="s">
        <v>200</v>
      </c>
      <c r="B93" s="1" t="s">
        <v>201</v>
      </c>
      <c r="C93" s="1" t="s">
        <v>24</v>
      </c>
      <c r="D93" s="1">
        <v>576756</v>
      </c>
      <c r="E93" s="1">
        <v>2467.35</v>
      </c>
      <c r="F93" s="1">
        <v>234</v>
      </c>
      <c r="G93" s="1"/>
    </row>
    <row r="94" spans="1:7" x14ac:dyDescent="0.25">
      <c r="A94" s="1" t="s">
        <v>202</v>
      </c>
      <c r="B94" s="1" t="s">
        <v>203</v>
      </c>
      <c r="C94" s="1" t="s">
        <v>64</v>
      </c>
      <c r="D94" s="1">
        <v>308052</v>
      </c>
      <c r="E94" s="1">
        <v>1954.38</v>
      </c>
      <c r="F94" s="1">
        <v>158</v>
      </c>
      <c r="G94" s="1"/>
    </row>
    <row r="95" spans="1:7" x14ac:dyDescent="0.25">
      <c r="A95" s="1" t="s">
        <v>204</v>
      </c>
      <c r="B95" s="1" t="s">
        <v>205</v>
      </c>
      <c r="C95" s="1" t="s">
        <v>153</v>
      </c>
      <c r="D95" s="1">
        <v>225633</v>
      </c>
      <c r="E95" s="1">
        <v>2127.1799999999998</v>
      </c>
      <c r="F95" s="1">
        <v>106</v>
      </c>
      <c r="G95" s="1"/>
    </row>
    <row r="96" spans="1:7" x14ac:dyDescent="0.25">
      <c r="A96" s="1" t="s">
        <v>206</v>
      </c>
      <c r="B96" s="1" t="s">
        <v>207</v>
      </c>
      <c r="C96" s="1" t="s">
        <v>5</v>
      </c>
      <c r="D96" s="1">
        <v>2259523</v>
      </c>
      <c r="E96" s="1">
        <v>6827</v>
      </c>
      <c r="F96" s="1">
        <v>331</v>
      </c>
      <c r="G96" s="1"/>
    </row>
    <row r="97" spans="1:7" x14ac:dyDescent="0.25">
      <c r="A97" s="1" t="s">
        <v>208</v>
      </c>
      <c r="B97" s="1" t="s">
        <v>209</v>
      </c>
      <c r="C97" s="1" t="s">
        <v>2</v>
      </c>
      <c r="D97" s="1">
        <v>430492</v>
      </c>
      <c r="E97" s="1">
        <v>2469.62</v>
      </c>
      <c r="F97" s="1">
        <v>174</v>
      </c>
      <c r="G97" s="1"/>
    </row>
    <row r="98" spans="1:7" x14ac:dyDescent="0.25">
      <c r="A98" s="1" t="s">
        <v>210</v>
      </c>
      <c r="B98" s="1" t="s">
        <v>211</v>
      </c>
      <c r="C98" s="1" t="s">
        <v>42</v>
      </c>
      <c r="D98" s="1">
        <v>541098</v>
      </c>
      <c r="E98" s="1">
        <v>6207.12</v>
      </c>
      <c r="F98" s="1">
        <v>87</v>
      </c>
      <c r="G98" s="1"/>
    </row>
    <row r="99" spans="1:7" x14ac:dyDescent="0.25">
      <c r="A99" s="1" t="s">
        <v>212</v>
      </c>
      <c r="B99" s="1" t="s">
        <v>213</v>
      </c>
      <c r="C99" s="1" t="s">
        <v>29</v>
      </c>
      <c r="D99" s="1">
        <v>887806</v>
      </c>
      <c r="E99" s="1">
        <v>2479.83</v>
      </c>
      <c r="F99" s="1">
        <v>358</v>
      </c>
      <c r="G99" s="1"/>
    </row>
    <row r="100" spans="1:7" x14ac:dyDescent="0.25">
      <c r="A100" s="1" t="s">
        <v>214</v>
      </c>
      <c r="B100" s="1" t="s">
        <v>215</v>
      </c>
      <c r="C100" s="1" t="s">
        <v>95</v>
      </c>
      <c r="D100" s="1">
        <v>234493</v>
      </c>
      <c r="E100" s="1">
        <v>212.51</v>
      </c>
      <c r="F100" s="1">
        <v>1103</v>
      </c>
      <c r="G100" s="1"/>
    </row>
    <row r="101" spans="1:7" x14ac:dyDescent="0.25">
      <c r="A101" s="1" t="s">
        <v>216</v>
      </c>
      <c r="B101" s="1" t="s">
        <v>217</v>
      </c>
      <c r="C101" s="1" t="s">
        <v>95</v>
      </c>
      <c r="D101" s="1">
        <v>528791</v>
      </c>
      <c r="E101" s="1">
        <v>4969.3</v>
      </c>
      <c r="F101" s="1">
        <v>106</v>
      </c>
      <c r="G101" s="1"/>
    </row>
    <row r="102" spans="1:7" x14ac:dyDescent="0.25">
      <c r="A102" s="1" t="s">
        <v>218</v>
      </c>
      <c r="B102" s="1" t="s">
        <v>219</v>
      </c>
      <c r="C102" s="1" t="s">
        <v>34</v>
      </c>
      <c r="D102" s="1">
        <v>890768</v>
      </c>
      <c r="E102" s="1">
        <v>1198.1099999999999</v>
      </c>
      <c r="F102" s="1">
        <v>743</v>
      </c>
      <c r="G102" s="1"/>
    </row>
    <row r="103" spans="1:7" x14ac:dyDescent="0.25">
      <c r="A103" s="1" t="s">
        <v>220</v>
      </c>
      <c r="B103" s="1" t="s">
        <v>221</v>
      </c>
      <c r="C103" s="1" t="s">
        <v>29</v>
      </c>
      <c r="D103" s="1">
        <v>853338</v>
      </c>
      <c r="E103" s="1">
        <v>2472.91</v>
      </c>
      <c r="F103" s="1">
        <v>345</v>
      </c>
      <c r="G103" s="1"/>
    </row>
    <row r="104" spans="1:7" x14ac:dyDescent="0.25">
      <c r="A104" s="1" t="s">
        <v>222</v>
      </c>
      <c r="B104" s="1" t="s">
        <v>223</v>
      </c>
      <c r="C104" s="1" t="s">
        <v>5</v>
      </c>
      <c r="D104" s="1">
        <v>158349</v>
      </c>
      <c r="E104" s="1">
        <v>2260.91</v>
      </c>
      <c r="F104" s="1">
        <v>70</v>
      </c>
      <c r="G104" s="1"/>
    </row>
    <row r="105" spans="1:7" x14ac:dyDescent="0.25">
      <c r="A105" s="1" t="s">
        <v>224</v>
      </c>
      <c r="B105" s="1" t="s">
        <v>225</v>
      </c>
      <c r="C105" s="1" t="s">
        <v>5</v>
      </c>
      <c r="D105" s="1">
        <v>170911</v>
      </c>
      <c r="E105" s="1">
        <v>2081.64</v>
      </c>
      <c r="F105" s="1">
        <v>82</v>
      </c>
      <c r="G105" s="1"/>
    </row>
    <row r="106" spans="1:7" x14ac:dyDescent="0.25">
      <c r="A106" s="1" t="s">
        <v>226</v>
      </c>
      <c r="B106" s="1" t="s">
        <v>227</v>
      </c>
      <c r="C106" s="1" t="s">
        <v>29</v>
      </c>
      <c r="D106" s="1">
        <v>926497</v>
      </c>
      <c r="E106" s="1">
        <v>3096.39</v>
      </c>
      <c r="F106" s="1">
        <v>299</v>
      </c>
      <c r="G106" s="1"/>
    </row>
    <row r="107" spans="1:7" x14ac:dyDescent="0.25">
      <c r="A107" s="1" t="s">
        <v>228</v>
      </c>
      <c r="B107" s="1" t="s">
        <v>229</v>
      </c>
      <c r="C107" s="1" t="s">
        <v>61</v>
      </c>
      <c r="D107" s="1">
        <v>160073</v>
      </c>
      <c r="E107" s="1">
        <v>1150.6400000000001</v>
      </c>
      <c r="F107" s="1">
        <v>139</v>
      </c>
      <c r="G107" s="1"/>
    </row>
    <row r="108" spans="1:7" x14ac:dyDescent="0.25">
      <c r="A108" s="1" t="s">
        <v>230</v>
      </c>
      <c r="B108" s="1" t="s">
        <v>231</v>
      </c>
      <c r="C108" s="1" t="s">
        <v>29</v>
      </c>
      <c r="D108" s="1">
        <v>862418</v>
      </c>
      <c r="E108" s="1">
        <v>2722.53</v>
      </c>
      <c r="F108" s="1">
        <v>317</v>
      </c>
      <c r="G108" s="1"/>
    </row>
    <row r="109" spans="1:7" x14ac:dyDescent="0.25">
      <c r="A109" s="1" t="s">
        <v>232</v>
      </c>
      <c r="B109" s="1" t="s">
        <v>233</v>
      </c>
      <c r="C109" s="1" t="s">
        <v>89</v>
      </c>
      <c r="D109" s="1">
        <v>317030</v>
      </c>
      <c r="E109" s="1">
        <v>3615.24</v>
      </c>
      <c r="F109" s="1">
        <v>88</v>
      </c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D114" s="1"/>
      <c r="E114" s="1"/>
      <c r="F114" s="1"/>
      <c r="G114" s="1"/>
    </row>
    <row r="115" spans="1:7" x14ac:dyDescent="0.25">
      <c r="D115" s="1"/>
      <c r="E115" s="1"/>
      <c r="F115" s="1"/>
      <c r="G115" s="1"/>
    </row>
    <row r="116" spans="1:7" x14ac:dyDescent="0.25">
      <c r="D116" s="1"/>
      <c r="E116" s="1"/>
      <c r="F116" s="1"/>
      <c r="G116" s="1"/>
    </row>
    <row r="120" spans="1:7" x14ac:dyDescent="0.25">
      <c r="D120" s="1"/>
      <c r="E120" s="1"/>
      <c r="F120" s="1"/>
      <c r="G120" s="1"/>
    </row>
    <row r="122" spans="1:7" x14ac:dyDescent="0.25">
      <c r="D122" s="1"/>
      <c r="E122" s="1"/>
      <c r="F122" s="1"/>
      <c r="G122" s="1"/>
    </row>
    <row r="123" spans="1:7" x14ac:dyDescent="0.25">
      <c r="D123" s="1"/>
      <c r="E123" s="1"/>
      <c r="F123" s="1"/>
      <c r="G1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0"/>
  <sheetViews>
    <sheetView tabSelected="1" topLeftCell="F1" zoomScale="90" zoomScaleNormal="90" workbookViewId="0">
      <selection activeCell="X6" sqref="X6"/>
    </sheetView>
  </sheetViews>
  <sheetFormatPr defaultRowHeight="15" x14ac:dyDescent="0.25"/>
  <cols>
    <col min="1" max="1" width="10" customWidth="1"/>
    <col min="2" max="2" width="3.42578125" customWidth="1"/>
    <col min="3" max="3" width="3.28515625" customWidth="1"/>
    <col min="4" max="4" width="2.85546875" customWidth="1"/>
    <col min="5" max="5" width="5" customWidth="1"/>
    <col min="7" max="7" width="4" customWidth="1"/>
    <col min="8" max="8" width="2.85546875" customWidth="1"/>
    <col min="9" max="9" width="3.5703125" customWidth="1"/>
    <col min="10" max="10" width="4.85546875" customWidth="1"/>
    <col min="11" max="11" width="2.85546875" customWidth="1"/>
    <col min="12" max="12" width="4.42578125" customWidth="1"/>
    <col min="13" max="13" width="9.5703125" style="7" bestFit="1" customWidth="1"/>
    <col min="14" max="14" width="6.7109375" style="5" customWidth="1"/>
    <col min="15" max="15" width="12.5703125" style="7" bestFit="1" customWidth="1"/>
    <col min="16" max="16" width="9" style="5" customWidth="1"/>
    <col min="17" max="17" width="14.5703125" style="7" customWidth="1"/>
    <col min="18" max="18" width="5.140625" style="19" customWidth="1"/>
    <col min="19" max="19" width="17.85546875" style="7" customWidth="1"/>
    <col min="20" max="20" width="10" style="5" customWidth="1"/>
    <col min="21" max="21" width="13.5703125" style="7" customWidth="1"/>
    <col min="22" max="22" width="6.5703125" style="19" customWidth="1"/>
    <col min="23" max="23" width="20.5703125" style="7" customWidth="1"/>
    <col min="24" max="24" width="7.42578125" customWidth="1"/>
  </cols>
  <sheetData>
    <row r="1" spans="1:24" s="14" customFormat="1" ht="18.75" x14ac:dyDescent="0.3">
      <c r="A1" s="11" t="s">
        <v>240</v>
      </c>
      <c r="B1" s="12" t="s">
        <v>241</v>
      </c>
      <c r="C1" s="12" t="s">
        <v>242</v>
      </c>
      <c r="D1" s="12" t="s">
        <v>243</v>
      </c>
      <c r="E1" s="12" t="s">
        <v>244</v>
      </c>
      <c r="F1" s="12" t="s">
        <v>245</v>
      </c>
      <c r="G1" s="12" t="s">
        <v>246</v>
      </c>
      <c r="H1" s="12" t="s">
        <v>247</v>
      </c>
      <c r="I1" s="12" t="s">
        <v>248</v>
      </c>
      <c r="J1" s="12" t="s">
        <v>279</v>
      </c>
      <c r="M1" s="15" t="s">
        <v>273</v>
      </c>
      <c r="N1" s="16"/>
      <c r="O1" s="15" t="s">
        <v>275</v>
      </c>
      <c r="P1" s="16"/>
      <c r="Q1" s="15" t="s">
        <v>280</v>
      </c>
      <c r="R1" s="17"/>
      <c r="S1" s="15" t="s">
        <v>280</v>
      </c>
      <c r="T1" s="16"/>
      <c r="U1" s="15" t="s">
        <v>281</v>
      </c>
      <c r="V1" s="17"/>
      <c r="W1" s="15" t="s">
        <v>281</v>
      </c>
    </row>
    <row r="2" spans="1:24" s="14" customFormat="1" ht="20.25" x14ac:dyDescent="0.3">
      <c r="A2" s="13"/>
      <c r="M2" s="15"/>
      <c r="N2" s="16"/>
      <c r="O2" s="15"/>
      <c r="P2" s="16"/>
      <c r="Q2" s="15" t="s">
        <v>273</v>
      </c>
      <c r="R2" s="17"/>
      <c r="S2" s="15" t="s">
        <v>274</v>
      </c>
      <c r="T2" s="16"/>
      <c r="U2" s="15" t="s">
        <v>273</v>
      </c>
      <c r="V2" s="17"/>
      <c r="W2" s="15" t="s">
        <v>275</v>
      </c>
    </row>
    <row r="3" spans="1:24" x14ac:dyDescent="0.25">
      <c r="A3" s="3" t="s">
        <v>249</v>
      </c>
      <c r="B3" s="2" t="s">
        <v>250</v>
      </c>
      <c r="C3" s="2">
        <v>19</v>
      </c>
      <c r="D3" s="2" t="s">
        <v>251</v>
      </c>
      <c r="E3" s="2">
        <v>84</v>
      </c>
      <c r="F3" s="2" t="s">
        <v>0</v>
      </c>
      <c r="G3" s="2" t="s">
        <v>1</v>
      </c>
      <c r="H3" s="2">
        <v>37.309710879999997</v>
      </c>
      <c r="I3" s="2">
        <v>13.5845749</v>
      </c>
      <c r="J3" s="2">
        <v>36</v>
      </c>
      <c r="M3" s="8">
        <f>J3/'population per province'!E3</f>
        <v>1.1793264080665927E-2</v>
      </c>
      <c r="N3" s="20" t="s">
        <v>277</v>
      </c>
      <c r="O3" s="9">
        <f>('population per province'!D3)/'population per province'!E3</f>
        <v>142.45935418775531</v>
      </c>
      <c r="P3" s="20" t="s">
        <v>277</v>
      </c>
      <c r="Q3" s="7">
        <v>0</v>
      </c>
      <c r="R3" s="20" t="s">
        <v>277</v>
      </c>
      <c r="S3" s="7">
        <v>0</v>
      </c>
      <c r="T3" s="20" t="s">
        <v>277</v>
      </c>
      <c r="U3" s="10">
        <f>SUM($J$3:$J$109)/SUM('population per province'!$E$3:$E$109)</f>
        <v>0.17255772962294327</v>
      </c>
      <c r="V3" s="20" t="s">
        <v>277</v>
      </c>
      <c r="W3" s="10">
        <f>SUM('population per province'!$D$3:$D$109)/SUM('population per province'!$E$3:$E$109)</f>
        <v>199.81786510947927</v>
      </c>
      <c r="X3" s="20" t="s">
        <v>277</v>
      </c>
    </row>
    <row r="4" spans="1:24" x14ac:dyDescent="0.25">
      <c r="A4" s="3" t="s">
        <v>249</v>
      </c>
      <c r="B4" s="2" t="s">
        <v>250</v>
      </c>
      <c r="C4" s="2">
        <v>1</v>
      </c>
      <c r="D4" s="2" t="s">
        <v>252</v>
      </c>
      <c r="E4" s="2">
        <v>6</v>
      </c>
      <c r="F4" s="2" t="s">
        <v>3</v>
      </c>
      <c r="G4" s="2" t="s">
        <v>4</v>
      </c>
      <c r="H4" s="2">
        <v>44.91297351</v>
      </c>
      <c r="I4" s="2">
        <v>8.6154011550000007</v>
      </c>
      <c r="J4" s="2">
        <v>654</v>
      </c>
      <c r="M4" s="8">
        <f>J4/'population per province'!E4</f>
        <v>0.18376826091721155</v>
      </c>
      <c r="N4" s="20">
        <f>MIN(M3:M109)</f>
        <v>1.2249685336207926E-3</v>
      </c>
      <c r="O4" s="9">
        <f>('population per province'!D4)/'population per province'!E4</f>
        <v>118.3771070829458</v>
      </c>
      <c r="P4" s="21">
        <f>MIN(O3:O109)</f>
        <v>36.989936183270011</v>
      </c>
      <c r="Q4" s="7">
        <v>0</v>
      </c>
      <c r="R4" s="21">
        <f>MIN(Q3:Q109)</f>
        <v>0</v>
      </c>
      <c r="S4" s="7">
        <v>0</v>
      </c>
      <c r="T4" s="21">
        <f>MIN(S3:S109)</f>
        <v>0</v>
      </c>
      <c r="U4" s="10">
        <f>SUM($J$3:$J$109)/SUM('population per province'!$E$3:$E$109)</f>
        <v>0.17255772962294327</v>
      </c>
      <c r="V4" s="21">
        <f>MIN(U3:U109)</f>
        <v>0.17255772962294327</v>
      </c>
      <c r="W4" s="10">
        <f>SUM('population per province'!$D$3:$D$109)/SUM('population per province'!$E$3:$E$109)</f>
        <v>199.81786510947927</v>
      </c>
      <c r="X4" s="21">
        <f>MIN(W3:W109)</f>
        <v>199.81786510947927</v>
      </c>
    </row>
    <row r="5" spans="1:24" x14ac:dyDescent="0.25">
      <c r="A5" s="3" t="s">
        <v>249</v>
      </c>
      <c r="B5" s="2" t="s">
        <v>250</v>
      </c>
      <c r="C5" s="2">
        <v>11</v>
      </c>
      <c r="D5" s="2" t="s">
        <v>253</v>
      </c>
      <c r="E5" s="2">
        <v>42</v>
      </c>
      <c r="F5" s="2" t="s">
        <v>6</v>
      </c>
      <c r="G5" s="2" t="s">
        <v>7</v>
      </c>
      <c r="H5" s="2">
        <v>43.616759729999998</v>
      </c>
      <c r="I5" s="2">
        <v>13.518875299999999</v>
      </c>
      <c r="J5" s="2">
        <v>564</v>
      </c>
      <c r="M5" s="8">
        <f>J5/'population per province'!E5</f>
        <v>0.28728313688735851</v>
      </c>
      <c r="N5" s="20" t="s">
        <v>278</v>
      </c>
      <c r="O5" s="9">
        <f>('population per province'!D5)/'population per province'!E5</f>
        <v>240.02811707297195</v>
      </c>
      <c r="P5" s="20" t="s">
        <v>278</v>
      </c>
      <c r="Q5" s="7">
        <v>0</v>
      </c>
      <c r="R5" s="20" t="s">
        <v>278</v>
      </c>
      <c r="S5" s="7">
        <v>0</v>
      </c>
      <c r="T5" s="20" t="s">
        <v>278</v>
      </c>
      <c r="U5" s="10">
        <f>SUM($J$3:$J$109)/SUM('population per province'!$E$3:$E$109)</f>
        <v>0.17255772962294327</v>
      </c>
      <c r="V5" s="20" t="s">
        <v>278</v>
      </c>
      <c r="W5" s="10">
        <f>SUM('population per province'!$D$3:$D$109)/SUM('population per province'!$E$3:$E$109)</f>
        <v>199.81786510947927</v>
      </c>
      <c r="X5" s="20" t="s">
        <v>278</v>
      </c>
    </row>
    <row r="6" spans="1:24" x14ac:dyDescent="0.25">
      <c r="A6" s="3" t="s">
        <v>249</v>
      </c>
      <c r="B6" s="2" t="s">
        <v>250</v>
      </c>
      <c r="C6" s="2">
        <v>2</v>
      </c>
      <c r="D6" s="2" t="s">
        <v>254</v>
      </c>
      <c r="E6" s="2">
        <v>7</v>
      </c>
      <c r="F6" s="2" t="s">
        <v>9</v>
      </c>
      <c r="G6" s="2" t="s">
        <v>10</v>
      </c>
      <c r="H6" s="2">
        <v>45.737502859999999</v>
      </c>
      <c r="I6" s="2">
        <v>7.3201493659999999</v>
      </c>
      <c r="J6" s="2">
        <v>313</v>
      </c>
      <c r="M6" s="8">
        <f>J6/'population per province'!E6</f>
        <v>9.5985770799472542E-2</v>
      </c>
      <c r="N6" s="20">
        <f>MAX(M3:M109)</f>
        <v>2.9651255037603526</v>
      </c>
      <c r="O6" s="9">
        <f>('population per province'!D6)/'population per province'!E6</f>
        <v>38.537213652672577</v>
      </c>
      <c r="P6" s="21">
        <f>MAX(O3:O109)</f>
        <v>2616.686317253781</v>
      </c>
      <c r="Q6" s="7">
        <v>0</v>
      </c>
      <c r="R6" s="21">
        <f>MAX(Q3:Q109)</f>
        <v>7.045461303690808</v>
      </c>
      <c r="S6" s="7">
        <v>0</v>
      </c>
      <c r="T6" s="21">
        <f>MAX(S3:S109)</f>
        <v>28416.126131639776</v>
      </c>
      <c r="U6" s="10">
        <f>SUM($J$3:$J$109)/SUM('population per province'!$E$3:$E$109)</f>
        <v>0.17255772962294327</v>
      </c>
      <c r="V6" s="21">
        <f>MAX(U3:U109)</f>
        <v>0.17255772962294327</v>
      </c>
      <c r="W6" s="10">
        <f>SUM('population per province'!$D$3:$D$109)/SUM('population per province'!$E$3:$E$109)</f>
        <v>199.81786510947927</v>
      </c>
      <c r="X6" s="21">
        <f>MAX(W3:W109)</f>
        <v>199.81786510947927</v>
      </c>
    </row>
    <row r="7" spans="1:24" x14ac:dyDescent="0.25">
      <c r="A7" s="3" t="s">
        <v>249</v>
      </c>
      <c r="B7" s="2" t="s">
        <v>250</v>
      </c>
      <c r="C7" s="2">
        <v>9</v>
      </c>
      <c r="D7" s="2" t="s">
        <v>255</v>
      </c>
      <c r="E7" s="2">
        <v>51</v>
      </c>
      <c r="F7" s="2" t="s">
        <v>12</v>
      </c>
      <c r="G7" s="2" t="s">
        <v>13</v>
      </c>
      <c r="H7" s="2">
        <v>43.466427520000003</v>
      </c>
      <c r="I7" s="2">
        <v>11.88228844</v>
      </c>
      <c r="J7" s="2">
        <v>136</v>
      </c>
      <c r="M7" s="8">
        <f>J7/'population per province'!E7</f>
        <v>4.2065151496405905E-2</v>
      </c>
      <c r="N7" s="6"/>
      <c r="O7" s="9">
        <f>('population per province'!D7)/'population per province'!E7</f>
        <v>105.98376780036374</v>
      </c>
      <c r="Q7" s="7">
        <v>0</v>
      </c>
      <c r="S7" s="7">
        <v>0</v>
      </c>
      <c r="U7" s="10">
        <f>SUM($J$3:$J$109)/SUM('population per province'!$E$3:$E$109)</f>
        <v>0.17255772962294327</v>
      </c>
      <c r="V7" s="18"/>
      <c r="W7" s="10">
        <f>SUM('population per province'!$D$3:$D$109)/SUM('population per province'!$E$3:$E$109)</f>
        <v>199.81786510947927</v>
      </c>
    </row>
    <row r="8" spans="1:24" x14ac:dyDescent="0.25">
      <c r="A8" s="3" t="s">
        <v>249</v>
      </c>
      <c r="B8" s="2" t="s">
        <v>250</v>
      </c>
      <c r="C8" s="2">
        <v>11</v>
      </c>
      <c r="D8" s="2" t="s">
        <v>253</v>
      </c>
      <c r="E8" s="2">
        <v>44</v>
      </c>
      <c r="F8" s="2" t="s">
        <v>15</v>
      </c>
      <c r="G8" s="2" t="s">
        <v>16</v>
      </c>
      <c r="H8" s="2">
        <v>42.853223040000003</v>
      </c>
      <c r="I8" s="2">
        <v>13.57691127</v>
      </c>
      <c r="J8" s="2">
        <v>50</v>
      </c>
      <c r="M8" s="8">
        <f>J8/'population per province'!E8</f>
        <v>4.0707661996140912E-2</v>
      </c>
      <c r="N8" s="6"/>
      <c r="O8" s="9">
        <f>('population per province'!D8)/'population per province'!E8</f>
        <v>168.67545409396956</v>
      </c>
      <c r="Q8" s="7">
        <v>0</v>
      </c>
      <c r="S8" s="7">
        <v>0</v>
      </c>
      <c r="U8" s="10">
        <f>SUM($J$3:$J$109)/SUM('population per province'!$E$3:$E$109)</f>
        <v>0.17255772962294327</v>
      </c>
      <c r="V8" s="18"/>
      <c r="W8" s="10">
        <f>SUM('population per province'!$D$3:$D$109)/SUM('population per province'!$E$3:$E$109)</f>
        <v>199.81786510947927</v>
      </c>
    </row>
    <row r="9" spans="1:24" x14ac:dyDescent="0.25">
      <c r="A9" s="3" t="s">
        <v>249</v>
      </c>
      <c r="B9" s="2" t="s">
        <v>250</v>
      </c>
      <c r="C9" s="2">
        <v>1</v>
      </c>
      <c r="D9" s="2" t="s">
        <v>252</v>
      </c>
      <c r="E9" s="2">
        <v>5</v>
      </c>
      <c r="F9" s="2" t="s">
        <v>17</v>
      </c>
      <c r="G9" s="2" t="s">
        <v>18</v>
      </c>
      <c r="H9" s="2">
        <v>44.899129209999998</v>
      </c>
      <c r="I9" s="2">
        <v>8.204142547</v>
      </c>
      <c r="J9" s="2">
        <v>166</v>
      </c>
      <c r="M9" s="8">
        <f>J9/'population per province'!E9</f>
        <v>0.10991994384812506</v>
      </c>
      <c r="N9" s="6"/>
      <c r="O9" s="9">
        <f>('population per province'!D9)/'population per province'!E9</f>
        <v>142.1264873956257</v>
      </c>
      <c r="Q9" s="7">
        <v>0</v>
      </c>
      <c r="S9" s="7">
        <v>0</v>
      </c>
      <c r="U9" s="10">
        <f>SUM($J$3:$J$109)/SUM('population per province'!$E$3:$E$109)</f>
        <v>0.17255772962294327</v>
      </c>
      <c r="V9" s="18"/>
      <c r="W9" s="10">
        <f>SUM('population per province'!$D$3:$D$109)/SUM('population per province'!$E$3:$E$109)</f>
        <v>199.81786510947927</v>
      </c>
    </row>
    <row r="10" spans="1:24" x14ac:dyDescent="0.25">
      <c r="A10" s="3" t="s">
        <v>249</v>
      </c>
      <c r="B10" s="2" t="s">
        <v>250</v>
      </c>
      <c r="C10" s="2">
        <v>15</v>
      </c>
      <c r="D10" s="2" t="s">
        <v>256</v>
      </c>
      <c r="E10" s="2">
        <v>64</v>
      </c>
      <c r="F10" s="2" t="s">
        <v>19</v>
      </c>
      <c r="G10" s="2" t="s">
        <v>20</v>
      </c>
      <c r="H10" s="2">
        <v>40.914046990000003</v>
      </c>
      <c r="I10" s="2">
        <v>14.79528803</v>
      </c>
      <c r="J10" s="2">
        <v>124</v>
      </c>
      <c r="M10" s="8">
        <f>J10/'population per province'!E10</f>
        <v>4.4189916858809651E-2</v>
      </c>
      <c r="N10" s="6"/>
      <c r="O10" s="9">
        <f>('population per province'!D10)/'population per province'!E10</f>
        <v>149.07183356081637</v>
      </c>
      <c r="Q10" s="7">
        <v>0</v>
      </c>
      <c r="S10" s="7">
        <v>0</v>
      </c>
      <c r="U10" s="10">
        <f>SUM($J$3:$J$109)/SUM('population per province'!$E$3:$E$109)</f>
        <v>0.17255772962294327</v>
      </c>
      <c r="V10" s="18"/>
      <c r="W10" s="10">
        <f>SUM('population per province'!$D$3:$D$109)/SUM('population per province'!$E$3:$E$109)</f>
        <v>199.81786510947927</v>
      </c>
    </row>
    <row r="11" spans="1:24" x14ac:dyDescent="0.25">
      <c r="A11" s="3" t="s">
        <v>249</v>
      </c>
      <c r="B11" s="2" t="s">
        <v>250</v>
      </c>
      <c r="C11" s="2">
        <v>16</v>
      </c>
      <c r="D11" s="2" t="s">
        <v>257</v>
      </c>
      <c r="E11" s="2">
        <v>72</v>
      </c>
      <c r="F11" s="2" t="s">
        <v>22</v>
      </c>
      <c r="G11" s="2" t="s">
        <v>23</v>
      </c>
      <c r="H11" s="2">
        <v>41.125595760000003</v>
      </c>
      <c r="I11" s="2">
        <v>16.86736689</v>
      </c>
      <c r="J11" s="2">
        <v>194</v>
      </c>
      <c r="M11" s="8">
        <f>J11/'population per province'!E11</f>
        <v>5.0221596321915252E-2</v>
      </c>
      <c r="N11" s="6"/>
      <c r="O11" s="9">
        <f>('population per province'!D11)/'population per province'!E11</f>
        <v>324.10895497659777</v>
      </c>
      <c r="Q11" s="7">
        <v>0</v>
      </c>
      <c r="S11" s="7">
        <v>0</v>
      </c>
      <c r="U11" s="10">
        <f>SUM($J$3:$J$109)/SUM('population per province'!$E$3:$E$109)</f>
        <v>0.17255772962294327</v>
      </c>
      <c r="V11" s="18"/>
      <c r="W11" s="10">
        <f>SUM('population per province'!$D$3:$D$109)/SUM('population per province'!$E$3:$E$109)</f>
        <v>199.81786510947927</v>
      </c>
    </row>
    <row r="12" spans="1:24" x14ac:dyDescent="0.25">
      <c r="A12" s="3" t="s">
        <v>249</v>
      </c>
      <c r="B12" s="2" t="s">
        <v>250</v>
      </c>
      <c r="C12" s="2">
        <v>16</v>
      </c>
      <c r="D12" s="2" t="s">
        <v>257</v>
      </c>
      <c r="E12" s="2">
        <v>110</v>
      </c>
      <c r="F12" s="2" t="s">
        <v>25</v>
      </c>
      <c r="G12" s="2" t="s">
        <v>26</v>
      </c>
      <c r="H12" s="2">
        <v>41.227050390000002</v>
      </c>
      <c r="I12" s="2">
        <v>16.29520432</v>
      </c>
      <c r="J12" s="2">
        <v>32</v>
      </c>
      <c r="M12" s="8">
        <f>J12/'population per province'!E12</f>
        <v>2.0739492530542143E-2</v>
      </c>
      <c r="N12" s="6"/>
      <c r="O12" s="9">
        <f>('population per province'!D12)/'population per province'!E12</f>
        <v>252.76969441653975</v>
      </c>
      <c r="Q12" s="7">
        <v>0</v>
      </c>
      <c r="S12" s="7">
        <v>0</v>
      </c>
      <c r="U12" s="10">
        <f>SUM($J$3:$J$109)/SUM('population per province'!$E$3:$E$109)</f>
        <v>0.17255772962294327</v>
      </c>
      <c r="V12" s="18"/>
      <c r="W12" s="10">
        <f>SUM('population per province'!$D$3:$D$109)/SUM('population per province'!$E$3:$E$109)</f>
        <v>199.81786510947927</v>
      </c>
    </row>
    <row r="13" spans="1:24" x14ac:dyDescent="0.25">
      <c r="A13" s="3" t="s">
        <v>249</v>
      </c>
      <c r="B13" s="2" t="s">
        <v>250</v>
      </c>
      <c r="C13" s="2">
        <v>5</v>
      </c>
      <c r="D13" s="2" t="s">
        <v>258</v>
      </c>
      <c r="E13" s="2">
        <v>25</v>
      </c>
      <c r="F13" s="2" t="s">
        <v>27</v>
      </c>
      <c r="G13" s="2" t="s">
        <v>28</v>
      </c>
      <c r="H13" s="2">
        <v>46.138375279999998</v>
      </c>
      <c r="I13" s="2">
        <v>12.21704167</v>
      </c>
      <c r="J13" s="2">
        <v>212</v>
      </c>
      <c r="M13" s="8">
        <f>J13/'population per province'!E13</f>
        <v>5.8722508448285415E-2</v>
      </c>
      <c r="N13" s="6"/>
      <c r="O13" s="9">
        <f>('population per province'!D13)/'population per province'!E13</f>
        <v>56.215722120658135</v>
      </c>
      <c r="Q13" s="7">
        <v>0</v>
      </c>
      <c r="S13" s="7">
        <v>0</v>
      </c>
      <c r="U13" s="10">
        <f>SUM($J$3:$J$109)/SUM('population per province'!$E$3:$E$109)</f>
        <v>0.17255772962294327</v>
      </c>
      <c r="V13" s="18"/>
      <c r="W13" s="10">
        <f>SUM('population per province'!$D$3:$D$109)/SUM('population per province'!$E$3:$E$109)</f>
        <v>199.81786510947927</v>
      </c>
    </row>
    <row r="14" spans="1:24" x14ac:dyDescent="0.25">
      <c r="A14" s="3" t="s">
        <v>249</v>
      </c>
      <c r="B14" s="2" t="s">
        <v>250</v>
      </c>
      <c r="C14" s="2">
        <v>15</v>
      </c>
      <c r="D14" s="2" t="s">
        <v>256</v>
      </c>
      <c r="E14" s="2">
        <v>62</v>
      </c>
      <c r="F14" s="2" t="s">
        <v>30</v>
      </c>
      <c r="G14" s="2" t="s">
        <v>31</v>
      </c>
      <c r="H14" s="2">
        <v>41.129699870000003</v>
      </c>
      <c r="I14" s="2">
        <v>14.781516829999999</v>
      </c>
      <c r="J14" s="2">
        <v>11</v>
      </c>
      <c r="M14" s="8">
        <f>J14/'population per province'!E14</f>
        <v>5.2873430620445673E-3</v>
      </c>
      <c r="N14" s="6"/>
      <c r="O14" s="9">
        <f>('population per province'!D14)/'population per province'!E14</f>
        <v>133.15356366922381</v>
      </c>
      <c r="Q14" s="7">
        <v>0</v>
      </c>
      <c r="S14" s="7">
        <v>0</v>
      </c>
      <c r="U14" s="10">
        <f>SUM($J$3:$J$109)/SUM('population per province'!$E$3:$E$109)</f>
        <v>0.17255772962294327</v>
      </c>
      <c r="V14" s="18"/>
      <c r="W14" s="10">
        <f>SUM('population per province'!$D$3:$D$109)/SUM('population per province'!$E$3:$E$109)</f>
        <v>199.81786510947927</v>
      </c>
    </row>
    <row r="15" spans="1:24" x14ac:dyDescent="0.25">
      <c r="A15" s="3" t="s">
        <v>249</v>
      </c>
      <c r="B15" s="2" t="s">
        <v>250</v>
      </c>
      <c r="C15" s="2">
        <v>3</v>
      </c>
      <c r="D15" s="2" t="s">
        <v>259</v>
      </c>
      <c r="E15" s="2">
        <v>16</v>
      </c>
      <c r="F15" s="2" t="s">
        <v>32</v>
      </c>
      <c r="G15" s="2" t="s">
        <v>33</v>
      </c>
      <c r="H15" s="2">
        <v>45.694413679999997</v>
      </c>
      <c r="I15" s="2">
        <v>9.6684245279999992</v>
      </c>
      <c r="J15" s="2">
        <v>5869</v>
      </c>
      <c r="M15" s="8">
        <f>J15/'population per province'!E15</f>
        <v>2.1303858579258774</v>
      </c>
      <c r="N15" s="6"/>
      <c r="O15" s="9">
        <f>('population per province'!D15)/'population per province'!E15</f>
        <v>404.58455842317323</v>
      </c>
      <c r="Q15" s="7">
        <v>0</v>
      </c>
      <c r="S15" s="7">
        <v>0</v>
      </c>
      <c r="U15" s="10">
        <f>SUM($J$3:$J$109)/SUM('population per province'!$E$3:$E$109)</f>
        <v>0.17255772962294327</v>
      </c>
      <c r="V15" s="18"/>
      <c r="W15" s="10">
        <f>SUM('population per province'!$D$3:$D$109)/SUM('population per province'!$E$3:$E$109)</f>
        <v>199.81786510947927</v>
      </c>
    </row>
    <row r="16" spans="1:24" x14ac:dyDescent="0.25">
      <c r="A16" s="3" t="s">
        <v>249</v>
      </c>
      <c r="B16" s="2" t="s">
        <v>250</v>
      </c>
      <c r="C16" s="2">
        <v>1</v>
      </c>
      <c r="D16" s="2" t="s">
        <v>252</v>
      </c>
      <c r="E16" s="2">
        <v>96</v>
      </c>
      <c r="F16" s="2" t="s">
        <v>35</v>
      </c>
      <c r="G16" s="2" t="s">
        <v>36</v>
      </c>
      <c r="H16" s="2">
        <v>45.566511200000001</v>
      </c>
      <c r="I16" s="2">
        <v>8.0540821670000007</v>
      </c>
      <c r="J16" s="2">
        <v>182</v>
      </c>
      <c r="M16" s="8">
        <f>J16/'population per province'!E16</f>
        <v>0.19928170988086896</v>
      </c>
      <c r="N16" s="6"/>
      <c r="O16" s="9">
        <f>('population per province'!D16)/'population per province'!E16</f>
        <v>192.25757708479327</v>
      </c>
      <c r="Q16" s="7">
        <v>0</v>
      </c>
      <c r="S16" s="7">
        <v>0</v>
      </c>
      <c r="U16" s="10">
        <f>SUM($J$3:$J$109)/SUM('population per province'!$E$3:$E$109)</f>
        <v>0.17255772962294327</v>
      </c>
      <c r="V16" s="18"/>
      <c r="W16" s="10">
        <f>SUM('population per province'!$D$3:$D$109)/SUM('population per province'!$E$3:$E$109)</f>
        <v>199.81786510947927</v>
      </c>
    </row>
    <row r="17" spans="1:23" x14ac:dyDescent="0.25">
      <c r="A17" s="3" t="s">
        <v>249</v>
      </c>
      <c r="B17" s="2" t="s">
        <v>250</v>
      </c>
      <c r="C17" s="2">
        <v>8</v>
      </c>
      <c r="D17" s="2" t="s">
        <v>260</v>
      </c>
      <c r="E17" s="2">
        <v>37</v>
      </c>
      <c r="F17" s="2" t="s">
        <v>37</v>
      </c>
      <c r="G17" s="2" t="s">
        <v>38</v>
      </c>
      <c r="H17" s="2">
        <v>44.494366810000002</v>
      </c>
      <c r="I17" s="2">
        <v>11.341720799999999</v>
      </c>
      <c r="J17" s="2">
        <v>610</v>
      </c>
      <c r="M17" s="8">
        <f>J17/'population per province'!E17</f>
        <v>0.16476155491691696</v>
      </c>
      <c r="N17" s="6"/>
      <c r="O17" s="9">
        <f>('population per province'!D17)/'population per province'!E17</f>
        <v>274.04951489876618</v>
      </c>
      <c r="Q17" s="7">
        <v>0</v>
      </c>
      <c r="S17" s="7">
        <v>0</v>
      </c>
      <c r="U17" s="10">
        <f>SUM($J$3:$J$109)/SUM('population per province'!$E$3:$E$109)</f>
        <v>0.17255772962294327</v>
      </c>
      <c r="V17" s="18"/>
      <c r="W17" s="10">
        <f>SUM('population per province'!$D$3:$D$109)/SUM('population per province'!$E$3:$E$109)</f>
        <v>199.81786510947927</v>
      </c>
    </row>
    <row r="18" spans="1:23" x14ac:dyDescent="0.25">
      <c r="A18" s="3" t="s">
        <v>249</v>
      </c>
      <c r="B18" s="2" t="s">
        <v>250</v>
      </c>
      <c r="C18" s="2">
        <v>21</v>
      </c>
      <c r="D18" s="2" t="s">
        <v>261</v>
      </c>
      <c r="E18" s="2">
        <v>21</v>
      </c>
      <c r="F18" s="2" t="s">
        <v>40</v>
      </c>
      <c r="G18" s="2" t="s">
        <v>41</v>
      </c>
      <c r="H18" s="2">
        <v>46.499334529999999</v>
      </c>
      <c r="I18" s="2">
        <v>11.35662422</v>
      </c>
      <c r="J18" s="2">
        <v>621</v>
      </c>
      <c r="M18" s="8">
        <f>J18/'population per province'!E18</f>
        <v>8.3937294380661706E-2</v>
      </c>
      <c r="N18" s="6"/>
      <c r="O18" s="9">
        <f>('population per province'!D18)/'population per province'!E18</f>
        <v>71.796528429196655</v>
      </c>
      <c r="Q18" s="10">
        <f>SUM(J3:J109)/'population per province'!E18</f>
        <v>7.045461303690808</v>
      </c>
      <c r="R18" s="18"/>
      <c r="S18" s="7">
        <v>0</v>
      </c>
      <c r="U18" s="10">
        <f>SUM($J$3:$J$109)/SUM('population per province'!$E$3:$E$109)</f>
        <v>0.17255772962294327</v>
      </c>
      <c r="V18" s="18"/>
      <c r="W18" s="10">
        <f>SUM('population per province'!$D$3:$D$109)/SUM('population per province'!$E$3:$E$109)</f>
        <v>199.81786510947927</v>
      </c>
    </row>
    <row r="19" spans="1:23" x14ac:dyDescent="0.25">
      <c r="A19" s="3" t="s">
        <v>249</v>
      </c>
      <c r="B19" s="2" t="s">
        <v>250</v>
      </c>
      <c r="C19" s="2">
        <v>3</v>
      </c>
      <c r="D19" s="2" t="s">
        <v>259</v>
      </c>
      <c r="E19" s="2">
        <v>17</v>
      </c>
      <c r="F19" s="2" t="s">
        <v>43</v>
      </c>
      <c r="G19" s="2" t="s">
        <v>44</v>
      </c>
      <c r="H19" s="2">
        <v>45.539930519999999</v>
      </c>
      <c r="I19" s="2">
        <v>10.21910323</v>
      </c>
      <c r="J19" s="2">
        <v>5028</v>
      </c>
      <c r="M19" s="8">
        <f>J19/'population per province'!E19</f>
        <v>1.050647564996803</v>
      </c>
      <c r="N19" s="6"/>
      <c r="O19" s="9">
        <f>('population per province'!D19)/'population per province'!E19</f>
        <v>264.53291318575231</v>
      </c>
      <c r="Q19" s="7">
        <v>0</v>
      </c>
      <c r="S19" s="7">
        <v>0</v>
      </c>
      <c r="U19" s="10">
        <f>SUM($J$3:$J$109)/SUM('population per province'!$E$3:$E$109)</f>
        <v>0.17255772962294327</v>
      </c>
      <c r="V19" s="18"/>
      <c r="W19" s="10">
        <f>SUM('population per province'!$D$3:$D$109)/SUM('population per province'!$E$3:$E$109)</f>
        <v>199.81786510947927</v>
      </c>
    </row>
    <row r="20" spans="1:23" x14ac:dyDescent="0.25">
      <c r="A20" s="3" t="s">
        <v>249</v>
      </c>
      <c r="B20" s="2" t="s">
        <v>250</v>
      </c>
      <c r="C20" s="2">
        <v>16</v>
      </c>
      <c r="D20" s="2" t="s">
        <v>257</v>
      </c>
      <c r="E20" s="2">
        <v>74</v>
      </c>
      <c r="F20" s="2" t="s">
        <v>45</v>
      </c>
      <c r="G20" s="2" t="s">
        <v>46</v>
      </c>
      <c r="H20" s="2">
        <v>40.638485449999997</v>
      </c>
      <c r="I20" s="2">
        <v>17.946015750000001</v>
      </c>
      <c r="J20" s="2">
        <v>94</v>
      </c>
      <c r="M20" s="8">
        <f>J20/'population per province'!E20</f>
        <v>5.0507221458046772E-2</v>
      </c>
      <c r="N20" s="6"/>
      <c r="O20" s="9">
        <f>('population per province'!D20)/'population per province'!E20</f>
        <v>211.14973779229712</v>
      </c>
      <c r="Q20" s="7">
        <v>0</v>
      </c>
      <c r="S20" s="7">
        <v>0</v>
      </c>
      <c r="U20" s="10">
        <f>SUM($J$3:$J$109)/SUM('population per province'!$E$3:$E$109)</f>
        <v>0.17255772962294327</v>
      </c>
      <c r="V20" s="18"/>
      <c r="W20" s="10">
        <f>SUM('population per province'!$D$3:$D$109)/SUM('population per province'!$E$3:$E$109)</f>
        <v>199.81786510947927</v>
      </c>
    </row>
    <row r="21" spans="1:23" x14ac:dyDescent="0.25">
      <c r="A21" s="3" t="s">
        <v>249</v>
      </c>
      <c r="B21" s="2" t="s">
        <v>250</v>
      </c>
      <c r="C21" s="2">
        <v>20</v>
      </c>
      <c r="D21" s="2" t="s">
        <v>262</v>
      </c>
      <c r="E21" s="2">
        <v>92</v>
      </c>
      <c r="F21" s="2" t="s">
        <v>47</v>
      </c>
      <c r="G21" s="2" t="s">
        <v>48</v>
      </c>
      <c r="H21" s="2">
        <v>39.215311919999998</v>
      </c>
      <c r="I21" s="2">
        <v>9.1106163060000007</v>
      </c>
      <c r="J21" s="2">
        <v>45</v>
      </c>
      <c r="M21" s="8">
        <f>J21/'population per province'!E21</f>
        <v>3.6038056187333821E-2</v>
      </c>
      <c r="N21" s="6"/>
      <c r="O21" s="9">
        <f>('population per province'!D21)/'population per province'!E21</f>
        <v>345.19492584168881</v>
      </c>
      <c r="Q21" s="7">
        <v>0</v>
      </c>
      <c r="S21" s="7">
        <v>0</v>
      </c>
      <c r="U21" s="10">
        <f>SUM($J$3:$J$109)/SUM('population per province'!$E$3:$E$109)</f>
        <v>0.17255772962294327</v>
      </c>
      <c r="V21" s="18"/>
      <c r="W21" s="10">
        <f>SUM('population per province'!$D$3:$D$109)/SUM('population per province'!$E$3:$E$109)</f>
        <v>199.81786510947927</v>
      </c>
    </row>
    <row r="22" spans="1:23" x14ac:dyDescent="0.25">
      <c r="A22" s="3" t="s">
        <v>249</v>
      </c>
      <c r="B22" s="2" t="s">
        <v>250</v>
      </c>
      <c r="C22" s="2">
        <v>19</v>
      </c>
      <c r="D22" s="2" t="s">
        <v>251</v>
      </c>
      <c r="E22" s="2">
        <v>85</v>
      </c>
      <c r="F22" s="2" t="s">
        <v>50</v>
      </c>
      <c r="G22" s="2" t="s">
        <v>51</v>
      </c>
      <c r="H22" s="2">
        <v>37.492131710000002</v>
      </c>
      <c r="I22" s="2">
        <v>14.06184973</v>
      </c>
      <c r="J22" s="2">
        <v>27</v>
      </c>
      <c r="M22" s="8">
        <f>J22/'population per province'!E22</f>
        <v>1.2626439764867634E-2</v>
      </c>
      <c r="N22" s="6"/>
      <c r="O22" s="9">
        <f>('population per province'!D22)/'population per province'!E22</f>
        <v>122.73741214102331</v>
      </c>
      <c r="Q22" s="7">
        <v>0</v>
      </c>
      <c r="S22" s="7">
        <v>0</v>
      </c>
      <c r="U22" s="10">
        <f>SUM($J$3:$J$109)/SUM('population per province'!$E$3:$E$109)</f>
        <v>0.17255772962294327</v>
      </c>
      <c r="V22" s="18"/>
      <c r="W22" s="10">
        <f>SUM('population per province'!$D$3:$D$109)/SUM('population per province'!$E$3:$E$109)</f>
        <v>199.81786510947927</v>
      </c>
    </row>
    <row r="23" spans="1:23" x14ac:dyDescent="0.25">
      <c r="A23" s="3" t="s">
        <v>249</v>
      </c>
      <c r="B23" s="2" t="s">
        <v>250</v>
      </c>
      <c r="C23" s="2">
        <v>14</v>
      </c>
      <c r="D23" s="2" t="s">
        <v>263</v>
      </c>
      <c r="E23" s="2">
        <v>70</v>
      </c>
      <c r="F23" s="2" t="s">
        <v>52</v>
      </c>
      <c r="G23" s="2" t="s">
        <v>53</v>
      </c>
      <c r="H23" s="2">
        <v>41.557747540000001</v>
      </c>
      <c r="I23" s="2">
        <v>14.65916051</v>
      </c>
      <c r="J23" s="2">
        <v>49</v>
      </c>
      <c r="M23" s="8">
        <f>J23/'population per province'!E23</f>
        <v>1.6749788918476387E-2</v>
      </c>
      <c r="N23" s="6"/>
      <c r="O23" s="9">
        <f>('population per province'!D23)/'population per province'!E23</f>
        <v>75.626322464201607</v>
      </c>
      <c r="Q23" s="7">
        <v>0</v>
      </c>
      <c r="S23" s="7">
        <v>0</v>
      </c>
      <c r="U23" s="10">
        <f>SUM($J$3:$J$109)/SUM('population per province'!$E$3:$E$109)</f>
        <v>0.17255772962294327</v>
      </c>
      <c r="V23" s="18"/>
      <c r="W23" s="10">
        <f>SUM('population per province'!$D$3:$D$109)/SUM('population per province'!$E$3:$E$109)</f>
        <v>199.81786510947927</v>
      </c>
    </row>
    <row r="24" spans="1:23" x14ac:dyDescent="0.25">
      <c r="A24" s="3" t="s">
        <v>249</v>
      </c>
      <c r="B24" s="2" t="s">
        <v>250</v>
      </c>
      <c r="C24" s="2">
        <v>15</v>
      </c>
      <c r="D24" s="2" t="s">
        <v>256</v>
      </c>
      <c r="E24" s="2">
        <v>61</v>
      </c>
      <c r="F24" s="2" t="s">
        <v>55</v>
      </c>
      <c r="G24" s="2" t="s">
        <v>56</v>
      </c>
      <c r="H24" s="2">
        <v>41.07465878</v>
      </c>
      <c r="I24" s="2">
        <v>14.33240464</v>
      </c>
      <c r="J24" s="2">
        <v>106</v>
      </c>
      <c r="M24" s="8">
        <f>J24/'population per province'!E24</f>
        <v>3.9979633017142212E-2</v>
      </c>
      <c r="N24" s="6"/>
      <c r="O24" s="9">
        <f>('population per province'!D24)/'population per province'!E24</f>
        <v>348.11133950628926</v>
      </c>
      <c r="Q24" s="7">
        <v>0</v>
      </c>
      <c r="S24" s="7">
        <v>0</v>
      </c>
      <c r="U24" s="10">
        <f>SUM($J$3:$J$109)/SUM('population per province'!$E$3:$E$109)</f>
        <v>0.17255772962294327</v>
      </c>
      <c r="V24" s="18"/>
      <c r="W24" s="10">
        <f>SUM('population per province'!$D$3:$D$109)/SUM('population per province'!$E$3:$E$109)</f>
        <v>199.81786510947927</v>
      </c>
    </row>
    <row r="25" spans="1:23" x14ac:dyDescent="0.25">
      <c r="A25" s="3" t="s">
        <v>249</v>
      </c>
      <c r="B25" s="2" t="s">
        <v>250</v>
      </c>
      <c r="C25" s="2">
        <v>19</v>
      </c>
      <c r="D25" s="2" t="s">
        <v>251</v>
      </c>
      <c r="E25" s="2">
        <v>87</v>
      </c>
      <c r="F25" s="2" t="s">
        <v>57</v>
      </c>
      <c r="G25" s="2" t="s">
        <v>58</v>
      </c>
      <c r="H25" s="2">
        <v>37.502878029999998</v>
      </c>
      <c r="I25" s="2">
        <v>15.08704691</v>
      </c>
      <c r="J25" s="2">
        <v>189</v>
      </c>
      <c r="M25" s="8">
        <f>J25/'population per province'!E25</f>
        <v>5.2886660249378797E-2</v>
      </c>
      <c r="N25" s="6"/>
      <c r="O25" s="9">
        <f>('population per province'!D25)/'population per province'!E25</f>
        <v>309.96116048443065</v>
      </c>
      <c r="Q25" s="7">
        <v>0</v>
      </c>
      <c r="S25" s="7">
        <v>0</v>
      </c>
      <c r="U25" s="10">
        <f>SUM($J$3:$J$109)/SUM('population per province'!$E$3:$E$109)</f>
        <v>0.17255772962294327</v>
      </c>
      <c r="V25" s="18"/>
      <c r="W25" s="10">
        <f>SUM('population per province'!$D$3:$D$109)/SUM('population per province'!$E$3:$E$109)</f>
        <v>199.81786510947927</v>
      </c>
    </row>
    <row r="26" spans="1:23" x14ac:dyDescent="0.25">
      <c r="A26" s="3" t="s">
        <v>249</v>
      </c>
      <c r="B26" s="2" t="s">
        <v>250</v>
      </c>
      <c r="C26" s="2">
        <v>18</v>
      </c>
      <c r="D26" s="2" t="s">
        <v>264</v>
      </c>
      <c r="E26" s="2">
        <v>79</v>
      </c>
      <c r="F26" s="2" t="s">
        <v>59</v>
      </c>
      <c r="G26" s="2" t="s">
        <v>60</v>
      </c>
      <c r="H26" s="2">
        <v>38.905975980000001</v>
      </c>
      <c r="I26" s="2">
        <v>16.594401940000001</v>
      </c>
      <c r="J26" s="2">
        <v>38</v>
      </c>
      <c r="M26" s="8">
        <f>J26/'population per province'!E26</f>
        <v>1.5732058208615372E-2</v>
      </c>
      <c r="N26" s="6"/>
      <c r="O26" s="9">
        <f>('population per province'!D26)/'population per province'!E26</f>
        <v>148.34337287047964</v>
      </c>
      <c r="Q26" s="7">
        <v>0</v>
      </c>
      <c r="S26" s="7">
        <v>0</v>
      </c>
      <c r="U26" s="10">
        <f>SUM($J$3:$J$109)/SUM('population per province'!$E$3:$E$109)</f>
        <v>0.17255772962294327</v>
      </c>
      <c r="V26" s="18"/>
      <c r="W26" s="10">
        <f>SUM('population per province'!$D$3:$D$109)/SUM('population per province'!$E$3:$E$109)</f>
        <v>199.81786510947927</v>
      </c>
    </row>
    <row r="27" spans="1:23" x14ac:dyDescent="0.25">
      <c r="A27" s="3" t="s">
        <v>249</v>
      </c>
      <c r="B27" s="2" t="s">
        <v>250</v>
      </c>
      <c r="C27" s="2">
        <v>13</v>
      </c>
      <c r="D27" s="2" t="s">
        <v>265</v>
      </c>
      <c r="E27" s="2">
        <v>69</v>
      </c>
      <c r="F27" s="2" t="s">
        <v>62</v>
      </c>
      <c r="G27" s="2" t="s">
        <v>63</v>
      </c>
      <c r="H27" s="2">
        <v>42.351031669999998</v>
      </c>
      <c r="I27" s="2">
        <v>14.16754574</v>
      </c>
      <c r="J27" s="2">
        <v>91</v>
      </c>
      <c r="M27" s="8">
        <f>J27/'population per province'!E27</f>
        <v>3.5005654759615014E-2</v>
      </c>
      <c r="N27" s="6"/>
      <c r="O27" s="9">
        <f>('population per province'!D27)/'population per province'!E27</f>
        <v>148.32703744451027</v>
      </c>
      <c r="Q27" s="7">
        <v>0</v>
      </c>
      <c r="S27" s="7">
        <v>0</v>
      </c>
      <c r="U27" s="10">
        <f>SUM($J$3:$J$109)/SUM('population per province'!$E$3:$E$109)</f>
        <v>0.17255772962294327</v>
      </c>
      <c r="V27" s="18"/>
      <c r="W27" s="10">
        <f>SUM('population per province'!$D$3:$D$109)/SUM('population per province'!$E$3:$E$109)</f>
        <v>199.81786510947927</v>
      </c>
    </row>
    <row r="28" spans="1:23" x14ac:dyDescent="0.25">
      <c r="A28" s="3" t="s">
        <v>249</v>
      </c>
      <c r="B28" s="2" t="s">
        <v>250</v>
      </c>
      <c r="C28" s="2">
        <v>3</v>
      </c>
      <c r="D28" s="2" t="s">
        <v>259</v>
      </c>
      <c r="E28" s="2">
        <v>13</v>
      </c>
      <c r="F28" s="2" t="s">
        <v>65</v>
      </c>
      <c r="G28" s="2" t="s">
        <v>66</v>
      </c>
      <c r="H28" s="2">
        <v>45.809991199999999</v>
      </c>
      <c r="I28" s="2">
        <v>9.0851595459999999</v>
      </c>
      <c r="J28" s="2">
        <v>452</v>
      </c>
      <c r="M28" s="8">
        <f>J28/'population per province'!E28</f>
        <v>0.35339004253189893</v>
      </c>
      <c r="N28" s="6"/>
      <c r="O28" s="9">
        <f>('population per province'!D28)/'population per province'!E28</f>
        <v>468.4794846134601</v>
      </c>
      <c r="Q28" s="7">
        <v>0</v>
      </c>
      <c r="S28" s="7">
        <v>0</v>
      </c>
      <c r="U28" s="10">
        <f>SUM($J$3:$J$109)/SUM('population per province'!$E$3:$E$109)</f>
        <v>0.17255772962294327</v>
      </c>
      <c r="V28" s="18"/>
      <c r="W28" s="10">
        <f>SUM('population per province'!$D$3:$D$109)/SUM('population per province'!$E$3:$E$109)</f>
        <v>199.81786510947927</v>
      </c>
    </row>
    <row r="29" spans="1:23" x14ac:dyDescent="0.25">
      <c r="A29" s="3" t="s">
        <v>249</v>
      </c>
      <c r="B29" s="2" t="s">
        <v>250</v>
      </c>
      <c r="C29" s="2">
        <v>18</v>
      </c>
      <c r="D29" s="2" t="s">
        <v>264</v>
      </c>
      <c r="E29" s="2">
        <v>78</v>
      </c>
      <c r="F29" s="2" t="s">
        <v>67</v>
      </c>
      <c r="G29" s="2" t="s">
        <v>68</v>
      </c>
      <c r="H29" s="2">
        <v>39.293086809999998</v>
      </c>
      <c r="I29" s="2">
        <v>16.256096920000001</v>
      </c>
      <c r="J29" s="2">
        <v>50</v>
      </c>
      <c r="M29" s="8">
        <f>J29/'population per province'!E29</f>
        <v>7.4518424680502255E-3</v>
      </c>
      <c r="N29" s="6"/>
      <c r="O29" s="9">
        <f>('population per province'!D29)/'population per province'!E29</f>
        <v>105.18320354707701</v>
      </c>
      <c r="Q29" s="7">
        <v>0</v>
      </c>
      <c r="S29" s="7">
        <v>0</v>
      </c>
      <c r="U29" s="10">
        <f>SUM($J$3:$J$109)/SUM('population per province'!$E$3:$E$109)</f>
        <v>0.17255772962294327</v>
      </c>
      <c r="V29" s="18"/>
      <c r="W29" s="10">
        <f>SUM('population per province'!$D$3:$D$109)/SUM('population per province'!$E$3:$E$109)</f>
        <v>199.81786510947927</v>
      </c>
    </row>
    <row r="30" spans="1:23" x14ac:dyDescent="0.25">
      <c r="A30" s="3" t="s">
        <v>249</v>
      </c>
      <c r="B30" s="2" t="s">
        <v>250</v>
      </c>
      <c r="C30" s="2">
        <v>3</v>
      </c>
      <c r="D30" s="2" t="s">
        <v>259</v>
      </c>
      <c r="E30" s="2">
        <v>19</v>
      </c>
      <c r="F30" s="2" t="s">
        <v>69</v>
      </c>
      <c r="G30" s="2" t="s">
        <v>70</v>
      </c>
      <c r="H30" s="2">
        <v>45.13336675</v>
      </c>
      <c r="I30" s="2">
        <v>10.02420865</v>
      </c>
      <c r="J30" s="2">
        <v>2733</v>
      </c>
      <c r="M30" s="8">
        <f>J30/'population per province'!E30</f>
        <v>1.5436666177151701</v>
      </c>
      <c r="N30" s="6"/>
      <c r="O30" s="9">
        <f>('population per province'!D30)/'population per province'!E30</f>
        <v>202.74674378410131</v>
      </c>
      <c r="Q30" s="7">
        <v>0</v>
      </c>
      <c r="S30" s="7">
        <v>0</v>
      </c>
      <c r="U30" s="10">
        <f>SUM($J$3:$J$109)/SUM('population per province'!$E$3:$E$109)</f>
        <v>0.17255772962294327</v>
      </c>
      <c r="V30" s="18"/>
      <c r="W30" s="10">
        <f>SUM('population per province'!$D$3:$D$109)/SUM('population per province'!$E$3:$E$109)</f>
        <v>199.81786510947927</v>
      </c>
    </row>
    <row r="31" spans="1:23" x14ac:dyDescent="0.25">
      <c r="A31" s="3" t="s">
        <v>249</v>
      </c>
      <c r="B31" s="2" t="s">
        <v>250</v>
      </c>
      <c r="C31" s="2">
        <v>18</v>
      </c>
      <c r="D31" s="2" t="s">
        <v>264</v>
      </c>
      <c r="E31" s="2">
        <v>101</v>
      </c>
      <c r="F31" s="2" t="s">
        <v>71</v>
      </c>
      <c r="G31" s="2" t="s">
        <v>72</v>
      </c>
      <c r="H31" s="2">
        <v>39.080368780000001</v>
      </c>
      <c r="I31" s="2">
        <v>17.125388640000001</v>
      </c>
      <c r="J31" s="2">
        <v>50</v>
      </c>
      <c r="M31" s="8">
        <f>J31/'population per province'!E31</f>
        <v>2.8807153392330382E-2</v>
      </c>
      <c r="N31" s="6"/>
      <c r="O31" s="9">
        <f>('population per province'!D31)/'population per province'!E31</f>
        <v>100.81351401179941</v>
      </c>
      <c r="Q31" s="7">
        <v>0</v>
      </c>
      <c r="S31" s="7">
        <v>0</v>
      </c>
      <c r="U31" s="10">
        <f>SUM($J$3:$J$109)/SUM('population per province'!$E$3:$E$109)</f>
        <v>0.17255772962294327</v>
      </c>
      <c r="V31" s="18"/>
      <c r="W31" s="10">
        <f>SUM('population per province'!$D$3:$D$109)/SUM('population per province'!$E$3:$E$109)</f>
        <v>199.81786510947927</v>
      </c>
    </row>
    <row r="32" spans="1:23" x14ac:dyDescent="0.25">
      <c r="A32" s="3" t="s">
        <v>249</v>
      </c>
      <c r="B32" s="2" t="s">
        <v>250</v>
      </c>
      <c r="C32" s="2">
        <v>1</v>
      </c>
      <c r="D32" s="2" t="s">
        <v>252</v>
      </c>
      <c r="E32" s="2">
        <v>4</v>
      </c>
      <c r="F32" s="2" t="s">
        <v>73</v>
      </c>
      <c r="G32" s="2" t="s">
        <v>74</v>
      </c>
      <c r="H32" s="2">
        <v>44.393296249999999</v>
      </c>
      <c r="I32" s="2">
        <v>7.551171632</v>
      </c>
      <c r="J32" s="2">
        <v>265</v>
      </c>
      <c r="M32" s="8">
        <f>J32/'population per province'!E32</f>
        <v>3.8433982021598451E-2</v>
      </c>
      <c r="N32" s="6"/>
      <c r="O32" s="9">
        <f>('population per province'!D32)/'population per province'!E32</f>
        <v>85.14910934685436</v>
      </c>
      <c r="Q32" s="7">
        <v>0</v>
      </c>
      <c r="S32" s="7">
        <v>0</v>
      </c>
      <c r="U32" s="10">
        <f>SUM($J$3:$J$109)/SUM('population per province'!$E$3:$E$109)</f>
        <v>0.17255772962294327</v>
      </c>
      <c r="V32" s="18"/>
      <c r="W32" s="10">
        <f>SUM('population per province'!$D$3:$D$109)/SUM('population per province'!$E$3:$E$109)</f>
        <v>199.81786510947927</v>
      </c>
    </row>
    <row r="33" spans="1:23" x14ac:dyDescent="0.25">
      <c r="A33" s="3" t="s">
        <v>249</v>
      </c>
      <c r="B33" s="2" t="s">
        <v>250</v>
      </c>
      <c r="C33" s="2">
        <v>19</v>
      </c>
      <c r="D33" s="2" t="s">
        <v>251</v>
      </c>
      <c r="E33" s="2">
        <v>86</v>
      </c>
      <c r="F33" s="2" t="s">
        <v>75</v>
      </c>
      <c r="G33" s="2" t="s">
        <v>76</v>
      </c>
      <c r="H33" s="2">
        <v>37.567057009999999</v>
      </c>
      <c r="I33" s="2">
        <v>14.279093749999999</v>
      </c>
      <c r="J33" s="2">
        <v>27</v>
      </c>
      <c r="M33" s="8">
        <f>J33/'population per province'!E33</f>
        <v>1.0486658639841535E-2</v>
      </c>
      <c r="N33" s="6"/>
      <c r="O33" s="9">
        <f>('population per province'!D33)/'population per province'!E33</f>
        <v>64.002796442303961</v>
      </c>
      <c r="Q33" s="7">
        <v>0</v>
      </c>
      <c r="S33" s="7">
        <v>0</v>
      </c>
      <c r="U33" s="10">
        <f>SUM($J$3:$J$109)/SUM('population per province'!$E$3:$E$109)</f>
        <v>0.17255772962294327</v>
      </c>
      <c r="V33" s="18"/>
      <c r="W33" s="10">
        <f>SUM('population per province'!$D$3:$D$109)/SUM('population per province'!$E$3:$E$109)</f>
        <v>199.81786510947927</v>
      </c>
    </row>
    <row r="34" spans="1:23" x14ac:dyDescent="0.25">
      <c r="A34" s="3" t="s">
        <v>249</v>
      </c>
      <c r="B34" s="2" t="s">
        <v>250</v>
      </c>
      <c r="C34" s="2">
        <v>11</v>
      </c>
      <c r="D34" s="2" t="s">
        <v>253</v>
      </c>
      <c r="E34" s="2">
        <v>109</v>
      </c>
      <c r="F34" s="2" t="s">
        <v>77</v>
      </c>
      <c r="G34" s="2" t="s">
        <v>78</v>
      </c>
      <c r="H34" s="2">
        <v>43.160585339999997</v>
      </c>
      <c r="I34" s="2">
        <v>13.71839535</v>
      </c>
      <c r="J34" s="2">
        <v>82</v>
      </c>
      <c r="M34" s="8">
        <f>J34/'population per province'!E34</f>
        <v>9.5042711267197516E-2</v>
      </c>
      <c r="N34" s="6"/>
      <c r="O34" s="9">
        <f>('population per province'!D34)/'population per province'!E34</f>
        <v>201.44418558827962</v>
      </c>
      <c r="Q34" s="7">
        <v>0</v>
      </c>
      <c r="S34" s="7">
        <v>0</v>
      </c>
      <c r="U34" s="10">
        <f>SUM($J$3:$J$109)/SUM('population per province'!$E$3:$E$109)</f>
        <v>0.17255772962294327</v>
      </c>
      <c r="V34" s="18"/>
      <c r="W34" s="10">
        <f>SUM('population per province'!$D$3:$D$109)/SUM('population per province'!$E$3:$E$109)</f>
        <v>199.81786510947927</v>
      </c>
    </row>
    <row r="35" spans="1:23" x14ac:dyDescent="0.25">
      <c r="A35" s="3" t="s">
        <v>249</v>
      </c>
      <c r="B35" s="2" t="s">
        <v>250</v>
      </c>
      <c r="C35" s="2">
        <v>8</v>
      </c>
      <c r="D35" s="2" t="s">
        <v>260</v>
      </c>
      <c r="E35" s="2">
        <v>38</v>
      </c>
      <c r="F35" s="2" t="s">
        <v>79</v>
      </c>
      <c r="G35" s="2" t="s">
        <v>80</v>
      </c>
      <c r="H35" s="2">
        <v>44.835990850000002</v>
      </c>
      <c r="I35" s="2">
        <v>11.61868934</v>
      </c>
      <c r="J35" s="2">
        <v>123</v>
      </c>
      <c r="M35" s="8">
        <f>J35/'population per province'!E35</f>
        <v>4.6677191171559551E-2</v>
      </c>
      <c r="N35" s="6"/>
      <c r="O35" s="9">
        <f>('population per province'!D35)/'population per province'!E35</f>
        <v>131.18605604298855</v>
      </c>
      <c r="Q35" s="7">
        <v>0</v>
      </c>
      <c r="S35" s="7">
        <v>0</v>
      </c>
      <c r="U35" s="10">
        <f>SUM($J$3:$J$109)/SUM('population per province'!$E$3:$E$109)</f>
        <v>0.17255772962294327</v>
      </c>
      <c r="V35" s="18"/>
      <c r="W35" s="10">
        <f>SUM('population per province'!$D$3:$D$109)/SUM('population per province'!$E$3:$E$109)</f>
        <v>199.81786510947927</v>
      </c>
    </row>
    <row r="36" spans="1:23" x14ac:dyDescent="0.25">
      <c r="A36" s="3" t="s">
        <v>249</v>
      </c>
      <c r="B36" s="2" t="s">
        <v>250</v>
      </c>
      <c r="C36" s="2">
        <v>9</v>
      </c>
      <c r="D36" s="2" t="s">
        <v>255</v>
      </c>
      <c r="E36" s="2">
        <v>48</v>
      </c>
      <c r="F36" s="2" t="s">
        <v>81</v>
      </c>
      <c r="G36" s="2" t="s">
        <v>82</v>
      </c>
      <c r="H36" s="2">
        <v>43.76923077</v>
      </c>
      <c r="I36" s="2">
        <v>11.25588885</v>
      </c>
      <c r="J36" s="2">
        <v>451</v>
      </c>
      <c r="M36" s="8">
        <f>J36/'population per province'!E36</f>
        <v>0.1283550910865785</v>
      </c>
      <c r="N36" s="6"/>
      <c r="O36" s="9">
        <f>('population per province'!D36)/'population per province'!E36</f>
        <v>287.83102664150795</v>
      </c>
      <c r="Q36" s="7">
        <v>0</v>
      </c>
      <c r="S36" s="7">
        <v>0</v>
      </c>
      <c r="U36" s="10">
        <f>SUM($J$3:$J$109)/SUM('population per province'!$E$3:$E$109)</f>
        <v>0.17255772962294327</v>
      </c>
      <c r="V36" s="18"/>
      <c r="W36" s="10">
        <f>SUM('population per province'!$D$3:$D$109)/SUM('population per province'!$E$3:$E$109)</f>
        <v>199.81786510947927</v>
      </c>
    </row>
    <row r="37" spans="1:23" x14ac:dyDescent="0.25">
      <c r="A37" s="3" t="s">
        <v>249</v>
      </c>
      <c r="B37" s="2" t="s">
        <v>250</v>
      </c>
      <c r="C37" s="2">
        <v>16</v>
      </c>
      <c r="D37" s="2" t="s">
        <v>257</v>
      </c>
      <c r="E37" s="2">
        <v>71</v>
      </c>
      <c r="F37" s="2" t="s">
        <v>83</v>
      </c>
      <c r="G37" s="2" t="s">
        <v>84</v>
      </c>
      <c r="H37" s="2">
        <v>41.462268649999999</v>
      </c>
      <c r="I37" s="2">
        <v>15.543050940000001</v>
      </c>
      <c r="J37" s="2">
        <v>190</v>
      </c>
      <c r="M37" s="8">
        <f>J37/'population per province'!E37</f>
        <v>2.7113651866418172E-2</v>
      </c>
      <c r="N37" s="6"/>
      <c r="O37" s="9">
        <f>('population per province'!D37)/'population per province'!E37</f>
        <v>88.787648732650837</v>
      </c>
      <c r="Q37" s="7">
        <v>0</v>
      </c>
      <c r="S37" s="7">
        <v>0</v>
      </c>
      <c r="U37" s="10">
        <f>SUM($J$3:$J$109)/SUM('population per province'!$E$3:$E$109)</f>
        <v>0.17255772962294327</v>
      </c>
      <c r="V37" s="18"/>
      <c r="W37" s="10">
        <f>SUM('population per province'!$D$3:$D$109)/SUM('population per province'!$E$3:$E$109)</f>
        <v>199.81786510947927</v>
      </c>
    </row>
    <row r="38" spans="1:23" x14ac:dyDescent="0.25">
      <c r="A38" s="3" t="s">
        <v>249</v>
      </c>
      <c r="B38" s="2" t="s">
        <v>250</v>
      </c>
      <c r="C38" s="2">
        <v>8</v>
      </c>
      <c r="D38" s="2" t="s">
        <v>260</v>
      </c>
      <c r="E38" s="2">
        <v>40</v>
      </c>
      <c r="F38" s="2" t="s">
        <v>85</v>
      </c>
      <c r="G38" s="2" t="s">
        <v>86</v>
      </c>
      <c r="H38" s="2">
        <v>44.222685589999998</v>
      </c>
      <c r="I38" s="2">
        <v>12.04068608</v>
      </c>
      <c r="J38" s="2">
        <v>269</v>
      </c>
      <c r="M38" s="8">
        <f>J38/'population per province'!E38</f>
        <v>0.1131012445341406</v>
      </c>
      <c r="N38" s="6"/>
      <c r="O38" s="9">
        <f>('population per province'!D38)/'population per province'!E38</f>
        <v>165.92120753447696</v>
      </c>
      <c r="Q38" s="7">
        <v>0</v>
      </c>
      <c r="S38" s="7">
        <v>0</v>
      </c>
      <c r="U38" s="10">
        <f>SUM($J$3:$J$109)/SUM('population per province'!$E$3:$E$109)</f>
        <v>0.17255772962294327</v>
      </c>
      <c r="V38" s="18"/>
      <c r="W38" s="10">
        <f>SUM('population per province'!$D$3:$D$109)/SUM('population per province'!$E$3:$E$109)</f>
        <v>199.81786510947927</v>
      </c>
    </row>
    <row r="39" spans="1:23" x14ac:dyDescent="0.25">
      <c r="A39" s="3" t="s">
        <v>249</v>
      </c>
      <c r="B39" s="2" t="s">
        <v>250</v>
      </c>
      <c r="C39" s="2">
        <v>12</v>
      </c>
      <c r="D39" s="2" t="s">
        <v>266</v>
      </c>
      <c r="E39" s="2">
        <v>60</v>
      </c>
      <c r="F39" s="2" t="s">
        <v>87</v>
      </c>
      <c r="G39" s="2" t="s">
        <v>88</v>
      </c>
      <c r="H39" s="2">
        <v>41.639645690000002</v>
      </c>
      <c r="I39" s="2">
        <v>13.35117161</v>
      </c>
      <c r="J39" s="2">
        <v>59</v>
      </c>
      <c r="M39" s="8">
        <f>J39/'population per province'!E39</f>
        <v>1.8170171353954937E-2</v>
      </c>
      <c r="N39" s="6"/>
      <c r="O39" s="9">
        <f>('population per province'!D39)/'population per province'!E39</f>
        <v>150.62240536112446</v>
      </c>
      <c r="Q39" s="7">
        <v>0</v>
      </c>
      <c r="S39" s="7">
        <v>0</v>
      </c>
      <c r="U39" s="10">
        <f>SUM($J$3:$J$109)/SUM('population per province'!$E$3:$E$109)</f>
        <v>0.17255772962294327</v>
      </c>
      <c r="V39" s="18"/>
      <c r="W39" s="10">
        <f>SUM('population per province'!$D$3:$D$109)/SUM('population per province'!$E$3:$E$109)</f>
        <v>199.81786510947927</v>
      </c>
    </row>
    <row r="40" spans="1:23" x14ac:dyDescent="0.25">
      <c r="A40" s="3" t="s">
        <v>249</v>
      </c>
      <c r="B40" s="2" t="s">
        <v>250</v>
      </c>
      <c r="C40" s="2">
        <v>7</v>
      </c>
      <c r="D40" s="2" t="s">
        <v>267</v>
      </c>
      <c r="E40" s="2">
        <v>10</v>
      </c>
      <c r="F40" s="2" t="s">
        <v>90</v>
      </c>
      <c r="G40" s="2" t="s">
        <v>91</v>
      </c>
      <c r="H40" s="2">
        <v>44.411493139999997</v>
      </c>
      <c r="I40" s="2">
        <v>8.9326992000000001</v>
      </c>
      <c r="J40" s="2">
        <v>561</v>
      </c>
      <c r="M40" s="8">
        <f>J40/'population per province'!E40</f>
        <v>0.30592379716325208</v>
      </c>
      <c r="N40" s="6"/>
      <c r="O40" s="9">
        <f>('population per province'!D40)/'population per province'!E40</f>
        <v>458.71119375719138</v>
      </c>
      <c r="Q40" s="7">
        <v>0</v>
      </c>
      <c r="S40" s="7">
        <v>0</v>
      </c>
      <c r="U40" s="10">
        <f>SUM($J$3:$J$109)/SUM('population per province'!$E$3:$E$109)</f>
        <v>0.17255772962294327</v>
      </c>
      <c r="V40" s="18"/>
      <c r="W40" s="10">
        <f>SUM('population per province'!$D$3:$D$109)/SUM('population per province'!$E$3:$E$109)</f>
        <v>199.81786510947927</v>
      </c>
    </row>
    <row r="41" spans="1:23" x14ac:dyDescent="0.25">
      <c r="A41" s="3" t="s">
        <v>249</v>
      </c>
      <c r="B41" s="2" t="s">
        <v>250</v>
      </c>
      <c r="C41" s="2">
        <v>6</v>
      </c>
      <c r="D41" s="2" t="s">
        <v>268</v>
      </c>
      <c r="E41" s="2">
        <v>31</v>
      </c>
      <c r="F41" s="2" t="s">
        <v>93</v>
      </c>
      <c r="G41" s="2" t="s">
        <v>94</v>
      </c>
      <c r="H41" s="2">
        <v>45.941498170000003</v>
      </c>
      <c r="I41" s="2">
        <v>13.62212502</v>
      </c>
      <c r="J41" s="2">
        <v>38</v>
      </c>
      <c r="M41" s="8">
        <f>J41/'population per province'!E41</f>
        <v>8.1346063278674496E-2</v>
      </c>
      <c r="N41" s="6"/>
      <c r="O41" s="9">
        <f>('population per province'!D41)/'population per province'!E41</f>
        <v>298.41803313781736</v>
      </c>
      <c r="Q41" s="7">
        <v>0</v>
      </c>
      <c r="S41" s="7">
        <v>0</v>
      </c>
      <c r="U41" s="10">
        <f>SUM($J$3:$J$109)/SUM('population per province'!$E$3:$E$109)</f>
        <v>0.17255772962294327</v>
      </c>
      <c r="V41" s="18"/>
      <c r="W41" s="10">
        <f>SUM('population per province'!$D$3:$D$109)/SUM('population per province'!$E$3:$E$109)</f>
        <v>199.81786510947927</v>
      </c>
    </row>
    <row r="42" spans="1:23" x14ac:dyDescent="0.25">
      <c r="A42" s="3" t="s">
        <v>249</v>
      </c>
      <c r="B42" s="2" t="s">
        <v>250</v>
      </c>
      <c r="C42" s="2">
        <v>9</v>
      </c>
      <c r="D42" s="2" t="s">
        <v>255</v>
      </c>
      <c r="E42" s="2">
        <v>53</v>
      </c>
      <c r="F42" s="2" t="s">
        <v>96</v>
      </c>
      <c r="G42" s="2" t="s">
        <v>97</v>
      </c>
      <c r="H42" s="2">
        <v>42.760267579999997</v>
      </c>
      <c r="I42" s="2">
        <v>11.11356398</v>
      </c>
      <c r="J42" s="2">
        <v>106</v>
      </c>
      <c r="M42" s="8">
        <f>J42/'population per province'!E42</f>
        <v>2.3539235019275524E-2</v>
      </c>
      <c r="N42" s="6"/>
      <c r="O42" s="9">
        <f>('population per province'!D42)/'population per province'!E42</f>
        <v>49.216765264971841</v>
      </c>
      <c r="Q42" s="7">
        <v>0</v>
      </c>
      <c r="S42" s="7">
        <v>0</v>
      </c>
      <c r="U42" s="10">
        <f>SUM($J$3:$J$109)/SUM('population per province'!$E$3:$E$109)</f>
        <v>0.17255772962294327</v>
      </c>
      <c r="V42" s="18"/>
      <c r="W42" s="10">
        <f>SUM('population per province'!$D$3:$D$109)/SUM('population per province'!$E$3:$E$109)</f>
        <v>199.81786510947927</v>
      </c>
    </row>
    <row r="43" spans="1:23" x14ac:dyDescent="0.25">
      <c r="A43" s="3" t="s">
        <v>249</v>
      </c>
      <c r="B43" s="2" t="s">
        <v>250</v>
      </c>
      <c r="C43" s="2">
        <v>7</v>
      </c>
      <c r="D43" s="2" t="s">
        <v>267</v>
      </c>
      <c r="E43" s="2">
        <v>8</v>
      </c>
      <c r="F43" s="2" t="s">
        <v>98</v>
      </c>
      <c r="G43" s="2" t="s">
        <v>99</v>
      </c>
      <c r="H43" s="2">
        <v>43.885706480000003</v>
      </c>
      <c r="I43" s="2">
        <v>8.0278502980000006</v>
      </c>
      <c r="J43" s="2">
        <v>155</v>
      </c>
      <c r="M43" s="8">
        <f>J43/'population per province'!E43</f>
        <v>0.13422470080881208</v>
      </c>
      <c r="N43" s="6"/>
      <c r="O43" s="9">
        <f>('population per province'!D43)/'population per province'!E43</f>
        <v>185.17812916746047</v>
      </c>
      <c r="Q43" s="7">
        <v>0</v>
      </c>
      <c r="S43" s="7">
        <v>0</v>
      </c>
      <c r="U43" s="10">
        <f>SUM($J$3:$J$109)/SUM('population per province'!$E$3:$E$109)</f>
        <v>0.17255772962294327</v>
      </c>
      <c r="V43" s="18"/>
      <c r="W43" s="10">
        <f>SUM('population per province'!$D$3:$D$109)/SUM('population per province'!$E$3:$E$109)</f>
        <v>199.81786510947927</v>
      </c>
    </row>
    <row r="44" spans="1:23" x14ac:dyDescent="0.25">
      <c r="A44" s="3" t="s">
        <v>249</v>
      </c>
      <c r="B44" s="2" t="s">
        <v>250</v>
      </c>
      <c r="C44" s="2">
        <v>14</v>
      </c>
      <c r="D44" s="2" t="s">
        <v>263</v>
      </c>
      <c r="E44" s="2">
        <v>94</v>
      </c>
      <c r="F44" s="2" t="s">
        <v>100</v>
      </c>
      <c r="G44" s="2" t="s">
        <v>101</v>
      </c>
      <c r="H44" s="2">
        <v>41.588008260000002</v>
      </c>
      <c r="I44" s="2">
        <v>14.225754070000001</v>
      </c>
      <c r="J44" s="2">
        <v>4</v>
      </c>
      <c r="M44" s="8">
        <f>J44/'population per province'!E44</f>
        <v>2.6054558244964958E-3</v>
      </c>
      <c r="N44" s="6"/>
      <c r="O44" s="9">
        <f>('population per province'!D44)/'population per province'!E44</f>
        <v>54.961439253797451</v>
      </c>
      <c r="Q44" s="7">
        <v>0</v>
      </c>
      <c r="S44" s="7">
        <v>0</v>
      </c>
      <c r="U44" s="10">
        <f>SUM($J$3:$J$109)/SUM('population per province'!$E$3:$E$109)</f>
        <v>0.17255772962294327</v>
      </c>
      <c r="V44" s="18"/>
      <c r="W44" s="10">
        <f>SUM('population per province'!$D$3:$D$109)/SUM('population per province'!$E$3:$E$109)</f>
        <v>199.81786510947927</v>
      </c>
    </row>
    <row r="45" spans="1:23" x14ac:dyDescent="0.25">
      <c r="A45" s="3" t="s">
        <v>249</v>
      </c>
      <c r="B45" s="2" t="s">
        <v>250</v>
      </c>
      <c r="C45" s="2">
        <v>7</v>
      </c>
      <c r="D45" s="2" t="s">
        <v>267</v>
      </c>
      <c r="E45" s="2">
        <v>11</v>
      </c>
      <c r="F45" s="2" t="s">
        <v>102</v>
      </c>
      <c r="G45" s="2" t="s">
        <v>103</v>
      </c>
      <c r="H45" s="2">
        <v>44.107049910000001</v>
      </c>
      <c r="I45" s="2">
        <v>9.8281896999999994</v>
      </c>
      <c r="J45" s="2">
        <v>94</v>
      </c>
      <c r="M45" s="8">
        <f>J45/'population per province'!E45</f>
        <v>0.10665456402110399</v>
      </c>
      <c r="N45" s="6"/>
      <c r="O45" s="9">
        <f>('population per province'!D45)/'population per province'!E45</f>
        <v>249.11329210869687</v>
      </c>
      <c r="Q45" s="7">
        <v>0</v>
      </c>
      <c r="S45" s="7">
        <v>0</v>
      </c>
      <c r="U45" s="10">
        <f>SUM($J$3:$J$109)/SUM('population per province'!$E$3:$E$109)</f>
        <v>0.17255772962294327</v>
      </c>
      <c r="V45" s="18"/>
      <c r="W45" s="10">
        <f>SUM('population per province'!$D$3:$D$109)/SUM('population per province'!$E$3:$E$109)</f>
        <v>199.81786510947927</v>
      </c>
    </row>
    <row r="46" spans="1:23" x14ac:dyDescent="0.25">
      <c r="A46" s="3" t="s">
        <v>249</v>
      </c>
      <c r="B46" s="2" t="s">
        <v>250</v>
      </c>
      <c r="C46" s="2">
        <v>13</v>
      </c>
      <c r="D46" s="2" t="s">
        <v>265</v>
      </c>
      <c r="E46" s="2">
        <v>66</v>
      </c>
      <c r="F46" s="2" t="s">
        <v>104</v>
      </c>
      <c r="G46" s="2" t="s">
        <v>105</v>
      </c>
      <c r="H46" s="2">
        <v>42.351221959999997</v>
      </c>
      <c r="I46" s="2">
        <v>13.39843823</v>
      </c>
      <c r="J46" s="2">
        <v>31</v>
      </c>
      <c r="M46" s="8">
        <f>J46/'population per province'!E46</f>
        <v>6.1415934463254444E-3</v>
      </c>
      <c r="N46" s="6"/>
      <c r="O46" s="9">
        <f>('population per province'!D46)/'population per province'!E46</f>
        <v>59.242800962843354</v>
      </c>
      <c r="Q46" s="7">
        <v>0</v>
      </c>
      <c r="S46" s="7">
        <v>0</v>
      </c>
      <c r="U46" s="10">
        <f>SUM($J$3:$J$109)/SUM('population per province'!$E$3:$E$109)</f>
        <v>0.17255772962294327</v>
      </c>
      <c r="V46" s="18"/>
      <c r="W46" s="10">
        <f>SUM('population per province'!$D$3:$D$109)/SUM('population per province'!$E$3:$E$109)</f>
        <v>199.81786510947927</v>
      </c>
    </row>
    <row r="47" spans="1:23" x14ac:dyDescent="0.25">
      <c r="A47" s="3" t="s">
        <v>249</v>
      </c>
      <c r="B47" s="2" t="s">
        <v>250</v>
      </c>
      <c r="C47" s="2">
        <v>12</v>
      </c>
      <c r="D47" s="2" t="s">
        <v>266</v>
      </c>
      <c r="E47" s="2">
        <v>59</v>
      </c>
      <c r="F47" s="2" t="s">
        <v>106</v>
      </c>
      <c r="G47" s="2" t="s">
        <v>107</v>
      </c>
      <c r="H47" s="2">
        <v>41.467594650000002</v>
      </c>
      <c r="I47" s="2">
        <v>12.90368482</v>
      </c>
      <c r="J47" s="2">
        <v>136</v>
      </c>
      <c r="M47" s="8">
        <f>J47/'population per province'!E47</f>
        <v>6.0279412807602302E-2</v>
      </c>
      <c r="N47" s="6"/>
      <c r="O47" s="9">
        <f>('population per province'!D47)/'population per province'!E47</f>
        <v>254.97039217076804</v>
      </c>
      <c r="Q47" s="7">
        <v>0</v>
      </c>
      <c r="S47" s="7">
        <v>0</v>
      </c>
      <c r="U47" s="10">
        <f>SUM($J$3:$J$109)/SUM('population per province'!$E$3:$E$109)</f>
        <v>0.17255772962294327</v>
      </c>
      <c r="V47" s="18"/>
      <c r="W47" s="10">
        <f>SUM('population per province'!$D$3:$D$109)/SUM('population per province'!$E$3:$E$109)</f>
        <v>199.81786510947927</v>
      </c>
    </row>
    <row r="48" spans="1:23" x14ac:dyDescent="0.25">
      <c r="A48" s="3" t="s">
        <v>249</v>
      </c>
      <c r="B48" s="2" t="s">
        <v>250</v>
      </c>
      <c r="C48" s="2">
        <v>16</v>
      </c>
      <c r="D48" s="2" t="s">
        <v>257</v>
      </c>
      <c r="E48" s="2">
        <v>75</v>
      </c>
      <c r="F48" s="2" t="s">
        <v>108</v>
      </c>
      <c r="G48" s="2" t="s">
        <v>109</v>
      </c>
      <c r="H48" s="2">
        <v>40.353542849999997</v>
      </c>
      <c r="I48" s="2">
        <v>18.171897300000001</v>
      </c>
      <c r="J48" s="2">
        <v>103</v>
      </c>
      <c r="M48" s="8">
        <f>J48/'population per province'!E48</f>
        <v>3.6797936457466228E-2</v>
      </c>
      <c r="N48" s="6"/>
      <c r="O48" s="9">
        <f>('population per province'!D48)/'population per province'!E48</f>
        <v>284.07078065214517</v>
      </c>
      <c r="Q48" s="7">
        <v>0</v>
      </c>
      <c r="S48" s="7">
        <v>0</v>
      </c>
      <c r="U48" s="10">
        <f>SUM($J$3:$J$109)/SUM('population per province'!$E$3:$E$109)</f>
        <v>0.17255772962294327</v>
      </c>
      <c r="V48" s="18"/>
      <c r="W48" s="10">
        <f>SUM('population per province'!$D$3:$D$109)/SUM('population per province'!$E$3:$E$109)</f>
        <v>199.81786510947927</v>
      </c>
    </row>
    <row r="49" spans="1:23" x14ac:dyDescent="0.25">
      <c r="A49" s="3" t="s">
        <v>249</v>
      </c>
      <c r="B49" s="2" t="s">
        <v>250</v>
      </c>
      <c r="C49" s="2">
        <v>3</v>
      </c>
      <c r="D49" s="2" t="s">
        <v>259</v>
      </c>
      <c r="E49" s="2">
        <v>97</v>
      </c>
      <c r="F49" s="2" t="s">
        <v>110</v>
      </c>
      <c r="G49" s="2" t="s">
        <v>111</v>
      </c>
      <c r="H49" s="2">
        <v>45.85575781</v>
      </c>
      <c r="I49" s="2">
        <v>9.3933922459999994</v>
      </c>
      <c r="J49" s="2">
        <v>818</v>
      </c>
      <c r="M49" s="8">
        <f>J49/'population per province'!E49</f>
        <v>1.0153796502029517</v>
      </c>
      <c r="N49" s="6"/>
      <c r="O49" s="9">
        <f>('population per province'!D49)/'population per province'!E49</f>
        <v>418.78824741500227</v>
      </c>
      <c r="Q49" s="7">
        <v>0</v>
      </c>
      <c r="S49" s="7">
        <v>0</v>
      </c>
      <c r="U49" s="10">
        <f>SUM($J$3:$J$109)/SUM('population per province'!$E$3:$E$109)</f>
        <v>0.17255772962294327</v>
      </c>
      <c r="V49" s="18"/>
      <c r="W49" s="10">
        <f>SUM('population per province'!$D$3:$D$109)/SUM('population per province'!$E$3:$E$109)</f>
        <v>199.81786510947927</v>
      </c>
    </row>
    <row r="50" spans="1:23" x14ac:dyDescent="0.25">
      <c r="A50" s="3" t="s">
        <v>249</v>
      </c>
      <c r="B50" s="2" t="s">
        <v>250</v>
      </c>
      <c r="C50" s="2">
        <v>9</v>
      </c>
      <c r="D50" s="2" t="s">
        <v>255</v>
      </c>
      <c r="E50" s="2">
        <v>49</v>
      </c>
      <c r="F50" s="2" t="s">
        <v>112</v>
      </c>
      <c r="G50" s="2" t="s">
        <v>113</v>
      </c>
      <c r="H50" s="2">
        <v>43.552348729999999</v>
      </c>
      <c r="I50" s="2">
        <v>10.3086781</v>
      </c>
      <c r="J50" s="2">
        <v>120</v>
      </c>
      <c r="M50" s="8">
        <f>J50/'population per province'!E50</f>
        <v>9.8870405615839041E-2</v>
      </c>
      <c r="N50" s="6"/>
      <c r="O50" s="9">
        <f>('population per province'!D50)/'population per province'!E50</f>
        <v>275.87479710968847</v>
      </c>
      <c r="Q50" s="7">
        <v>0</v>
      </c>
      <c r="S50" s="7">
        <v>0</v>
      </c>
      <c r="U50" s="10">
        <f>SUM($J$3:$J$109)/SUM('population per province'!$E$3:$E$109)</f>
        <v>0.17255772962294327</v>
      </c>
      <c r="V50" s="18"/>
      <c r="W50" s="10">
        <f>SUM('population per province'!$D$3:$D$109)/SUM('population per province'!$E$3:$E$109)</f>
        <v>199.81786510947927</v>
      </c>
    </row>
    <row r="51" spans="1:23" x14ac:dyDescent="0.25">
      <c r="A51" s="3" t="s">
        <v>249</v>
      </c>
      <c r="B51" s="2" t="s">
        <v>250</v>
      </c>
      <c r="C51" s="2">
        <v>3</v>
      </c>
      <c r="D51" s="2" t="s">
        <v>259</v>
      </c>
      <c r="E51" s="2">
        <v>98</v>
      </c>
      <c r="F51" s="2" t="s">
        <v>114</v>
      </c>
      <c r="G51" s="2" t="s">
        <v>115</v>
      </c>
      <c r="H51" s="2">
        <v>45.314406929999997</v>
      </c>
      <c r="I51" s="2">
        <v>9.5037207689999992</v>
      </c>
      <c r="J51" s="2">
        <v>1693</v>
      </c>
      <c r="M51" s="8">
        <f>J51/'population per province'!E51</f>
        <v>2.1622242940522867</v>
      </c>
      <c r="N51" s="6"/>
      <c r="O51" s="9">
        <f>('population per province'!D51)/'population per province'!E51</f>
        <v>293.99864621514962</v>
      </c>
      <c r="Q51" s="7">
        <v>0</v>
      </c>
      <c r="S51" s="7">
        <v>0</v>
      </c>
      <c r="U51" s="10">
        <f>SUM($J$3:$J$109)/SUM('population per province'!$E$3:$E$109)</f>
        <v>0.17255772962294327</v>
      </c>
      <c r="V51" s="18"/>
      <c r="W51" s="10">
        <f>SUM('population per province'!$D$3:$D$109)/SUM('population per province'!$E$3:$E$109)</f>
        <v>199.81786510947927</v>
      </c>
    </row>
    <row r="52" spans="1:23" x14ac:dyDescent="0.25">
      <c r="A52" s="3" t="s">
        <v>249</v>
      </c>
      <c r="B52" s="2" t="s">
        <v>250</v>
      </c>
      <c r="C52" s="2">
        <v>9</v>
      </c>
      <c r="D52" s="2" t="s">
        <v>255</v>
      </c>
      <c r="E52" s="2">
        <v>46</v>
      </c>
      <c r="F52" s="2" t="s">
        <v>116</v>
      </c>
      <c r="G52" s="2" t="s">
        <v>117</v>
      </c>
      <c r="H52" s="2">
        <v>43.844322830000003</v>
      </c>
      <c r="I52" s="2">
        <v>10.501513660000001</v>
      </c>
      <c r="J52" s="2">
        <v>307</v>
      </c>
      <c r="M52" s="8">
        <f>J52/'population per province'!E52</f>
        <v>0.17313136553839906</v>
      </c>
      <c r="N52" s="6"/>
      <c r="O52" s="9">
        <f>('population per province'!D52)/'population per province'!E52</f>
        <v>218.74104736016963</v>
      </c>
      <c r="Q52" s="7">
        <v>0</v>
      </c>
      <c r="S52" s="7">
        <v>0</v>
      </c>
      <c r="U52" s="10">
        <f>SUM($J$3:$J$109)/SUM('population per province'!$E$3:$E$109)</f>
        <v>0.17255772962294327</v>
      </c>
      <c r="V52" s="18"/>
      <c r="W52" s="10">
        <f>SUM('population per province'!$D$3:$D$109)/SUM('population per province'!$E$3:$E$109)</f>
        <v>199.81786510947927</v>
      </c>
    </row>
    <row r="53" spans="1:23" x14ac:dyDescent="0.25">
      <c r="A53" s="3" t="s">
        <v>249</v>
      </c>
      <c r="B53" s="2" t="s">
        <v>250</v>
      </c>
      <c r="C53" s="2">
        <v>11</v>
      </c>
      <c r="D53" s="2" t="s">
        <v>253</v>
      </c>
      <c r="E53" s="2">
        <v>43</v>
      </c>
      <c r="F53" s="2" t="s">
        <v>118</v>
      </c>
      <c r="G53" s="2" t="s">
        <v>119</v>
      </c>
      <c r="H53" s="2">
        <v>43.300239259999998</v>
      </c>
      <c r="I53" s="2">
        <v>13.45307182</v>
      </c>
      <c r="J53" s="2">
        <v>238</v>
      </c>
      <c r="M53" s="8">
        <f>J53/'population per province'!E53</f>
        <v>8.5631840652816857E-2</v>
      </c>
      <c r="N53" s="6"/>
      <c r="O53" s="9">
        <f>('population per province'!D53)/'population per province'!E53</f>
        <v>113.04050601941468</v>
      </c>
      <c r="Q53" s="7">
        <v>0</v>
      </c>
      <c r="S53" s="7">
        <v>0</v>
      </c>
      <c r="U53" s="10">
        <f>SUM($J$3:$J$109)/SUM('population per province'!$E$3:$E$109)</f>
        <v>0.17255772962294327</v>
      </c>
      <c r="V53" s="18"/>
      <c r="W53" s="10">
        <f>SUM('population per province'!$D$3:$D$109)/SUM('population per province'!$E$3:$E$109)</f>
        <v>199.81786510947927</v>
      </c>
    </row>
    <row r="54" spans="1:23" x14ac:dyDescent="0.25">
      <c r="A54" s="3" t="s">
        <v>249</v>
      </c>
      <c r="B54" s="2" t="s">
        <v>250</v>
      </c>
      <c r="C54" s="2">
        <v>3</v>
      </c>
      <c r="D54" s="2" t="s">
        <v>259</v>
      </c>
      <c r="E54" s="2">
        <v>20</v>
      </c>
      <c r="F54" s="2" t="s">
        <v>120</v>
      </c>
      <c r="G54" s="2" t="s">
        <v>121</v>
      </c>
      <c r="H54" s="2">
        <v>45.15726772</v>
      </c>
      <c r="I54" s="2">
        <v>10.792773629999999</v>
      </c>
      <c r="J54" s="2">
        <v>842</v>
      </c>
      <c r="M54" s="8">
        <f>J54/'population per province'!E54</f>
        <v>0.35960776274429412</v>
      </c>
      <c r="N54" s="6"/>
      <c r="O54" s="9">
        <f>('population per province'!D54)/'population per province'!E54</f>
        <v>176.0848025146918</v>
      </c>
      <c r="Q54" s="7">
        <v>0</v>
      </c>
      <c r="S54" s="7">
        <v>0</v>
      </c>
      <c r="U54" s="10">
        <f>SUM($J$3:$J$109)/SUM('population per province'!$E$3:$E$109)</f>
        <v>0.17255772962294327</v>
      </c>
      <c r="V54" s="18"/>
      <c r="W54" s="10">
        <f>SUM('population per province'!$D$3:$D$109)/SUM('population per province'!$E$3:$E$109)</f>
        <v>199.81786510947927</v>
      </c>
    </row>
    <row r="55" spans="1:23" x14ac:dyDescent="0.25">
      <c r="A55" s="3" t="s">
        <v>249</v>
      </c>
      <c r="B55" s="2" t="s">
        <v>250</v>
      </c>
      <c r="C55" s="2">
        <v>9</v>
      </c>
      <c r="D55" s="2" t="s">
        <v>255</v>
      </c>
      <c r="E55" s="2">
        <v>45</v>
      </c>
      <c r="F55" s="2" t="s">
        <v>122</v>
      </c>
      <c r="G55" s="2" t="s">
        <v>123</v>
      </c>
      <c r="H55" s="2">
        <v>44.036744249999998</v>
      </c>
      <c r="I55" s="2">
        <v>10.141738289999999</v>
      </c>
      <c r="J55" s="2">
        <v>256</v>
      </c>
      <c r="M55" s="8">
        <f>J55/'population per province'!E55</f>
        <v>0.22170644680777357</v>
      </c>
      <c r="N55" s="6"/>
      <c r="O55" s="9">
        <f>('population per province'!D55)/'population per province'!E55</f>
        <v>168.77230055080196</v>
      </c>
      <c r="Q55" s="7">
        <v>0</v>
      </c>
      <c r="S55" s="7">
        <v>0</v>
      </c>
      <c r="U55" s="10">
        <f>SUM($J$3:$J$109)/SUM('population per province'!$E$3:$E$109)</f>
        <v>0.17255772962294327</v>
      </c>
      <c r="V55" s="18"/>
      <c r="W55" s="10">
        <f>SUM('population per province'!$D$3:$D$109)/SUM('population per province'!$E$3:$E$109)</f>
        <v>199.81786510947927</v>
      </c>
    </row>
    <row r="56" spans="1:23" x14ac:dyDescent="0.25">
      <c r="A56" s="3" t="s">
        <v>249</v>
      </c>
      <c r="B56" s="2" t="s">
        <v>250</v>
      </c>
      <c r="C56" s="2">
        <v>17</v>
      </c>
      <c r="D56" s="2" t="s">
        <v>269</v>
      </c>
      <c r="E56" s="2">
        <v>77</v>
      </c>
      <c r="F56" s="2" t="s">
        <v>124</v>
      </c>
      <c r="G56" s="2" t="s">
        <v>125</v>
      </c>
      <c r="H56" s="2">
        <v>40.667511769999997</v>
      </c>
      <c r="I56" s="2">
        <v>16.597924419999998</v>
      </c>
      <c r="J56" s="2">
        <v>8</v>
      </c>
      <c r="M56" s="8">
        <f>J56/'population per province'!E56</f>
        <v>2.2995840627326532E-3</v>
      </c>
      <c r="N56" s="6"/>
      <c r="O56" s="9">
        <f>('population per province'!D56)/'population per province'!E56</f>
        <v>56.888547783919584</v>
      </c>
      <c r="Q56" s="7">
        <v>0</v>
      </c>
      <c r="S56" s="7">
        <v>0</v>
      </c>
      <c r="U56" s="10">
        <f>SUM($J$3:$J$109)/SUM('population per province'!$E$3:$E$109)</f>
        <v>0.17255772962294327</v>
      </c>
      <c r="V56" s="18"/>
      <c r="W56" s="10">
        <f>SUM('population per province'!$D$3:$D$109)/SUM('population per province'!$E$3:$E$109)</f>
        <v>199.81786510947927</v>
      </c>
    </row>
    <row r="57" spans="1:23" x14ac:dyDescent="0.25">
      <c r="A57" s="3" t="s">
        <v>249</v>
      </c>
      <c r="B57" s="2" t="s">
        <v>250</v>
      </c>
      <c r="C57" s="2">
        <v>19</v>
      </c>
      <c r="D57" s="2" t="s">
        <v>251</v>
      </c>
      <c r="E57" s="2">
        <v>83</v>
      </c>
      <c r="F57" s="2" t="s">
        <v>127</v>
      </c>
      <c r="G57" s="2" t="s">
        <v>128</v>
      </c>
      <c r="H57" s="2">
        <v>38.193958449999997</v>
      </c>
      <c r="I57" s="2">
        <v>15.55572302</v>
      </c>
      <c r="J57" s="2">
        <v>70</v>
      </c>
      <c r="M57" s="8">
        <f>J57/'population per province'!E57</f>
        <v>2.1432158034609874E-2</v>
      </c>
      <c r="N57" s="6"/>
      <c r="O57" s="9">
        <f>('population per province'!D57)/'population per province'!E57</f>
        <v>191.93293571577286</v>
      </c>
      <c r="Q57" s="7">
        <v>0</v>
      </c>
      <c r="S57" s="7">
        <v>0</v>
      </c>
      <c r="U57" s="10">
        <f>SUM($J$3:$J$109)/SUM('population per province'!$E$3:$E$109)</f>
        <v>0.17255772962294327</v>
      </c>
      <c r="V57" s="18"/>
      <c r="W57" s="10">
        <f>SUM('population per province'!$D$3:$D$109)/SUM('population per province'!$E$3:$E$109)</f>
        <v>199.81786510947927</v>
      </c>
    </row>
    <row r="58" spans="1:23" x14ac:dyDescent="0.25">
      <c r="A58" s="3" t="s">
        <v>249</v>
      </c>
      <c r="B58" s="2" t="s">
        <v>250</v>
      </c>
      <c r="C58" s="2">
        <v>3</v>
      </c>
      <c r="D58" s="2" t="s">
        <v>259</v>
      </c>
      <c r="E58" s="2">
        <v>15</v>
      </c>
      <c r="F58" s="2" t="s">
        <v>129</v>
      </c>
      <c r="G58" s="2" t="s">
        <v>130</v>
      </c>
      <c r="H58" s="2">
        <v>45.46679409</v>
      </c>
      <c r="I58" s="2">
        <v>9.1903474040000006</v>
      </c>
      <c r="J58" s="2">
        <v>4672</v>
      </c>
      <c r="M58" s="8">
        <f>J58/'population per province'!E58</f>
        <v>2.9651255037603526</v>
      </c>
      <c r="N58" s="6"/>
      <c r="O58" s="9">
        <f>('population per province'!D58)/'population per province'!E58</f>
        <v>2062.8407323961537</v>
      </c>
      <c r="Q58" s="7">
        <v>0</v>
      </c>
      <c r="S58" s="7">
        <v>0</v>
      </c>
      <c r="U58" s="10">
        <f>SUM($J$3:$J$109)/SUM('population per province'!$E$3:$E$109)</f>
        <v>0.17255772962294327</v>
      </c>
      <c r="V58" s="18"/>
      <c r="W58" s="10">
        <f>SUM('population per province'!$D$3:$D$109)/SUM('population per province'!$E$3:$E$109)</f>
        <v>199.81786510947927</v>
      </c>
    </row>
    <row r="59" spans="1:23" x14ac:dyDescent="0.25">
      <c r="A59" s="3" t="s">
        <v>249</v>
      </c>
      <c r="B59" s="2" t="s">
        <v>250</v>
      </c>
      <c r="C59" s="2">
        <v>8</v>
      </c>
      <c r="D59" s="2" t="s">
        <v>260</v>
      </c>
      <c r="E59" s="2">
        <v>36</v>
      </c>
      <c r="F59" s="2" t="s">
        <v>131</v>
      </c>
      <c r="G59" s="2" t="s">
        <v>132</v>
      </c>
      <c r="H59" s="2">
        <v>44.646000090000001</v>
      </c>
      <c r="I59" s="2">
        <v>10.92615487</v>
      </c>
      <c r="J59" s="2">
        <v>906</v>
      </c>
      <c r="M59" s="8">
        <f>J59/'population per province'!E59</f>
        <v>0.33705106360815767</v>
      </c>
      <c r="N59" s="6"/>
      <c r="O59" s="9">
        <f>('population per province'!D59)/'population per province'!E59</f>
        <v>262.42103853393951</v>
      </c>
      <c r="Q59" s="7">
        <v>0</v>
      </c>
      <c r="S59" s="7">
        <v>0</v>
      </c>
      <c r="U59" s="10">
        <f>SUM($J$3:$J$109)/SUM('population per province'!$E$3:$E$109)</f>
        <v>0.17255772962294327</v>
      </c>
      <c r="V59" s="18"/>
      <c r="W59" s="10">
        <f>SUM('population per province'!$D$3:$D$109)/SUM('population per province'!$E$3:$E$109)</f>
        <v>199.81786510947927</v>
      </c>
    </row>
    <row r="60" spans="1:23" x14ac:dyDescent="0.25">
      <c r="A60" s="3" t="s">
        <v>249</v>
      </c>
      <c r="B60" s="2" t="s">
        <v>250</v>
      </c>
      <c r="C60" s="2">
        <v>3</v>
      </c>
      <c r="D60" s="2" t="s">
        <v>259</v>
      </c>
      <c r="E60" s="2">
        <v>108</v>
      </c>
      <c r="F60" s="2" t="s">
        <v>133</v>
      </c>
      <c r="G60" s="2" t="s">
        <v>134</v>
      </c>
      <c r="H60" s="2">
        <v>45.584390429999999</v>
      </c>
      <c r="I60" s="2">
        <v>9.2735824719999993</v>
      </c>
      <c r="J60" s="2">
        <v>1084</v>
      </c>
      <c r="M60" s="8">
        <f>J60/'population per province'!E60</f>
        <v>2.6738363631878839</v>
      </c>
      <c r="N60" s="6"/>
      <c r="O60" s="9">
        <f>('population per province'!D60)/'population per province'!E60</f>
        <v>2155.6819022717741</v>
      </c>
      <c r="Q60" s="7">
        <v>0</v>
      </c>
      <c r="S60" s="7">
        <v>0</v>
      </c>
      <c r="U60" s="10">
        <f>SUM($J$3:$J$109)/SUM('population per province'!$E$3:$E$109)</f>
        <v>0.17255772962294327</v>
      </c>
      <c r="V60" s="18"/>
      <c r="W60" s="10">
        <f>SUM('population per province'!$D$3:$D$109)/SUM('population per province'!$E$3:$E$109)</f>
        <v>199.81786510947927</v>
      </c>
    </row>
    <row r="61" spans="1:23" x14ac:dyDescent="0.25">
      <c r="A61" s="3" t="s">
        <v>249</v>
      </c>
      <c r="B61" s="2" t="s">
        <v>250</v>
      </c>
      <c r="C61" s="2">
        <v>15</v>
      </c>
      <c r="D61" s="2" t="s">
        <v>256</v>
      </c>
      <c r="E61" s="2">
        <v>63</v>
      </c>
      <c r="F61" s="2" t="s">
        <v>135</v>
      </c>
      <c r="G61" s="2" t="s">
        <v>136</v>
      </c>
      <c r="H61" s="2">
        <v>40.839565550000003</v>
      </c>
      <c r="I61" s="2">
        <v>14.250849840000001</v>
      </c>
      <c r="J61" s="2">
        <v>463</v>
      </c>
      <c r="M61" s="8">
        <f>J61/'population per province'!E61</f>
        <v>0.39272900002544681</v>
      </c>
      <c r="N61" s="6"/>
      <c r="O61" s="9">
        <f>('population per province'!D61)/'population per province'!E61</f>
        <v>2616.686317253781</v>
      </c>
      <c r="Q61" s="7">
        <v>0</v>
      </c>
      <c r="S61" s="7">
        <v>0</v>
      </c>
      <c r="U61" s="10">
        <f>SUM($J$3:$J$109)/SUM('population per province'!$E$3:$E$109)</f>
        <v>0.17255772962294327</v>
      </c>
      <c r="V61" s="18"/>
      <c r="W61" s="10">
        <f>SUM('population per province'!$D$3:$D$109)/SUM('population per province'!$E$3:$E$109)</f>
        <v>199.81786510947927</v>
      </c>
    </row>
    <row r="62" spans="1:23" x14ac:dyDescent="0.25">
      <c r="A62" s="3" t="s">
        <v>249</v>
      </c>
      <c r="B62" s="2" t="s">
        <v>250</v>
      </c>
      <c r="C62" s="2">
        <v>1</v>
      </c>
      <c r="D62" s="2" t="s">
        <v>252</v>
      </c>
      <c r="E62" s="2">
        <v>3</v>
      </c>
      <c r="F62" s="2" t="s">
        <v>137</v>
      </c>
      <c r="G62" s="2" t="s">
        <v>138</v>
      </c>
      <c r="H62" s="2">
        <v>45.445885060000002</v>
      </c>
      <c r="I62" s="2">
        <v>8.6219158839999999</v>
      </c>
      <c r="J62" s="2">
        <v>330</v>
      </c>
      <c r="M62" s="8">
        <f>J62/'population per province'!E62</f>
        <v>0.24621720834452504</v>
      </c>
      <c r="N62" s="6"/>
      <c r="O62" s="9">
        <f>('population per province'!D62)/'population per province'!E62</f>
        <v>275.32903572387858</v>
      </c>
      <c r="Q62" s="7">
        <v>0</v>
      </c>
      <c r="S62" s="7">
        <v>0</v>
      </c>
      <c r="U62" s="10">
        <f>SUM($J$3:$J$109)/SUM('population per province'!$E$3:$E$109)</f>
        <v>0.17255772962294327</v>
      </c>
      <c r="V62" s="18"/>
      <c r="W62" s="10">
        <f>SUM('population per province'!$D$3:$D$109)/SUM('population per province'!$E$3:$E$109)</f>
        <v>199.81786510947927</v>
      </c>
    </row>
    <row r="63" spans="1:23" x14ac:dyDescent="0.25">
      <c r="A63" s="3" t="s">
        <v>249</v>
      </c>
      <c r="B63" s="2" t="s">
        <v>250</v>
      </c>
      <c r="C63" s="2">
        <v>20</v>
      </c>
      <c r="D63" s="2" t="s">
        <v>262</v>
      </c>
      <c r="E63" s="2">
        <v>91</v>
      </c>
      <c r="F63" s="2" t="s">
        <v>139</v>
      </c>
      <c r="G63" s="2" t="s">
        <v>140</v>
      </c>
      <c r="H63" s="2">
        <v>40.323188340000002</v>
      </c>
      <c r="I63" s="2">
        <v>9.3302963929999994</v>
      </c>
      <c r="J63" s="2">
        <v>22</v>
      </c>
      <c r="M63" s="8">
        <f>J63/'population per province'!E63</f>
        <v>3.9020790986906747E-3</v>
      </c>
      <c r="N63" s="6"/>
      <c r="O63" s="9">
        <f>('population per province'!D63)/'population per province'!E63</f>
        <v>36.989936183270011</v>
      </c>
      <c r="Q63" s="7">
        <v>0</v>
      </c>
      <c r="S63" s="7">
        <v>0</v>
      </c>
      <c r="U63" s="10">
        <f>SUM($J$3:$J$109)/SUM('population per province'!$E$3:$E$109)</f>
        <v>0.17255772962294327</v>
      </c>
      <c r="V63" s="18"/>
      <c r="W63" s="10">
        <f>SUM('population per province'!$D$3:$D$109)/SUM('population per province'!$E$3:$E$109)</f>
        <v>199.81786510947927</v>
      </c>
    </row>
    <row r="64" spans="1:23" x14ac:dyDescent="0.25">
      <c r="A64" s="3" t="s">
        <v>249</v>
      </c>
      <c r="B64" s="2" t="s">
        <v>250</v>
      </c>
      <c r="C64" s="2">
        <v>20</v>
      </c>
      <c r="D64" s="2" t="s">
        <v>262</v>
      </c>
      <c r="E64" s="2">
        <v>95</v>
      </c>
      <c r="F64" s="2" t="s">
        <v>141</v>
      </c>
      <c r="G64" s="2" t="s">
        <v>142</v>
      </c>
      <c r="H64" s="2">
        <v>39.903810749999998</v>
      </c>
      <c r="I64" s="2">
        <v>8.5911831509999992</v>
      </c>
      <c r="J64" s="2">
        <v>4</v>
      </c>
      <c r="M64" s="8">
        <f>J64/'population per province'!E64</f>
        <v>1.3375913324081661E-3</v>
      </c>
      <c r="N64" s="6"/>
      <c r="O64" s="9">
        <f>('population per province'!D64)/'population per province'!E64</f>
        <v>52.736879065023665</v>
      </c>
      <c r="Q64" s="7">
        <v>0</v>
      </c>
      <c r="S64" s="7">
        <v>0</v>
      </c>
      <c r="U64" s="10">
        <f>SUM($J$3:$J$109)/SUM('population per province'!$E$3:$E$109)</f>
        <v>0.17255772962294327</v>
      </c>
      <c r="V64" s="18"/>
      <c r="W64" s="10">
        <f>SUM('population per province'!$D$3:$D$109)/SUM('population per province'!$E$3:$E$109)</f>
        <v>199.81786510947927</v>
      </c>
    </row>
    <row r="65" spans="1:23" x14ac:dyDescent="0.25">
      <c r="A65" s="3" t="s">
        <v>249</v>
      </c>
      <c r="B65" s="2" t="s">
        <v>250</v>
      </c>
      <c r="C65" s="2">
        <v>5</v>
      </c>
      <c r="D65" s="2" t="s">
        <v>258</v>
      </c>
      <c r="E65" s="2">
        <v>28</v>
      </c>
      <c r="F65" s="2" t="s">
        <v>143</v>
      </c>
      <c r="G65" s="2" t="s">
        <v>144</v>
      </c>
      <c r="H65" s="2">
        <v>45.406929869999999</v>
      </c>
      <c r="I65" s="2">
        <v>11.876087180000001</v>
      </c>
      <c r="J65" s="2">
        <v>1155</v>
      </c>
      <c r="M65" s="8">
        <f>J65/'population per province'!E65</f>
        <v>0.53867499941701835</v>
      </c>
      <c r="N65" s="6"/>
      <c r="O65" s="9">
        <f>('population per province'!D65)/'population per province'!E65</f>
        <v>437.42648602010121</v>
      </c>
      <c r="Q65" s="7">
        <v>0</v>
      </c>
      <c r="S65" s="7">
        <v>0</v>
      </c>
      <c r="U65" s="10">
        <f>SUM($J$3:$J$109)/SUM('population per province'!$E$3:$E$109)</f>
        <v>0.17255772962294327</v>
      </c>
      <c r="V65" s="18"/>
      <c r="W65" s="10">
        <f>SUM('population per province'!$D$3:$D$109)/SUM('population per province'!$E$3:$E$109)</f>
        <v>199.81786510947927</v>
      </c>
    </row>
    <row r="66" spans="1:23" x14ac:dyDescent="0.25">
      <c r="A66" s="3" t="s">
        <v>249</v>
      </c>
      <c r="B66" s="2" t="s">
        <v>250</v>
      </c>
      <c r="C66" s="2">
        <v>19</v>
      </c>
      <c r="D66" s="2" t="s">
        <v>251</v>
      </c>
      <c r="E66" s="2">
        <v>82</v>
      </c>
      <c r="F66" s="2" t="s">
        <v>145</v>
      </c>
      <c r="G66" s="2" t="s">
        <v>146</v>
      </c>
      <c r="H66" s="2">
        <v>38.115697249999997</v>
      </c>
      <c r="I66" s="2">
        <v>13.362356699999999</v>
      </c>
      <c r="J66" s="2">
        <v>63</v>
      </c>
      <c r="M66" s="8">
        <f>J66/'population per province'!E66</f>
        <v>1.2576657723265619E-2</v>
      </c>
      <c r="N66" s="6"/>
      <c r="O66" s="9">
        <f>('population per province'!D66)/'population per province'!E66</f>
        <v>250.0535007026958</v>
      </c>
      <c r="Q66" s="7">
        <v>0</v>
      </c>
      <c r="S66" s="7">
        <v>0</v>
      </c>
      <c r="U66" s="10">
        <f>SUM($J$3:$J$109)/SUM('population per province'!$E$3:$E$109)</f>
        <v>0.17255772962294327</v>
      </c>
      <c r="V66" s="18"/>
      <c r="W66" s="10">
        <f>SUM('population per province'!$D$3:$D$109)/SUM('population per province'!$E$3:$E$109)</f>
        <v>199.81786510947927</v>
      </c>
    </row>
    <row r="67" spans="1:23" x14ac:dyDescent="0.25">
      <c r="A67" s="3" t="s">
        <v>249</v>
      </c>
      <c r="B67" s="2" t="s">
        <v>250</v>
      </c>
      <c r="C67" s="2">
        <v>8</v>
      </c>
      <c r="D67" s="2" t="s">
        <v>260</v>
      </c>
      <c r="E67" s="2">
        <v>34</v>
      </c>
      <c r="F67" s="2" t="s">
        <v>147</v>
      </c>
      <c r="G67" s="2" t="s">
        <v>148</v>
      </c>
      <c r="H67" s="2">
        <v>44.801073940000002</v>
      </c>
      <c r="I67" s="2">
        <v>10.32834985</v>
      </c>
      <c r="J67" s="2">
        <v>1014</v>
      </c>
      <c r="M67" s="8">
        <f>J67/'population per province'!E67</f>
        <v>0.29412788471579238</v>
      </c>
      <c r="N67" s="6"/>
      <c r="O67" s="9">
        <f>('population per province'!D67)/'population per province'!E67</f>
        <v>131.00322554445566</v>
      </c>
      <c r="Q67" s="7">
        <v>0</v>
      </c>
      <c r="S67" s="7">
        <v>0</v>
      </c>
      <c r="U67" s="10">
        <f>SUM($J$3:$J$109)/SUM('population per province'!$E$3:$E$109)</f>
        <v>0.17255772962294327</v>
      </c>
      <c r="V67" s="18"/>
      <c r="W67" s="10">
        <f>SUM('population per province'!$D$3:$D$109)/SUM('population per province'!$E$3:$E$109)</f>
        <v>199.81786510947927</v>
      </c>
    </row>
    <row r="68" spans="1:23" x14ac:dyDescent="0.25">
      <c r="A68" s="3" t="s">
        <v>249</v>
      </c>
      <c r="B68" s="2" t="s">
        <v>250</v>
      </c>
      <c r="C68" s="2">
        <v>3</v>
      </c>
      <c r="D68" s="2" t="s">
        <v>259</v>
      </c>
      <c r="E68" s="2">
        <v>18</v>
      </c>
      <c r="F68" s="2" t="s">
        <v>149</v>
      </c>
      <c r="G68" s="2" t="s">
        <v>150</v>
      </c>
      <c r="H68" s="2">
        <v>45.185092640000001</v>
      </c>
      <c r="I68" s="2">
        <v>9.1601571909999997</v>
      </c>
      <c r="J68" s="2">
        <v>1194</v>
      </c>
      <c r="M68" s="8">
        <f>J68/'population per province'!E68</f>
        <v>0.40220437641478929</v>
      </c>
      <c r="N68" s="6"/>
      <c r="O68" s="9">
        <f>('population per province'!D68)/'population per province'!E68</f>
        <v>183.88487657647948</v>
      </c>
      <c r="Q68" s="7">
        <v>0</v>
      </c>
      <c r="S68" s="7">
        <v>0</v>
      </c>
      <c r="U68" s="10">
        <f>SUM($J$3:$J$109)/SUM('population per province'!$E$3:$E$109)</f>
        <v>0.17255772962294327</v>
      </c>
      <c r="V68" s="18"/>
      <c r="W68" s="10">
        <f>SUM('population per province'!$D$3:$D$109)/SUM('population per province'!$E$3:$E$109)</f>
        <v>199.81786510947927</v>
      </c>
    </row>
    <row r="69" spans="1:23" x14ac:dyDescent="0.25">
      <c r="A69" s="3" t="s">
        <v>249</v>
      </c>
      <c r="B69" s="2" t="s">
        <v>250</v>
      </c>
      <c r="C69" s="2">
        <v>10</v>
      </c>
      <c r="D69" s="2" t="s">
        <v>270</v>
      </c>
      <c r="E69" s="2">
        <v>54</v>
      </c>
      <c r="F69" s="2" t="s">
        <v>151</v>
      </c>
      <c r="G69" s="2" t="s">
        <v>152</v>
      </c>
      <c r="H69" s="2">
        <v>43.106758409999998</v>
      </c>
      <c r="I69" s="2">
        <v>12.38824698</v>
      </c>
      <c r="J69" s="2">
        <v>329</v>
      </c>
      <c r="M69" s="8">
        <f>J69/'population per province'!E69</f>
        <v>5.1916082150493523E-2</v>
      </c>
      <c r="N69" s="6"/>
      <c r="O69" s="9">
        <f>('population per province'!D69)/'population per province'!E69</f>
        <v>103.57684448056304</v>
      </c>
      <c r="Q69" s="7">
        <v>0</v>
      </c>
      <c r="S69" s="7">
        <v>0</v>
      </c>
      <c r="U69" s="10">
        <f>SUM($J$3:$J$109)/SUM('population per province'!$E$3:$E$109)</f>
        <v>0.17255772962294327</v>
      </c>
      <c r="V69" s="18"/>
      <c r="W69" s="10">
        <f>SUM('population per province'!$D$3:$D$109)/SUM('population per province'!$E$3:$E$109)</f>
        <v>199.81786510947927</v>
      </c>
    </row>
    <row r="70" spans="1:23" x14ac:dyDescent="0.25">
      <c r="A70" s="3" t="s">
        <v>249</v>
      </c>
      <c r="B70" s="2" t="s">
        <v>250</v>
      </c>
      <c r="C70" s="2">
        <v>11</v>
      </c>
      <c r="D70" s="2" t="s">
        <v>253</v>
      </c>
      <c r="E70" s="2">
        <v>41</v>
      </c>
      <c r="F70" s="2" t="s">
        <v>154</v>
      </c>
      <c r="G70" s="2" t="s">
        <v>155</v>
      </c>
      <c r="H70" s="2">
        <v>43.910140210000002</v>
      </c>
      <c r="I70" s="2">
        <v>12.91345989</v>
      </c>
      <c r="J70" s="2">
        <v>1186</v>
      </c>
      <c r="M70" s="8">
        <f>J70/'population per province'!E70</f>
        <v>0.46187757518167438</v>
      </c>
      <c r="N70" s="6"/>
      <c r="O70" s="9">
        <f>('population per province'!D70)/'population per province'!E70</f>
        <v>139.765088909486</v>
      </c>
      <c r="Q70" s="7">
        <v>0</v>
      </c>
      <c r="S70" s="7">
        <v>0</v>
      </c>
      <c r="U70" s="10">
        <f>SUM($J$3:$J$109)/SUM('population per province'!$E$3:$E$109)</f>
        <v>0.17255772962294327</v>
      </c>
      <c r="V70" s="18"/>
      <c r="W70" s="10">
        <f>SUM('population per province'!$D$3:$D$109)/SUM('population per province'!$E$3:$E$109)</f>
        <v>199.81786510947927</v>
      </c>
    </row>
    <row r="71" spans="1:23" x14ac:dyDescent="0.25">
      <c r="A71" s="3" t="s">
        <v>249</v>
      </c>
      <c r="B71" s="2" t="s">
        <v>250</v>
      </c>
      <c r="C71" s="2">
        <v>13</v>
      </c>
      <c r="D71" s="2" t="s">
        <v>265</v>
      </c>
      <c r="E71" s="2">
        <v>68</v>
      </c>
      <c r="F71" s="2" t="s">
        <v>156</v>
      </c>
      <c r="G71" s="2" t="s">
        <v>157</v>
      </c>
      <c r="H71" s="2">
        <v>42.46458398</v>
      </c>
      <c r="I71" s="2">
        <v>14.21364822</v>
      </c>
      <c r="J71" s="2">
        <v>302</v>
      </c>
      <c r="M71" s="8">
        <f>J71/'population per province'!E71</f>
        <v>0.24546259946518414</v>
      </c>
      <c r="N71" s="6"/>
      <c r="O71" s="9">
        <f>('population per province'!D71)/'population per province'!E71</f>
        <v>259.20606666504108</v>
      </c>
      <c r="Q71" s="7">
        <v>0</v>
      </c>
      <c r="S71" s="7">
        <v>0</v>
      </c>
      <c r="U71" s="10">
        <f>SUM($J$3:$J$109)/SUM('population per province'!$E$3:$E$109)</f>
        <v>0.17255772962294327</v>
      </c>
      <c r="V71" s="18"/>
      <c r="W71" s="10">
        <f>SUM('population per province'!$D$3:$D$109)/SUM('population per province'!$E$3:$E$109)</f>
        <v>199.81786510947927</v>
      </c>
    </row>
    <row r="72" spans="1:23" x14ac:dyDescent="0.25">
      <c r="A72" s="3" t="s">
        <v>249</v>
      </c>
      <c r="B72" s="2" t="s">
        <v>250</v>
      </c>
      <c r="C72" s="2">
        <v>8</v>
      </c>
      <c r="D72" s="2" t="s">
        <v>260</v>
      </c>
      <c r="E72" s="2">
        <v>33</v>
      </c>
      <c r="F72" s="2" t="s">
        <v>158</v>
      </c>
      <c r="G72" s="2" t="s">
        <v>159</v>
      </c>
      <c r="H72" s="2">
        <v>45.051934619999997</v>
      </c>
      <c r="I72" s="2">
        <v>9.6926325959999993</v>
      </c>
      <c r="J72" s="2">
        <v>1693</v>
      </c>
      <c r="M72" s="8">
        <f>J72/'population per province'!E72</f>
        <v>0.6547144857030156</v>
      </c>
      <c r="N72" s="6"/>
      <c r="O72" s="9">
        <f>('population per province'!D72)/'population per province'!E72</f>
        <v>111.0470017711709</v>
      </c>
      <c r="Q72" s="7">
        <v>0</v>
      </c>
      <c r="S72" s="7">
        <v>0</v>
      </c>
      <c r="U72" s="10">
        <f>SUM($J$3:$J$109)/SUM('population per province'!$E$3:$E$109)</f>
        <v>0.17255772962294327</v>
      </c>
      <c r="V72" s="18"/>
      <c r="W72" s="10">
        <f>SUM('population per province'!$D$3:$D$109)/SUM('population per province'!$E$3:$E$109)</f>
        <v>199.81786510947927</v>
      </c>
    </row>
    <row r="73" spans="1:23" x14ac:dyDescent="0.25">
      <c r="A73" s="3" t="s">
        <v>249</v>
      </c>
      <c r="B73" s="2" t="s">
        <v>250</v>
      </c>
      <c r="C73" s="2">
        <v>9</v>
      </c>
      <c r="D73" s="2" t="s">
        <v>255</v>
      </c>
      <c r="E73" s="2">
        <v>50</v>
      </c>
      <c r="F73" s="2" t="s">
        <v>160</v>
      </c>
      <c r="G73" s="2" t="s">
        <v>161</v>
      </c>
      <c r="H73" s="2">
        <v>43.715532060000001</v>
      </c>
      <c r="I73" s="2">
        <v>10.40127259</v>
      </c>
      <c r="J73" s="2">
        <v>211</v>
      </c>
      <c r="M73" s="8">
        <f>J73/'population per province'!E73</f>
        <v>8.6308452501717994E-2</v>
      </c>
      <c r="N73" s="6"/>
      <c r="O73" s="9">
        <f>('population per province'!D73)/'population per province'!E73</f>
        <v>171.40490526522467</v>
      </c>
      <c r="Q73" s="7">
        <v>0</v>
      </c>
      <c r="S73" s="7">
        <v>0</v>
      </c>
      <c r="U73" s="10">
        <f>SUM($J$3:$J$109)/SUM('population per province'!$E$3:$E$109)</f>
        <v>0.17255772962294327</v>
      </c>
      <c r="V73" s="18"/>
      <c r="W73" s="10">
        <f>SUM('population per province'!$D$3:$D$109)/SUM('population per province'!$E$3:$E$109)</f>
        <v>199.81786510947927</v>
      </c>
    </row>
    <row r="74" spans="1:23" x14ac:dyDescent="0.25">
      <c r="A74" s="3" t="s">
        <v>249</v>
      </c>
      <c r="B74" s="2" t="s">
        <v>250</v>
      </c>
      <c r="C74" s="2">
        <v>9</v>
      </c>
      <c r="D74" s="2" t="s">
        <v>255</v>
      </c>
      <c r="E74" s="2">
        <v>47</v>
      </c>
      <c r="F74" s="2" t="s">
        <v>162</v>
      </c>
      <c r="G74" s="2" t="s">
        <v>163</v>
      </c>
      <c r="H74" s="2">
        <v>43.933464999999998</v>
      </c>
      <c r="I74" s="2">
        <v>10.917341459999999</v>
      </c>
      <c r="J74" s="2">
        <v>181</v>
      </c>
      <c r="M74" s="8">
        <f>J74/'population per province'!E74</f>
        <v>0.187735966477202</v>
      </c>
      <c r="N74" s="6"/>
      <c r="O74" s="9">
        <f>('population per province'!D74)/'population per province'!E74</f>
        <v>303.35746587561715</v>
      </c>
      <c r="Q74" s="7">
        <v>0</v>
      </c>
      <c r="S74" s="7">
        <v>0</v>
      </c>
      <c r="U74" s="10">
        <f>SUM($J$3:$J$109)/SUM('population per province'!$E$3:$E$109)</f>
        <v>0.17255772962294327</v>
      </c>
      <c r="V74" s="18"/>
      <c r="W74" s="10">
        <f>SUM('population per province'!$D$3:$D$109)/SUM('population per province'!$E$3:$E$109)</f>
        <v>199.81786510947927</v>
      </c>
    </row>
    <row r="75" spans="1:23" x14ac:dyDescent="0.25">
      <c r="A75" s="3" t="s">
        <v>249</v>
      </c>
      <c r="B75" s="2" t="s">
        <v>250</v>
      </c>
      <c r="C75" s="2">
        <v>6</v>
      </c>
      <c r="D75" s="2" t="s">
        <v>268</v>
      </c>
      <c r="E75" s="2">
        <v>93</v>
      </c>
      <c r="F75" s="2" t="s">
        <v>164</v>
      </c>
      <c r="G75" s="2" t="s">
        <v>165</v>
      </c>
      <c r="H75" s="2">
        <v>45.954435459999999</v>
      </c>
      <c r="I75" s="2">
        <v>12.66002909</v>
      </c>
      <c r="J75" s="2">
        <v>144</v>
      </c>
      <c r="M75" s="8">
        <f>J75/'population per province'!E75</f>
        <v>6.328501990841251E-2</v>
      </c>
      <c r="N75" s="6"/>
      <c r="O75" s="9">
        <f>('population per province'!D75)/'population per province'!E75</f>
        <v>137.35178560441588</v>
      </c>
      <c r="Q75" s="7">
        <v>0</v>
      </c>
      <c r="S75" s="7">
        <v>0</v>
      </c>
      <c r="U75" s="10">
        <f>SUM($J$3:$J$109)/SUM('population per province'!$E$3:$E$109)</f>
        <v>0.17255772962294327</v>
      </c>
      <c r="V75" s="18"/>
      <c r="W75" s="10">
        <f>SUM('population per province'!$D$3:$D$109)/SUM('population per province'!$E$3:$E$109)</f>
        <v>199.81786510947927</v>
      </c>
    </row>
    <row r="76" spans="1:23" x14ac:dyDescent="0.25">
      <c r="A76" s="3" t="s">
        <v>249</v>
      </c>
      <c r="B76" s="2" t="s">
        <v>250</v>
      </c>
      <c r="C76" s="2">
        <v>17</v>
      </c>
      <c r="D76" s="2" t="s">
        <v>269</v>
      </c>
      <c r="E76" s="2">
        <v>76</v>
      </c>
      <c r="F76" s="2" t="s">
        <v>166</v>
      </c>
      <c r="G76" s="2" t="s">
        <v>167</v>
      </c>
      <c r="H76" s="2">
        <v>40.639470520000003</v>
      </c>
      <c r="I76" s="2">
        <v>15.805148340000001</v>
      </c>
      <c r="J76" s="2">
        <v>58</v>
      </c>
      <c r="M76" s="8">
        <f>J76/'population per province'!E76</f>
        <v>8.7952881518370031E-3</v>
      </c>
      <c r="N76" s="6"/>
      <c r="O76" s="9">
        <f>('population per province'!D76)/'population per province'!E76</f>
        <v>55.34359248093849</v>
      </c>
      <c r="Q76" s="7">
        <v>0</v>
      </c>
      <c r="S76" s="7">
        <v>0</v>
      </c>
      <c r="U76" s="10">
        <f>SUM($J$3:$J$109)/SUM('population per province'!$E$3:$E$109)</f>
        <v>0.17255772962294327</v>
      </c>
      <c r="V76" s="18"/>
      <c r="W76" s="10">
        <f>SUM('population per province'!$D$3:$D$109)/SUM('population per province'!$E$3:$E$109)</f>
        <v>199.81786510947927</v>
      </c>
    </row>
    <row r="77" spans="1:23" x14ac:dyDescent="0.25">
      <c r="A77" s="3" t="s">
        <v>249</v>
      </c>
      <c r="B77" s="2" t="s">
        <v>250</v>
      </c>
      <c r="C77" s="2">
        <v>9</v>
      </c>
      <c r="D77" s="2" t="s">
        <v>255</v>
      </c>
      <c r="E77" s="2">
        <v>100</v>
      </c>
      <c r="F77" s="2" t="s">
        <v>168</v>
      </c>
      <c r="G77" s="2" t="s">
        <v>169</v>
      </c>
      <c r="H77" s="2">
        <v>43.88062274</v>
      </c>
      <c r="I77" s="2">
        <v>11.09703315</v>
      </c>
      <c r="J77" s="2">
        <v>111</v>
      </c>
      <c r="M77" s="8">
        <f>J77/'population per province'!E77</f>
        <v>0.30351088264245868</v>
      </c>
      <c r="N77" s="6"/>
      <c r="O77" s="9">
        <f>('population per province'!D77)/'population per province'!E77</f>
        <v>704.68117685661161</v>
      </c>
      <c r="Q77" s="7">
        <v>0</v>
      </c>
      <c r="S77" s="7">
        <v>0</v>
      </c>
      <c r="U77" s="10">
        <f>SUM($J$3:$J$109)/SUM('population per province'!$E$3:$E$109)</f>
        <v>0.17255772962294327</v>
      </c>
      <c r="V77" s="18"/>
      <c r="W77" s="10">
        <f>SUM('population per province'!$D$3:$D$109)/SUM('population per province'!$E$3:$E$109)</f>
        <v>199.81786510947927</v>
      </c>
    </row>
    <row r="78" spans="1:23" x14ac:dyDescent="0.25">
      <c r="A78" s="3" t="s">
        <v>249</v>
      </c>
      <c r="B78" s="2" t="s">
        <v>250</v>
      </c>
      <c r="C78" s="2">
        <v>19</v>
      </c>
      <c r="D78" s="2" t="s">
        <v>251</v>
      </c>
      <c r="E78" s="2">
        <v>88</v>
      </c>
      <c r="F78" s="2" t="s">
        <v>170</v>
      </c>
      <c r="G78" s="2" t="s">
        <v>171</v>
      </c>
      <c r="H78" s="2">
        <v>36.925091979999998</v>
      </c>
      <c r="I78" s="2">
        <v>14.730698909999999</v>
      </c>
      <c r="J78" s="2">
        <v>8</v>
      </c>
      <c r="M78" s="8">
        <f>J78/'population per province'!E78</f>
        <v>4.9264420619623247E-3</v>
      </c>
      <c r="N78" s="6"/>
      <c r="O78" s="9">
        <f>('population per province'!D78)/'population per province'!E78</f>
        <v>197.60759657365952</v>
      </c>
      <c r="Q78" s="7">
        <v>0</v>
      </c>
      <c r="S78" s="7">
        <v>0</v>
      </c>
      <c r="U78" s="10">
        <f>SUM($J$3:$J$109)/SUM('population per province'!$E$3:$E$109)</f>
        <v>0.17255772962294327</v>
      </c>
      <c r="V78" s="18"/>
      <c r="W78" s="10">
        <f>SUM('population per province'!$D$3:$D$109)/SUM('population per province'!$E$3:$E$109)</f>
        <v>199.81786510947927</v>
      </c>
    </row>
    <row r="79" spans="1:23" x14ac:dyDescent="0.25">
      <c r="A79" s="3" t="s">
        <v>249</v>
      </c>
      <c r="B79" s="2" t="s">
        <v>250</v>
      </c>
      <c r="C79" s="2">
        <v>8</v>
      </c>
      <c r="D79" s="2" t="s">
        <v>260</v>
      </c>
      <c r="E79" s="2">
        <v>39</v>
      </c>
      <c r="F79" s="2" t="s">
        <v>172</v>
      </c>
      <c r="G79" s="2" t="s">
        <v>173</v>
      </c>
      <c r="H79" s="2">
        <v>44.417224930000003</v>
      </c>
      <c r="I79" s="2">
        <v>12.19913936</v>
      </c>
      <c r="J79" s="2">
        <v>287</v>
      </c>
      <c r="M79" s="8">
        <f>J79/'population per province'!E79</f>
        <v>0.15434754549756916</v>
      </c>
      <c r="N79" s="6"/>
      <c r="O79" s="9">
        <f>('population per province'!D79)/'population per province'!E79</f>
        <v>209.44800585122402</v>
      </c>
      <c r="Q79" s="7">
        <v>0</v>
      </c>
      <c r="S79" s="7">
        <v>0</v>
      </c>
      <c r="U79" s="10">
        <f>SUM($J$3:$J$109)/SUM('population per province'!$E$3:$E$109)</f>
        <v>0.17255772962294327</v>
      </c>
      <c r="V79" s="18"/>
      <c r="W79" s="10">
        <f>SUM('population per province'!$D$3:$D$109)/SUM('population per province'!$E$3:$E$109)</f>
        <v>199.81786510947927</v>
      </c>
    </row>
    <row r="80" spans="1:23" x14ac:dyDescent="0.25">
      <c r="A80" s="3" t="s">
        <v>249</v>
      </c>
      <c r="B80" s="2" t="s">
        <v>250</v>
      </c>
      <c r="C80" s="2">
        <v>18</v>
      </c>
      <c r="D80" s="2" t="s">
        <v>264</v>
      </c>
      <c r="E80" s="2">
        <v>80</v>
      </c>
      <c r="F80" s="2" t="s">
        <v>174</v>
      </c>
      <c r="G80" s="2" t="s">
        <v>175</v>
      </c>
      <c r="H80" s="2">
        <v>38.109227689999997</v>
      </c>
      <c r="I80" s="2">
        <v>15.643452699999999</v>
      </c>
      <c r="J80" s="2">
        <v>84</v>
      </c>
      <c r="M80" s="8">
        <f>J80/'population per province'!E80</f>
        <v>2.6165208371620719E-2</v>
      </c>
      <c r="N80" s="6"/>
      <c r="O80" s="9">
        <f>('population per province'!D80)/'population per province'!E80</f>
        <v>170.69963898242258</v>
      </c>
      <c r="Q80" s="7">
        <v>0</v>
      </c>
      <c r="S80" s="7">
        <v>0</v>
      </c>
      <c r="U80" s="10">
        <f>SUM($J$3:$J$109)/SUM('population per province'!$E$3:$E$109)</f>
        <v>0.17255772962294327</v>
      </c>
      <c r="V80" s="18"/>
      <c r="W80" s="10">
        <f>SUM('population per province'!$D$3:$D$109)/SUM('population per province'!$E$3:$E$109)</f>
        <v>199.81786510947927</v>
      </c>
    </row>
    <row r="81" spans="1:23" x14ac:dyDescent="0.25">
      <c r="A81" s="3" t="s">
        <v>249</v>
      </c>
      <c r="B81" s="2" t="s">
        <v>250</v>
      </c>
      <c r="C81" s="2">
        <v>8</v>
      </c>
      <c r="D81" s="2" t="s">
        <v>260</v>
      </c>
      <c r="E81" s="2">
        <v>35</v>
      </c>
      <c r="F81" s="2" t="s">
        <v>176</v>
      </c>
      <c r="G81" s="2" t="s">
        <v>177</v>
      </c>
      <c r="H81" s="2">
        <v>44.697352889999998</v>
      </c>
      <c r="I81" s="2">
        <v>10.63007973</v>
      </c>
      <c r="J81" s="2">
        <v>977</v>
      </c>
      <c r="M81" s="8">
        <f>J81/'population per province'!E81</f>
        <v>0.42640293986714728</v>
      </c>
      <c r="N81" s="6"/>
      <c r="O81" s="9">
        <f>('population per province'!D81)/'population per province'!E81</f>
        <v>232.13908504490976</v>
      </c>
      <c r="Q81" s="7">
        <v>0</v>
      </c>
      <c r="S81" s="7">
        <v>0</v>
      </c>
      <c r="U81" s="10">
        <f>SUM($J$3:$J$109)/SUM('population per province'!$E$3:$E$109)</f>
        <v>0.17255772962294327</v>
      </c>
      <c r="V81" s="18"/>
      <c r="W81" s="10">
        <f>SUM('population per province'!$D$3:$D$109)/SUM('population per province'!$E$3:$E$109)</f>
        <v>199.81786510947927</v>
      </c>
    </row>
    <row r="82" spans="1:23" x14ac:dyDescent="0.25">
      <c r="A82" s="3" t="s">
        <v>249</v>
      </c>
      <c r="B82" s="2" t="s">
        <v>250</v>
      </c>
      <c r="C82" s="2">
        <v>12</v>
      </c>
      <c r="D82" s="2" t="s">
        <v>266</v>
      </c>
      <c r="E82" s="2">
        <v>57</v>
      </c>
      <c r="F82" s="2" t="s">
        <v>178</v>
      </c>
      <c r="G82" s="2" t="s">
        <v>179</v>
      </c>
      <c r="H82" s="2">
        <v>42.404884439999996</v>
      </c>
      <c r="I82" s="2">
        <v>12.862059390000001</v>
      </c>
      <c r="J82" s="2">
        <v>24</v>
      </c>
      <c r="M82" s="8">
        <f>J82/'population per province'!E82</f>
        <v>8.7256227913267304E-3</v>
      </c>
      <c r="N82" s="6"/>
      <c r="O82" s="9">
        <f>('population per province'!D82)/'population per province'!E82</f>
        <v>56.53585503832003</v>
      </c>
      <c r="Q82" s="7">
        <v>0</v>
      </c>
      <c r="S82" s="7">
        <v>0</v>
      </c>
      <c r="U82" s="10">
        <f>SUM($J$3:$J$109)/SUM('population per province'!$E$3:$E$109)</f>
        <v>0.17255772962294327</v>
      </c>
      <c r="V82" s="18"/>
      <c r="W82" s="10">
        <f>SUM('population per province'!$D$3:$D$109)/SUM('population per province'!$E$3:$E$109)</f>
        <v>199.81786510947927</v>
      </c>
    </row>
    <row r="83" spans="1:23" x14ac:dyDescent="0.25">
      <c r="A83" s="3" t="s">
        <v>249</v>
      </c>
      <c r="B83" s="2" t="s">
        <v>250</v>
      </c>
      <c r="C83" s="2">
        <v>8</v>
      </c>
      <c r="D83" s="2" t="s">
        <v>260</v>
      </c>
      <c r="E83" s="2">
        <v>99</v>
      </c>
      <c r="F83" s="2" t="s">
        <v>180</v>
      </c>
      <c r="G83" s="2" t="s">
        <v>181</v>
      </c>
      <c r="H83" s="2">
        <v>44.060900869999998</v>
      </c>
      <c r="I83" s="2">
        <v>12.5656295</v>
      </c>
      <c r="J83" s="2">
        <v>826</v>
      </c>
      <c r="M83" s="8">
        <f>J83/'population per province'!E83</f>
        <v>0.95504578669873275</v>
      </c>
      <c r="N83" s="6"/>
      <c r="O83" s="9">
        <f>('population per province'!D83)/'population per province'!E83</f>
        <v>391.98154657293497</v>
      </c>
      <c r="Q83" s="7">
        <v>0</v>
      </c>
      <c r="S83" s="7">
        <v>0</v>
      </c>
      <c r="U83" s="10">
        <f>SUM($J$3:$J$109)/SUM('population per province'!$E$3:$E$109)</f>
        <v>0.17255772962294327</v>
      </c>
      <c r="V83" s="18"/>
      <c r="W83" s="10">
        <f>SUM('population per province'!$D$3:$D$109)/SUM('population per province'!$E$3:$E$109)</f>
        <v>199.81786510947927</v>
      </c>
    </row>
    <row r="84" spans="1:23" x14ac:dyDescent="0.25">
      <c r="A84" s="3" t="s">
        <v>249</v>
      </c>
      <c r="B84" s="2" t="s">
        <v>250</v>
      </c>
      <c r="C84" s="2">
        <v>12</v>
      </c>
      <c r="D84" s="2" t="s">
        <v>266</v>
      </c>
      <c r="E84" s="2">
        <v>58</v>
      </c>
      <c r="F84" s="2" t="s">
        <v>182</v>
      </c>
      <c r="G84" s="2" t="s">
        <v>183</v>
      </c>
      <c r="H84" s="2">
        <v>41.89277044</v>
      </c>
      <c r="I84" s="2">
        <v>12.483667219999999</v>
      </c>
      <c r="J84" s="2">
        <v>893</v>
      </c>
      <c r="M84" s="8">
        <f>J84/'population per province'!E84</f>
        <v>0.16650258796855658</v>
      </c>
      <c r="N84" s="6"/>
      <c r="O84" s="9">
        <f>('population per province'!D84)/'population per province'!E84</f>
        <v>809.61874077057325</v>
      </c>
      <c r="Q84" s="7">
        <v>0</v>
      </c>
      <c r="S84" s="7">
        <v>0</v>
      </c>
      <c r="U84" s="10">
        <f>SUM($J$3:$J$109)/SUM('population per province'!$E$3:$E$109)</f>
        <v>0.17255772962294327</v>
      </c>
      <c r="V84" s="18"/>
      <c r="W84" s="10">
        <f>SUM('population per province'!$D$3:$D$109)/SUM('population per province'!$E$3:$E$109)</f>
        <v>199.81786510947927</v>
      </c>
    </row>
    <row r="85" spans="1:23" x14ac:dyDescent="0.25">
      <c r="A85" s="3" t="s">
        <v>249</v>
      </c>
      <c r="B85" s="2" t="s">
        <v>250</v>
      </c>
      <c r="C85" s="2">
        <v>5</v>
      </c>
      <c r="D85" s="2" t="s">
        <v>258</v>
      </c>
      <c r="E85" s="2">
        <v>29</v>
      </c>
      <c r="F85" s="2" t="s">
        <v>184</v>
      </c>
      <c r="G85" s="2" t="s">
        <v>185</v>
      </c>
      <c r="H85" s="2">
        <v>45.071072890000003</v>
      </c>
      <c r="I85" s="2">
        <v>11.79007</v>
      </c>
      <c r="J85" s="2">
        <v>68</v>
      </c>
      <c r="M85" s="8">
        <f>J85/'population per province'!E85</f>
        <v>3.7375985929040595E-2</v>
      </c>
      <c r="N85" s="6"/>
      <c r="O85" s="9">
        <f>('population per province'!D85)/'population per province'!E85</f>
        <v>129.13238244427956</v>
      </c>
      <c r="Q85" s="7">
        <v>0</v>
      </c>
      <c r="S85" s="7">
        <v>0</v>
      </c>
      <c r="U85" s="10">
        <f>SUM($J$3:$J$109)/SUM('population per province'!$E$3:$E$109)</f>
        <v>0.17255772962294327</v>
      </c>
      <c r="V85" s="18"/>
      <c r="W85" s="10">
        <f>SUM('population per province'!$D$3:$D$109)/SUM('population per province'!$E$3:$E$109)</f>
        <v>199.81786510947927</v>
      </c>
    </row>
    <row r="86" spans="1:23" x14ac:dyDescent="0.25">
      <c r="A86" s="3" t="s">
        <v>249</v>
      </c>
      <c r="B86" s="2" t="s">
        <v>250</v>
      </c>
      <c r="C86" s="2">
        <v>15</v>
      </c>
      <c r="D86" s="2" t="s">
        <v>256</v>
      </c>
      <c r="E86" s="2">
        <v>65</v>
      </c>
      <c r="F86" s="2" t="s">
        <v>186</v>
      </c>
      <c r="G86" s="2" t="s">
        <v>187</v>
      </c>
      <c r="H86" s="2">
        <v>40.678219609999999</v>
      </c>
      <c r="I86" s="2">
        <v>14.7594026</v>
      </c>
      <c r="J86" s="2">
        <v>126</v>
      </c>
      <c r="M86" s="8">
        <f>J86/'population per province'!E86</f>
        <v>2.5433171314612368E-2</v>
      </c>
      <c r="N86" s="6"/>
      <c r="O86" s="9">
        <f>('population per province'!D86)/'population per province'!E86</f>
        <v>221.73547079626013</v>
      </c>
      <c r="Q86" s="7">
        <v>0</v>
      </c>
      <c r="S86" s="7">
        <v>0</v>
      </c>
      <c r="U86" s="10">
        <f>SUM($J$3:$J$109)/SUM('population per province'!$E$3:$E$109)</f>
        <v>0.17255772962294327</v>
      </c>
      <c r="V86" s="18"/>
      <c r="W86" s="10">
        <f>SUM('population per province'!$D$3:$D$109)/SUM('population per province'!$E$3:$E$109)</f>
        <v>199.81786510947927</v>
      </c>
    </row>
    <row r="87" spans="1:23" x14ac:dyDescent="0.25">
      <c r="A87" s="3" t="s">
        <v>249</v>
      </c>
      <c r="B87" s="2" t="s">
        <v>250</v>
      </c>
      <c r="C87" s="2">
        <v>20</v>
      </c>
      <c r="D87" s="2" t="s">
        <v>262</v>
      </c>
      <c r="E87" s="2">
        <v>90</v>
      </c>
      <c r="F87" s="2" t="s">
        <v>188</v>
      </c>
      <c r="G87" s="2" t="s">
        <v>189</v>
      </c>
      <c r="H87" s="2">
        <v>40.726676570000002</v>
      </c>
      <c r="I87" s="2">
        <v>8.5596671309999994</v>
      </c>
      <c r="J87" s="2">
        <v>251</v>
      </c>
      <c r="M87" s="8">
        <f>J87/'population per province'!E87</f>
        <v>3.2630923455133777E-2</v>
      </c>
      <c r="N87" s="6"/>
      <c r="O87" s="9">
        <f>('population per province'!D87)/'population per province'!E87</f>
        <v>63.906038540890705</v>
      </c>
      <c r="Q87" s="7">
        <v>0</v>
      </c>
      <c r="S87" s="7">
        <v>0</v>
      </c>
      <c r="U87" s="10">
        <f>SUM($J$3:$J$109)/SUM('population per province'!$E$3:$E$109)</f>
        <v>0.17255772962294327</v>
      </c>
      <c r="V87" s="18"/>
      <c r="W87" s="10">
        <f>SUM('population per province'!$D$3:$D$109)/SUM('population per province'!$E$3:$E$109)</f>
        <v>199.81786510947927</v>
      </c>
    </row>
    <row r="88" spans="1:23" x14ac:dyDescent="0.25">
      <c r="A88" s="3" t="s">
        <v>249</v>
      </c>
      <c r="B88" s="2" t="s">
        <v>250</v>
      </c>
      <c r="C88" s="2">
        <v>7</v>
      </c>
      <c r="D88" s="2" t="s">
        <v>267</v>
      </c>
      <c r="E88" s="2">
        <v>9</v>
      </c>
      <c r="F88" s="2" t="s">
        <v>190</v>
      </c>
      <c r="G88" s="2" t="s">
        <v>191</v>
      </c>
      <c r="H88" s="2">
        <v>44.307504610000002</v>
      </c>
      <c r="I88" s="2">
        <v>8.4811086539999998</v>
      </c>
      <c r="J88" s="2">
        <v>173</v>
      </c>
      <c r="M88" s="8">
        <f>J88/'population per province'!E88</f>
        <v>0.1118806950830698</v>
      </c>
      <c r="N88" s="6"/>
      <c r="O88" s="9">
        <f>('population per province'!D88)/'population per province'!E88</f>
        <v>178.53313414689353</v>
      </c>
      <c r="Q88" s="7">
        <v>0</v>
      </c>
      <c r="S88" s="7">
        <v>0</v>
      </c>
      <c r="U88" s="10">
        <f>SUM($J$3:$J$109)/SUM('population per province'!$E$3:$E$109)</f>
        <v>0.17255772962294327</v>
      </c>
      <c r="V88" s="18"/>
      <c r="W88" s="10">
        <f>SUM('population per province'!$D$3:$D$109)/SUM('population per province'!$E$3:$E$109)</f>
        <v>199.81786510947927</v>
      </c>
    </row>
    <row r="89" spans="1:23" x14ac:dyDescent="0.25">
      <c r="A89" s="3" t="s">
        <v>249</v>
      </c>
      <c r="B89" s="2" t="s">
        <v>250</v>
      </c>
      <c r="C89" s="2">
        <v>9</v>
      </c>
      <c r="D89" s="2" t="s">
        <v>255</v>
      </c>
      <c r="E89" s="2">
        <v>52</v>
      </c>
      <c r="F89" s="2" t="s">
        <v>192</v>
      </c>
      <c r="G89" s="2" t="s">
        <v>193</v>
      </c>
      <c r="H89" s="2">
        <v>43.318163740000003</v>
      </c>
      <c r="I89" s="2">
        <v>11.33190988</v>
      </c>
      <c r="J89" s="2">
        <v>133</v>
      </c>
      <c r="M89" s="8">
        <f>J89/'population per province'!E89</f>
        <v>3.4807824170762475E-2</v>
      </c>
      <c r="N89" s="6"/>
      <c r="O89" s="9">
        <f>('population per province'!D89)/'population per province'!E89</f>
        <v>69.928918759061816</v>
      </c>
      <c r="Q89" s="7">
        <v>0</v>
      </c>
      <c r="S89" s="7">
        <v>0</v>
      </c>
      <c r="U89" s="10">
        <f>SUM($J$3:$J$109)/SUM('population per province'!$E$3:$E$109)</f>
        <v>0.17255772962294327</v>
      </c>
      <c r="V89" s="18"/>
      <c r="W89" s="10">
        <f>SUM('population per province'!$D$3:$D$109)/SUM('population per province'!$E$3:$E$109)</f>
        <v>199.81786510947927</v>
      </c>
    </row>
    <row r="90" spans="1:23" x14ac:dyDescent="0.25">
      <c r="A90" s="3" t="s">
        <v>249</v>
      </c>
      <c r="B90" s="2" t="s">
        <v>250</v>
      </c>
      <c r="C90" s="2">
        <v>19</v>
      </c>
      <c r="D90" s="2" t="s">
        <v>251</v>
      </c>
      <c r="E90" s="2">
        <v>89</v>
      </c>
      <c r="F90" s="2" t="s">
        <v>194</v>
      </c>
      <c r="G90" s="2" t="s">
        <v>195</v>
      </c>
      <c r="H90" s="2">
        <v>37.059916870000002</v>
      </c>
      <c r="I90" s="2">
        <v>15.293331820000001</v>
      </c>
      <c r="J90" s="2">
        <v>43</v>
      </c>
      <c r="M90" s="8">
        <f>J90/'population per province'!E90</f>
        <v>2.0243582078309705E-2</v>
      </c>
      <c r="N90" s="6"/>
      <c r="O90" s="9">
        <f>('population per province'!D90)/'population per province'!E90</f>
        <v>187.94706538677011</v>
      </c>
      <c r="Q90" s="7">
        <v>0</v>
      </c>
      <c r="S90" s="10">
        <f>SUM('population per province'!D3:D109)/'population per province'!E90</f>
        <v>28416.126131639776</v>
      </c>
      <c r="U90" s="10">
        <f>SUM($J$3:$J$109)/SUM('population per province'!$E$3:$E$109)</f>
        <v>0.17255772962294327</v>
      </c>
      <c r="V90" s="18"/>
      <c r="W90" s="10">
        <f>SUM('population per province'!$D$3:$D$109)/SUM('population per province'!$E$3:$E$109)</f>
        <v>199.81786510947927</v>
      </c>
    </row>
    <row r="91" spans="1:23" x14ac:dyDescent="0.25">
      <c r="A91" s="3" t="s">
        <v>249</v>
      </c>
      <c r="B91" s="2" t="s">
        <v>250</v>
      </c>
      <c r="C91" s="2">
        <v>3</v>
      </c>
      <c r="D91" s="2" t="s">
        <v>259</v>
      </c>
      <c r="E91" s="2">
        <v>14</v>
      </c>
      <c r="F91" s="2" t="s">
        <v>196</v>
      </c>
      <c r="G91" s="2" t="s">
        <v>197</v>
      </c>
      <c r="H91" s="2">
        <v>46.170992609999999</v>
      </c>
      <c r="I91" s="2">
        <v>9.87147489</v>
      </c>
      <c r="J91" s="2">
        <v>179</v>
      </c>
      <c r="M91" s="8">
        <f>J91/'population per province'!E91</f>
        <v>5.6011715523068065E-2</v>
      </c>
      <c r="N91" s="6"/>
      <c r="O91" s="9">
        <f>('population per province'!D91)/'population per province'!E91</f>
        <v>56.667271634916261</v>
      </c>
      <c r="Q91" s="7">
        <v>0</v>
      </c>
      <c r="S91" s="7">
        <v>0</v>
      </c>
      <c r="U91" s="10">
        <f>SUM($J$3:$J$109)/SUM('population per province'!$E$3:$E$109)</f>
        <v>0.17255772962294327</v>
      </c>
      <c r="V91" s="18"/>
      <c r="W91" s="10">
        <f>SUM('population per province'!$D$3:$D$109)/SUM('population per province'!$E$3:$E$109)</f>
        <v>199.81786510947927</v>
      </c>
    </row>
    <row r="92" spans="1:23" x14ac:dyDescent="0.25">
      <c r="A92" s="3" t="s">
        <v>249</v>
      </c>
      <c r="B92" s="2" t="s">
        <v>250</v>
      </c>
      <c r="C92" s="2">
        <v>20</v>
      </c>
      <c r="D92" s="2" t="s">
        <v>262</v>
      </c>
      <c r="E92" s="2">
        <v>111</v>
      </c>
      <c r="F92" s="2" t="s">
        <v>198</v>
      </c>
      <c r="G92" s="2" t="s">
        <v>199</v>
      </c>
      <c r="H92" s="2">
        <v>39.166414619999998</v>
      </c>
      <c r="I92" s="2">
        <v>8.5262426760000007</v>
      </c>
      <c r="J92" s="2">
        <v>8</v>
      </c>
      <c r="M92" s="8">
        <f>J92/'population per province'!E92</f>
        <v>1.2249685336207926E-3</v>
      </c>
      <c r="N92" s="6"/>
      <c r="O92" s="9">
        <f>('population per province'!D92)/'population per province'!E92</f>
        <v>53.703386119269062</v>
      </c>
      <c r="Q92" s="7">
        <v>0</v>
      </c>
      <c r="S92" s="7">
        <v>0</v>
      </c>
      <c r="U92" s="10">
        <f>SUM($J$3:$J$109)/SUM('population per province'!$E$3:$E$109)</f>
        <v>0.17255772962294327</v>
      </c>
      <c r="V92" s="18"/>
      <c r="W92" s="10">
        <f>SUM('population per province'!$D$3:$D$109)/SUM('population per province'!$E$3:$E$109)</f>
        <v>199.81786510947927</v>
      </c>
    </row>
    <row r="93" spans="1:23" x14ac:dyDescent="0.25">
      <c r="A93" s="3" t="s">
        <v>249</v>
      </c>
      <c r="B93" s="2" t="s">
        <v>250</v>
      </c>
      <c r="C93" s="2">
        <v>16</v>
      </c>
      <c r="D93" s="2" t="s">
        <v>257</v>
      </c>
      <c r="E93" s="2">
        <v>73</v>
      </c>
      <c r="F93" s="2" t="s">
        <v>200</v>
      </c>
      <c r="G93" s="2" t="s">
        <v>201</v>
      </c>
      <c r="H93" s="2">
        <v>40.47354739</v>
      </c>
      <c r="I93" s="2">
        <v>17.23237181</v>
      </c>
      <c r="J93" s="2">
        <v>35</v>
      </c>
      <c r="M93" s="8">
        <f>J93/'population per province'!E93</f>
        <v>1.4185259488925366E-2</v>
      </c>
      <c r="N93" s="6"/>
      <c r="O93" s="9">
        <f>('population per province'!D93)/'population per province'!E93</f>
        <v>233.7552434798468</v>
      </c>
      <c r="Q93" s="7">
        <v>0</v>
      </c>
      <c r="S93" s="7">
        <v>0</v>
      </c>
      <c r="U93" s="10">
        <f>SUM($J$3:$J$109)/SUM('population per province'!$E$3:$E$109)</f>
        <v>0.17255772962294327</v>
      </c>
      <c r="V93" s="18"/>
      <c r="W93" s="10">
        <f>SUM('population per province'!$D$3:$D$109)/SUM('population per province'!$E$3:$E$109)</f>
        <v>199.81786510947927</v>
      </c>
    </row>
    <row r="94" spans="1:23" x14ac:dyDescent="0.25">
      <c r="A94" s="3" t="s">
        <v>249</v>
      </c>
      <c r="B94" s="2" t="s">
        <v>250</v>
      </c>
      <c r="C94" s="2">
        <v>13</v>
      </c>
      <c r="D94" s="2" t="s">
        <v>265</v>
      </c>
      <c r="E94" s="2">
        <v>67</v>
      </c>
      <c r="F94" s="2" t="s">
        <v>202</v>
      </c>
      <c r="G94" s="2" t="s">
        <v>203</v>
      </c>
      <c r="H94" s="2">
        <v>42.658917700000003</v>
      </c>
      <c r="I94" s="2">
        <v>13.704399710000001</v>
      </c>
      <c r="J94" s="2">
        <v>105</v>
      </c>
      <c r="M94" s="8">
        <f>J94/'population per province'!E94</f>
        <v>5.3725478156755595E-2</v>
      </c>
      <c r="N94" s="6"/>
      <c r="O94" s="9">
        <f>('population per province'!D94)/'population per province'!E94</f>
        <v>157.62134282995117</v>
      </c>
      <c r="Q94" s="7">
        <v>0</v>
      </c>
      <c r="S94" s="7">
        <v>0</v>
      </c>
      <c r="U94" s="10">
        <f>SUM($J$3:$J$109)/SUM('population per province'!$E$3:$E$109)</f>
        <v>0.17255772962294327</v>
      </c>
      <c r="V94" s="18"/>
      <c r="W94" s="10">
        <f>SUM('population per province'!$D$3:$D$109)/SUM('population per province'!$E$3:$E$109)</f>
        <v>199.81786510947927</v>
      </c>
    </row>
    <row r="95" spans="1:23" x14ac:dyDescent="0.25">
      <c r="A95" s="3" t="s">
        <v>249</v>
      </c>
      <c r="B95" s="2" t="s">
        <v>250</v>
      </c>
      <c r="C95" s="2">
        <v>10</v>
      </c>
      <c r="D95" s="2" t="s">
        <v>270</v>
      </c>
      <c r="E95" s="2">
        <v>55</v>
      </c>
      <c r="F95" s="2" t="s">
        <v>204</v>
      </c>
      <c r="G95" s="2" t="s">
        <v>205</v>
      </c>
      <c r="H95" s="2">
        <v>42.560712580000001</v>
      </c>
      <c r="I95" s="2">
        <v>12.646687500000001</v>
      </c>
      <c r="J95" s="2">
        <v>115</v>
      </c>
      <c r="M95" s="8">
        <f>J95/'population per province'!E95</f>
        <v>5.4062185616637996E-2</v>
      </c>
      <c r="N95" s="6"/>
      <c r="O95" s="9">
        <f>('population per province'!D95)/'population per province'!E95</f>
        <v>106.0714184977294</v>
      </c>
      <c r="Q95" s="7">
        <v>0</v>
      </c>
      <c r="S95" s="7">
        <v>0</v>
      </c>
      <c r="U95" s="10">
        <f>SUM($J$3:$J$109)/SUM('population per province'!$E$3:$E$109)</f>
        <v>0.17255772962294327</v>
      </c>
      <c r="V95" s="18"/>
      <c r="W95" s="10">
        <f>SUM('population per province'!$D$3:$D$109)/SUM('population per province'!$E$3:$E$109)</f>
        <v>199.81786510947927</v>
      </c>
    </row>
    <row r="96" spans="1:23" x14ac:dyDescent="0.25">
      <c r="A96" s="3" t="s">
        <v>249</v>
      </c>
      <c r="B96" s="2" t="s">
        <v>250</v>
      </c>
      <c r="C96" s="2">
        <v>1</v>
      </c>
      <c r="D96" s="2" t="s">
        <v>252</v>
      </c>
      <c r="E96" s="2">
        <v>1</v>
      </c>
      <c r="F96" s="2" t="s">
        <v>206</v>
      </c>
      <c r="G96" s="2" t="s">
        <v>207</v>
      </c>
      <c r="H96" s="2">
        <v>45.073274499999997</v>
      </c>
      <c r="I96" s="2">
        <v>7.6806874829999998</v>
      </c>
      <c r="J96" s="2">
        <v>1680</v>
      </c>
      <c r="M96" s="8">
        <f>J96/'population per province'!E96</f>
        <v>0.24608173429031785</v>
      </c>
      <c r="N96" s="6"/>
      <c r="O96" s="9">
        <f>('population per province'!D96)/'population per province'!E96</f>
        <v>330.96865387432257</v>
      </c>
      <c r="Q96" s="7">
        <v>0</v>
      </c>
      <c r="S96" s="7">
        <v>0</v>
      </c>
      <c r="U96" s="10">
        <f>SUM($J$3:$J$109)/SUM('population per province'!$E$3:$E$109)</f>
        <v>0.17255772962294327</v>
      </c>
      <c r="V96" s="18"/>
      <c r="W96" s="10">
        <f>SUM('population per province'!$D$3:$D$109)/SUM('population per province'!$E$3:$E$109)</f>
        <v>199.81786510947927</v>
      </c>
    </row>
    <row r="97" spans="1:23" x14ac:dyDescent="0.25">
      <c r="A97" s="3" t="s">
        <v>249</v>
      </c>
      <c r="B97" s="2" t="s">
        <v>250</v>
      </c>
      <c r="C97" s="2">
        <v>19</v>
      </c>
      <c r="D97" s="2" t="s">
        <v>251</v>
      </c>
      <c r="E97" s="2">
        <v>81</v>
      </c>
      <c r="F97" s="2" t="s">
        <v>208</v>
      </c>
      <c r="G97" s="2" t="s">
        <v>209</v>
      </c>
      <c r="H97" s="2">
        <v>38.01850065</v>
      </c>
      <c r="I97" s="2">
        <v>12.513656839999999</v>
      </c>
      <c r="J97" s="2">
        <v>27</v>
      </c>
      <c r="M97" s="8">
        <f>J97/'population per province'!E97</f>
        <v>1.0932856066925277E-2</v>
      </c>
      <c r="N97" s="6"/>
      <c r="O97" s="9">
        <f>('population per province'!D97)/'population per province'!E97</f>
        <v>174.31507681343689</v>
      </c>
      <c r="Q97" s="7">
        <v>0</v>
      </c>
      <c r="S97" s="7">
        <v>0</v>
      </c>
      <c r="U97" s="10">
        <f>SUM($J$3:$J$109)/SUM('population per province'!$E$3:$E$109)</f>
        <v>0.17255772962294327</v>
      </c>
      <c r="V97" s="18"/>
      <c r="W97" s="10">
        <f>SUM('population per province'!$D$3:$D$109)/SUM('population per province'!$E$3:$E$109)</f>
        <v>199.81786510947927</v>
      </c>
    </row>
    <row r="98" spans="1:23" x14ac:dyDescent="0.25">
      <c r="A98" s="3" t="s">
        <v>249</v>
      </c>
      <c r="B98" s="2" t="s">
        <v>250</v>
      </c>
      <c r="C98" s="2">
        <v>22</v>
      </c>
      <c r="D98" s="2" t="s">
        <v>271</v>
      </c>
      <c r="E98" s="2">
        <v>22</v>
      </c>
      <c r="F98" s="2" t="s">
        <v>210</v>
      </c>
      <c r="G98" s="2" t="s">
        <v>211</v>
      </c>
      <c r="H98" s="2">
        <v>46.068935109999998</v>
      </c>
      <c r="I98" s="2">
        <v>11.121230969999999</v>
      </c>
      <c r="J98" s="2">
        <v>782</v>
      </c>
      <c r="M98" s="8">
        <f>J98/'population per province'!E98</f>
        <v>0.1259843534521646</v>
      </c>
      <c r="N98" s="6"/>
      <c r="O98" s="9">
        <f>('population per province'!D98)/'population per province'!E98</f>
        <v>87.173761744577192</v>
      </c>
      <c r="Q98" s="7">
        <v>0</v>
      </c>
      <c r="S98" s="7">
        <v>0</v>
      </c>
      <c r="U98" s="10">
        <f>SUM($J$3:$J$109)/SUM('population per province'!$E$3:$E$109)</f>
        <v>0.17255772962294327</v>
      </c>
      <c r="V98" s="18"/>
      <c r="W98" s="10">
        <f>SUM('population per province'!$D$3:$D$109)/SUM('population per province'!$E$3:$E$109)</f>
        <v>199.81786510947927</v>
      </c>
    </row>
    <row r="99" spans="1:23" x14ac:dyDescent="0.25">
      <c r="A99" s="3" t="s">
        <v>249</v>
      </c>
      <c r="B99" s="2" t="s">
        <v>250</v>
      </c>
      <c r="C99" s="2">
        <v>5</v>
      </c>
      <c r="D99" s="2" t="s">
        <v>258</v>
      </c>
      <c r="E99" s="2">
        <v>26</v>
      </c>
      <c r="F99" s="2" t="s">
        <v>212</v>
      </c>
      <c r="G99" s="2" t="s">
        <v>213</v>
      </c>
      <c r="H99" s="2">
        <v>45.667545709999999</v>
      </c>
      <c r="I99" s="2">
        <v>12.24507363</v>
      </c>
      <c r="J99" s="2">
        <v>806</v>
      </c>
      <c r="M99" s="8">
        <f>J99/'population per province'!E99</f>
        <v>0.32502227975304759</v>
      </c>
      <c r="N99" s="6"/>
      <c r="O99" s="9">
        <f>('population per province'!D99)/'population per province'!E99</f>
        <v>358.01083138763545</v>
      </c>
      <c r="Q99" s="7">
        <v>0</v>
      </c>
      <c r="S99" s="7">
        <v>0</v>
      </c>
      <c r="U99" s="10">
        <f>SUM($J$3:$J$109)/SUM('population per province'!$E$3:$E$109)</f>
        <v>0.17255772962294327</v>
      </c>
      <c r="V99" s="18"/>
      <c r="W99" s="10">
        <f>SUM('population per province'!$D$3:$D$109)/SUM('population per province'!$E$3:$E$109)</f>
        <v>199.81786510947927</v>
      </c>
    </row>
    <row r="100" spans="1:23" x14ac:dyDescent="0.25">
      <c r="A100" s="3" t="s">
        <v>249</v>
      </c>
      <c r="B100" s="2" t="s">
        <v>250</v>
      </c>
      <c r="C100" s="2">
        <v>6</v>
      </c>
      <c r="D100" s="2" t="s">
        <v>268</v>
      </c>
      <c r="E100" s="2">
        <v>32</v>
      </c>
      <c r="F100" s="2" t="s">
        <v>214</v>
      </c>
      <c r="G100" s="2" t="s">
        <v>215</v>
      </c>
      <c r="H100" s="2">
        <v>45.649435400000002</v>
      </c>
      <c r="I100" s="2">
        <v>13.76813649</v>
      </c>
      <c r="J100" s="2">
        <v>270</v>
      </c>
      <c r="M100" s="8">
        <f>J100/'population per province'!E100</f>
        <v>1.2705284457202015</v>
      </c>
      <c r="N100" s="6"/>
      <c r="O100" s="9">
        <f>('population per province'!D100)/'population per province'!E100</f>
        <v>1103.4445437861748</v>
      </c>
      <c r="Q100" s="7">
        <v>0</v>
      </c>
      <c r="S100" s="7">
        <v>0</v>
      </c>
      <c r="U100" s="10">
        <f>SUM($J$3:$J$109)/SUM('population per province'!$E$3:$E$109)</f>
        <v>0.17255772962294327</v>
      </c>
      <c r="V100" s="18"/>
      <c r="W100" s="10">
        <f>SUM('population per province'!$D$3:$D$109)/SUM('population per province'!$E$3:$E$109)</f>
        <v>199.81786510947927</v>
      </c>
    </row>
    <row r="101" spans="1:23" x14ac:dyDescent="0.25">
      <c r="A101" s="3" t="s">
        <v>249</v>
      </c>
      <c r="B101" s="2" t="s">
        <v>250</v>
      </c>
      <c r="C101" s="2">
        <v>6</v>
      </c>
      <c r="D101" s="2" t="s">
        <v>268</v>
      </c>
      <c r="E101" s="2">
        <v>30</v>
      </c>
      <c r="F101" s="2" t="s">
        <v>216</v>
      </c>
      <c r="G101" s="2" t="s">
        <v>217</v>
      </c>
      <c r="H101" s="2">
        <v>46.062555160000002</v>
      </c>
      <c r="I101" s="2">
        <v>13.2348383</v>
      </c>
      <c r="J101" s="2">
        <v>338</v>
      </c>
      <c r="M101" s="8">
        <f>J101/'population per province'!E101</f>
        <v>6.8017628237377489E-2</v>
      </c>
      <c r="N101" s="6"/>
      <c r="O101" s="9">
        <f>('population per province'!D101)/'population per province'!E101</f>
        <v>106.41156702151208</v>
      </c>
      <c r="Q101" s="7">
        <v>0</v>
      </c>
      <c r="S101" s="7">
        <v>0</v>
      </c>
      <c r="U101" s="10">
        <f>SUM($J$3:$J$109)/SUM('population per province'!$E$3:$E$109)</f>
        <v>0.17255772962294327</v>
      </c>
      <c r="V101" s="18"/>
      <c r="W101" s="10">
        <f>SUM('population per province'!$D$3:$D$109)/SUM('population per province'!$E$3:$E$109)</f>
        <v>199.81786510947927</v>
      </c>
    </row>
    <row r="102" spans="1:23" x14ac:dyDescent="0.25">
      <c r="A102" s="3" t="s">
        <v>249</v>
      </c>
      <c r="B102" s="2" t="s">
        <v>250</v>
      </c>
      <c r="C102" s="2">
        <v>3</v>
      </c>
      <c r="D102" s="2" t="s">
        <v>259</v>
      </c>
      <c r="E102" s="2">
        <v>12</v>
      </c>
      <c r="F102" s="2" t="s">
        <v>218</v>
      </c>
      <c r="G102" s="2" t="s">
        <v>219</v>
      </c>
      <c r="H102" s="2">
        <v>45.817016770000002</v>
      </c>
      <c r="I102" s="2">
        <v>8.8228683439999998</v>
      </c>
      <c r="J102" s="2">
        <v>359</v>
      </c>
      <c r="M102" s="8">
        <f>J102/'population per province'!E102</f>
        <v>0.29963859745766253</v>
      </c>
      <c r="N102" s="6"/>
      <c r="O102" s="9">
        <f>('population per province'!D102)/'population per province'!E102</f>
        <v>743.47764395589729</v>
      </c>
      <c r="Q102" s="7">
        <v>0</v>
      </c>
      <c r="S102" s="7">
        <v>0</v>
      </c>
      <c r="U102" s="10">
        <f>SUM($J$3:$J$109)/SUM('population per province'!$E$3:$E$109)</f>
        <v>0.17255772962294327</v>
      </c>
      <c r="V102" s="18"/>
      <c r="W102" s="10">
        <f>SUM('population per province'!$D$3:$D$109)/SUM('population per province'!$E$3:$E$109)</f>
        <v>199.81786510947927</v>
      </c>
    </row>
    <row r="103" spans="1:23" x14ac:dyDescent="0.25">
      <c r="A103" s="3" t="s">
        <v>249</v>
      </c>
      <c r="B103" s="2" t="s">
        <v>250</v>
      </c>
      <c r="C103" s="2">
        <v>5</v>
      </c>
      <c r="D103" s="2" t="s">
        <v>258</v>
      </c>
      <c r="E103" s="2">
        <v>27</v>
      </c>
      <c r="F103" s="2" t="s">
        <v>220</v>
      </c>
      <c r="G103" s="2" t="s">
        <v>221</v>
      </c>
      <c r="H103" s="2">
        <v>45.434904850000002</v>
      </c>
      <c r="I103" s="2">
        <v>12.33845213</v>
      </c>
      <c r="J103" s="2">
        <v>666</v>
      </c>
      <c r="M103" s="8">
        <f>J103/'population per province'!E103</f>
        <v>0.26931833346138762</v>
      </c>
      <c r="N103" s="6"/>
      <c r="O103" s="9">
        <f>('population per province'!D103)/'population per province'!E103</f>
        <v>345.07442648539575</v>
      </c>
      <c r="Q103" s="7">
        <v>0</v>
      </c>
      <c r="S103" s="7">
        <v>0</v>
      </c>
      <c r="U103" s="10">
        <f>SUM($J$3:$J$109)/SUM('population per province'!$E$3:$E$109)</f>
        <v>0.17255772962294327</v>
      </c>
      <c r="V103" s="18"/>
      <c r="W103" s="10">
        <f>SUM('population per province'!$D$3:$D$109)/SUM('population per province'!$E$3:$E$109)</f>
        <v>199.81786510947927</v>
      </c>
    </row>
    <row r="104" spans="1:23" x14ac:dyDescent="0.25">
      <c r="A104" s="3" t="s">
        <v>249</v>
      </c>
      <c r="B104" s="2" t="s">
        <v>250</v>
      </c>
      <c r="C104" s="2">
        <v>1</v>
      </c>
      <c r="D104" s="2" t="s">
        <v>252</v>
      </c>
      <c r="E104" s="2">
        <v>103</v>
      </c>
      <c r="F104" s="2" t="s">
        <v>222</v>
      </c>
      <c r="G104" s="2" t="s">
        <v>223</v>
      </c>
      <c r="H104" s="2">
        <v>45.921445499999997</v>
      </c>
      <c r="I104" s="2">
        <v>8.5510787530000005</v>
      </c>
      <c r="J104" s="2">
        <v>149</v>
      </c>
      <c r="M104" s="8">
        <f>J104/'population per province'!E104</f>
        <v>6.5902667509984927E-2</v>
      </c>
      <c r="N104" s="6"/>
      <c r="O104" s="9">
        <f>('population per province'!D104)/'population per province'!E104</f>
        <v>70.037728171400019</v>
      </c>
      <c r="Q104" s="7">
        <v>0</v>
      </c>
      <c r="S104" s="7">
        <v>0</v>
      </c>
      <c r="U104" s="10">
        <f>SUM($J$3:$J$109)/SUM('population per province'!$E$3:$E$109)</f>
        <v>0.17255772962294327</v>
      </c>
      <c r="V104" s="18"/>
      <c r="W104" s="10">
        <f>SUM('population per province'!$D$3:$D$109)/SUM('population per province'!$E$3:$E$109)</f>
        <v>199.81786510947927</v>
      </c>
    </row>
    <row r="105" spans="1:23" x14ac:dyDescent="0.25">
      <c r="A105" s="3" t="s">
        <v>249</v>
      </c>
      <c r="B105" s="2" t="s">
        <v>250</v>
      </c>
      <c r="C105" s="2">
        <v>1</v>
      </c>
      <c r="D105" s="2" t="s">
        <v>252</v>
      </c>
      <c r="E105" s="2">
        <v>2</v>
      </c>
      <c r="F105" s="2" t="s">
        <v>224</v>
      </c>
      <c r="G105" s="2" t="s">
        <v>225</v>
      </c>
      <c r="H105" s="2">
        <v>45.323981349999997</v>
      </c>
      <c r="I105" s="2">
        <v>8.4232343119999999</v>
      </c>
      <c r="J105" s="2">
        <v>210</v>
      </c>
      <c r="M105" s="8">
        <f>J105/'population per province'!E105</f>
        <v>0.10088199688706982</v>
      </c>
      <c r="N105" s="6"/>
      <c r="O105" s="9">
        <f>('population per province'!D105)/'population per province'!E105</f>
        <v>82.104014142695192</v>
      </c>
      <c r="Q105" s="7">
        <v>0</v>
      </c>
      <c r="S105" s="7">
        <v>0</v>
      </c>
      <c r="U105" s="10">
        <f>SUM($J$3:$J$109)/SUM('population per province'!$E$3:$E$109)</f>
        <v>0.17255772962294327</v>
      </c>
      <c r="V105" s="18"/>
      <c r="W105" s="10">
        <f>SUM('population per province'!$D$3:$D$109)/SUM('population per province'!$E$3:$E$109)</f>
        <v>199.81786510947927</v>
      </c>
    </row>
    <row r="106" spans="1:23" x14ac:dyDescent="0.25">
      <c r="A106" s="3" t="s">
        <v>249</v>
      </c>
      <c r="B106" s="2" t="s">
        <v>250</v>
      </c>
      <c r="C106" s="2">
        <v>5</v>
      </c>
      <c r="D106" s="2" t="s">
        <v>258</v>
      </c>
      <c r="E106" s="2">
        <v>23</v>
      </c>
      <c r="F106" s="2" t="s">
        <v>226</v>
      </c>
      <c r="G106" s="2" t="s">
        <v>227</v>
      </c>
      <c r="H106" s="2">
        <v>45.438390460000001</v>
      </c>
      <c r="I106" s="2">
        <v>10.99352685</v>
      </c>
      <c r="J106" s="2">
        <v>954</v>
      </c>
      <c r="M106" s="8">
        <f>J106/'population per province'!E106</f>
        <v>0.30810072374603975</v>
      </c>
      <c r="N106" s="6"/>
      <c r="O106" s="9">
        <f>('population per province'!D106)/'population per province'!E106</f>
        <v>299.21844470496291</v>
      </c>
      <c r="Q106" s="7">
        <v>0</v>
      </c>
      <c r="S106" s="7">
        <v>0</v>
      </c>
      <c r="U106" s="10">
        <f>SUM($J$3:$J$109)/SUM('population per province'!$E$3:$E$109)</f>
        <v>0.17255772962294327</v>
      </c>
      <c r="V106" s="18"/>
      <c r="W106" s="10">
        <f>SUM('population per province'!$D$3:$D$109)/SUM('population per province'!$E$3:$E$109)</f>
        <v>199.81786510947927</v>
      </c>
    </row>
    <row r="107" spans="1:23" x14ac:dyDescent="0.25">
      <c r="A107" s="3" t="s">
        <v>249</v>
      </c>
      <c r="B107" s="2" t="s">
        <v>250</v>
      </c>
      <c r="C107" s="2">
        <v>18</v>
      </c>
      <c r="D107" s="2" t="s">
        <v>264</v>
      </c>
      <c r="E107" s="2">
        <v>102</v>
      </c>
      <c r="F107" s="2" t="s">
        <v>228</v>
      </c>
      <c r="G107" s="2" t="s">
        <v>229</v>
      </c>
      <c r="H107" s="2">
        <v>38.676241470000001</v>
      </c>
      <c r="I107" s="2">
        <v>16.10157414</v>
      </c>
      <c r="J107" s="2">
        <v>11</v>
      </c>
      <c r="M107" s="8">
        <f>J107/'population per province'!E107</f>
        <v>9.5598971007439335E-3</v>
      </c>
      <c r="N107" s="6"/>
      <c r="O107" s="9">
        <f>('population per province'!D107)/'population per province'!E107</f>
        <v>139.11649169158034</v>
      </c>
      <c r="Q107" s="7">
        <v>0</v>
      </c>
      <c r="S107" s="7">
        <v>0</v>
      </c>
      <c r="U107" s="10">
        <f>SUM($J$3:$J$109)/SUM('population per province'!$E$3:$E$109)</f>
        <v>0.17255772962294327</v>
      </c>
      <c r="V107" s="18"/>
      <c r="W107" s="10">
        <f>SUM('population per province'!$D$3:$D$109)/SUM('population per province'!$E$3:$E$109)</f>
        <v>199.81786510947927</v>
      </c>
    </row>
    <row r="108" spans="1:23" x14ac:dyDescent="0.25">
      <c r="A108" s="3" t="s">
        <v>249</v>
      </c>
      <c r="B108" s="2" t="s">
        <v>250</v>
      </c>
      <c r="C108" s="2">
        <v>5</v>
      </c>
      <c r="D108" s="2" t="s">
        <v>258</v>
      </c>
      <c r="E108" s="2">
        <v>24</v>
      </c>
      <c r="F108" s="2" t="s">
        <v>230</v>
      </c>
      <c r="G108" s="2" t="s">
        <v>231</v>
      </c>
      <c r="H108" s="2">
        <v>45.547497</v>
      </c>
      <c r="I108" s="2">
        <v>11.54597109</v>
      </c>
      <c r="J108" s="2">
        <v>572</v>
      </c>
      <c r="M108" s="8">
        <f>J108/'population per province'!E108</f>
        <v>0.21009869496387551</v>
      </c>
      <c r="N108" s="6"/>
      <c r="O108" s="9">
        <f>('population per province'!D108)/'population per province'!E108</f>
        <v>316.77079775062163</v>
      </c>
      <c r="Q108" s="7">
        <v>0</v>
      </c>
      <c r="S108" s="7">
        <v>0</v>
      </c>
      <c r="U108" s="10">
        <f>SUM($J$3:$J$109)/SUM('population per province'!$E$3:$E$109)</f>
        <v>0.17255772962294327</v>
      </c>
      <c r="V108" s="18"/>
      <c r="W108" s="10">
        <f>SUM('population per province'!$D$3:$D$109)/SUM('population per province'!$E$3:$E$109)</f>
        <v>199.81786510947927</v>
      </c>
    </row>
    <row r="109" spans="1:23" x14ac:dyDescent="0.25">
      <c r="A109" s="3" t="s">
        <v>249</v>
      </c>
      <c r="B109" s="2" t="s">
        <v>250</v>
      </c>
      <c r="C109" s="2">
        <v>12</v>
      </c>
      <c r="D109" s="2" t="s">
        <v>266</v>
      </c>
      <c r="E109" s="2">
        <v>56</v>
      </c>
      <c r="F109" s="2" t="s">
        <v>232</v>
      </c>
      <c r="G109" s="2" t="s">
        <v>233</v>
      </c>
      <c r="H109" s="2">
        <v>42.417382799999999</v>
      </c>
      <c r="I109" s="2">
        <v>12.10473416</v>
      </c>
      <c r="J109" s="2">
        <v>72</v>
      </c>
      <c r="M109" s="8">
        <f>J109/'population per province'!E109</f>
        <v>1.9915690244631062E-2</v>
      </c>
      <c r="N109" s="6"/>
      <c r="O109" s="9">
        <f>('population per province'!D109)/'population per province'!E109</f>
        <v>87.692656642435921</v>
      </c>
      <c r="Q109" s="7">
        <v>0</v>
      </c>
      <c r="S109" s="7">
        <v>0</v>
      </c>
      <c r="U109" s="10">
        <f>SUM($J$3:$J$109)/SUM('population per province'!$E$3:$E$109)</f>
        <v>0.17255772962294327</v>
      </c>
      <c r="V109" s="18"/>
      <c r="W109" s="10">
        <f>SUM('population per province'!$D$3:$D$109)/SUM('population per province'!$E$3:$E$109)</f>
        <v>199.81786510947927</v>
      </c>
    </row>
    <row r="110" spans="1:23" x14ac:dyDescent="0.25">
      <c r="A110" s="3" t="s">
        <v>249</v>
      </c>
      <c r="B110" s="2" t="s">
        <v>250</v>
      </c>
      <c r="C110" s="2">
        <v>13</v>
      </c>
      <c r="D110" s="2" t="s">
        <v>265</v>
      </c>
      <c r="E110" s="2">
        <v>979</v>
      </c>
      <c r="F110" s="2" t="s">
        <v>272</v>
      </c>
      <c r="G110" s="2"/>
      <c r="H110" s="2">
        <v>0</v>
      </c>
      <c r="I110" s="2">
        <v>0</v>
      </c>
      <c r="J110" s="2">
        <v>0</v>
      </c>
    </row>
    <row r="111" spans="1:23" x14ac:dyDescent="0.25">
      <c r="A111" s="3" t="s">
        <v>249</v>
      </c>
      <c r="B111" s="2" t="s">
        <v>250</v>
      </c>
      <c r="C111" s="2">
        <v>17</v>
      </c>
      <c r="D111" s="2" t="s">
        <v>269</v>
      </c>
      <c r="E111" s="2">
        <v>980</v>
      </c>
      <c r="F111" s="2" t="s">
        <v>272</v>
      </c>
      <c r="G111" s="2"/>
      <c r="H111" s="2">
        <v>0</v>
      </c>
      <c r="I111" s="2">
        <v>0</v>
      </c>
      <c r="J111" s="2">
        <v>0</v>
      </c>
    </row>
    <row r="112" spans="1:23" x14ac:dyDescent="0.25">
      <c r="A112" s="3" t="s">
        <v>249</v>
      </c>
      <c r="B112" s="2" t="s">
        <v>250</v>
      </c>
      <c r="C112" s="2">
        <v>21</v>
      </c>
      <c r="D112" s="2" t="s">
        <v>261</v>
      </c>
      <c r="E112" s="2">
        <v>981</v>
      </c>
      <c r="F112" s="2" t="s">
        <v>272</v>
      </c>
      <c r="G112" s="2"/>
      <c r="H112" s="2">
        <v>0</v>
      </c>
      <c r="I112" s="2">
        <v>0</v>
      </c>
      <c r="J112" s="2">
        <v>0</v>
      </c>
    </row>
    <row r="113" spans="1:15" x14ac:dyDescent="0.25">
      <c r="A113" s="3" t="s">
        <v>249</v>
      </c>
      <c r="B113" s="2" t="s">
        <v>250</v>
      </c>
      <c r="C113" s="2">
        <v>18</v>
      </c>
      <c r="D113" s="2" t="s">
        <v>264</v>
      </c>
      <c r="E113" s="2">
        <v>982</v>
      </c>
      <c r="F113" s="2" t="s">
        <v>272</v>
      </c>
      <c r="G113" s="2"/>
      <c r="H113" s="2">
        <v>0</v>
      </c>
      <c r="I113" s="2">
        <v>0</v>
      </c>
      <c r="J113" s="2">
        <v>2</v>
      </c>
    </row>
    <row r="114" spans="1:15" x14ac:dyDescent="0.25">
      <c r="A114" s="3" t="s">
        <v>249</v>
      </c>
      <c r="B114" s="2" t="s">
        <v>250</v>
      </c>
      <c r="C114" s="2">
        <v>15</v>
      </c>
      <c r="D114" s="2" t="s">
        <v>256</v>
      </c>
      <c r="E114" s="2">
        <v>983</v>
      </c>
      <c r="F114" s="2" t="s">
        <v>272</v>
      </c>
      <c r="G114" s="2"/>
      <c r="H114" s="2">
        <v>0</v>
      </c>
      <c r="I114" s="2">
        <v>0</v>
      </c>
      <c r="J114" s="2">
        <v>14</v>
      </c>
      <c r="O114" s="7" t="s">
        <v>276</v>
      </c>
    </row>
    <row r="115" spans="1:15" x14ac:dyDescent="0.25">
      <c r="A115" s="3" t="s">
        <v>249</v>
      </c>
      <c r="B115" s="2" t="s">
        <v>250</v>
      </c>
      <c r="C115" s="2">
        <v>8</v>
      </c>
      <c r="D115" s="2" t="s">
        <v>260</v>
      </c>
      <c r="E115" s="2">
        <v>984</v>
      </c>
      <c r="F115" s="2" t="s">
        <v>272</v>
      </c>
      <c r="G115" s="2"/>
      <c r="H115" s="2">
        <v>0</v>
      </c>
      <c r="I115" s="2">
        <v>0</v>
      </c>
      <c r="J115" s="2">
        <v>0</v>
      </c>
    </row>
    <row r="116" spans="1:15" x14ac:dyDescent="0.25">
      <c r="A116" s="3" t="s">
        <v>249</v>
      </c>
      <c r="B116" s="2" t="s">
        <v>250</v>
      </c>
      <c r="C116" s="2">
        <v>6</v>
      </c>
      <c r="D116" s="2" t="s">
        <v>268</v>
      </c>
      <c r="E116" s="2">
        <v>985</v>
      </c>
      <c r="F116" s="2" t="s">
        <v>272</v>
      </c>
      <c r="G116" s="2"/>
      <c r="H116" s="2">
        <v>0</v>
      </c>
      <c r="I116" s="2">
        <v>0</v>
      </c>
      <c r="J116" s="2">
        <v>0</v>
      </c>
    </row>
    <row r="117" spans="1:15" x14ac:dyDescent="0.25">
      <c r="A117" s="3" t="s">
        <v>249</v>
      </c>
      <c r="B117" s="2" t="s">
        <v>250</v>
      </c>
      <c r="C117" s="2">
        <v>12</v>
      </c>
      <c r="D117" s="2" t="s">
        <v>266</v>
      </c>
      <c r="E117" s="2">
        <v>986</v>
      </c>
      <c r="F117" s="2" t="s">
        <v>272</v>
      </c>
      <c r="G117" s="2"/>
      <c r="H117" s="2">
        <v>0</v>
      </c>
      <c r="I117" s="2">
        <v>0</v>
      </c>
      <c r="J117" s="2">
        <v>6</v>
      </c>
    </row>
    <row r="118" spans="1:15" x14ac:dyDescent="0.25">
      <c r="A118" s="3" t="s">
        <v>249</v>
      </c>
      <c r="B118" s="2" t="s">
        <v>250</v>
      </c>
      <c r="C118" s="2">
        <v>7</v>
      </c>
      <c r="D118" s="2" t="s">
        <v>267</v>
      </c>
      <c r="E118" s="2">
        <v>987</v>
      </c>
      <c r="F118" s="2" t="s">
        <v>272</v>
      </c>
      <c r="G118" s="2"/>
      <c r="H118" s="2">
        <v>0</v>
      </c>
      <c r="I118" s="2">
        <v>0</v>
      </c>
      <c r="J118" s="2">
        <v>453</v>
      </c>
    </row>
    <row r="119" spans="1:15" x14ac:dyDescent="0.25">
      <c r="A119" s="3" t="s">
        <v>249</v>
      </c>
      <c r="B119" s="2" t="s">
        <v>250</v>
      </c>
      <c r="C119" s="2">
        <v>3</v>
      </c>
      <c r="D119" s="2" t="s">
        <v>259</v>
      </c>
      <c r="E119" s="2">
        <v>988</v>
      </c>
      <c r="F119" s="2" t="s">
        <v>272</v>
      </c>
      <c r="G119" s="2"/>
      <c r="H119" s="2">
        <v>0</v>
      </c>
      <c r="I119" s="2">
        <v>0</v>
      </c>
      <c r="J119" s="2">
        <v>592</v>
      </c>
    </row>
    <row r="120" spans="1:15" x14ac:dyDescent="0.25">
      <c r="A120" s="3" t="s">
        <v>249</v>
      </c>
      <c r="B120" s="2" t="s">
        <v>250</v>
      </c>
      <c r="C120" s="2">
        <v>11</v>
      </c>
      <c r="D120" s="2" t="s">
        <v>253</v>
      </c>
      <c r="E120" s="2">
        <v>989</v>
      </c>
      <c r="F120" s="2" t="s">
        <v>272</v>
      </c>
      <c r="G120" s="2"/>
      <c r="H120" s="2">
        <v>0</v>
      </c>
      <c r="I120" s="2">
        <v>0</v>
      </c>
      <c r="J120" s="2">
        <v>33</v>
      </c>
    </row>
    <row r="121" spans="1:15" x14ac:dyDescent="0.25">
      <c r="A121" s="3" t="s">
        <v>249</v>
      </c>
      <c r="B121" s="2" t="s">
        <v>250</v>
      </c>
      <c r="C121" s="2">
        <v>14</v>
      </c>
      <c r="D121" s="2" t="s">
        <v>263</v>
      </c>
      <c r="E121" s="2">
        <v>990</v>
      </c>
      <c r="F121" s="2" t="s">
        <v>272</v>
      </c>
      <c r="G121" s="2"/>
      <c r="H121" s="2">
        <v>0</v>
      </c>
      <c r="I121" s="2">
        <v>0</v>
      </c>
      <c r="J121" s="2">
        <v>8</v>
      </c>
    </row>
    <row r="122" spans="1:15" x14ac:dyDescent="0.25">
      <c r="A122" s="3" t="s">
        <v>249</v>
      </c>
      <c r="B122" s="2" t="s">
        <v>250</v>
      </c>
      <c r="C122" s="2">
        <v>1</v>
      </c>
      <c r="D122" s="2" t="s">
        <v>252</v>
      </c>
      <c r="E122" s="2">
        <v>991</v>
      </c>
      <c r="F122" s="2" t="s">
        <v>272</v>
      </c>
      <c r="G122" s="2"/>
      <c r="H122" s="2">
        <v>0</v>
      </c>
      <c r="I122" s="2">
        <v>0</v>
      </c>
      <c r="J122" s="2">
        <v>116</v>
      </c>
    </row>
    <row r="123" spans="1:15" x14ac:dyDescent="0.25">
      <c r="A123" s="3" t="s">
        <v>249</v>
      </c>
      <c r="B123" s="2" t="s">
        <v>250</v>
      </c>
      <c r="C123" s="2">
        <v>16</v>
      </c>
      <c r="D123" s="2" t="s">
        <v>257</v>
      </c>
      <c r="E123" s="2">
        <v>992</v>
      </c>
      <c r="F123" s="2" t="s">
        <v>272</v>
      </c>
      <c r="G123" s="2"/>
      <c r="H123" s="2">
        <v>0</v>
      </c>
      <c r="I123" s="2">
        <v>0</v>
      </c>
      <c r="J123" s="2">
        <v>27</v>
      </c>
    </row>
    <row r="124" spans="1:15" x14ac:dyDescent="0.25">
      <c r="A124" s="3" t="s">
        <v>249</v>
      </c>
      <c r="B124" s="2" t="s">
        <v>250</v>
      </c>
      <c r="C124" s="2">
        <v>20</v>
      </c>
      <c r="D124" s="2" t="s">
        <v>262</v>
      </c>
      <c r="E124" s="2">
        <v>993</v>
      </c>
      <c r="F124" s="2" t="s">
        <v>272</v>
      </c>
      <c r="G124" s="2"/>
      <c r="H124" s="2">
        <v>0</v>
      </c>
      <c r="I124" s="2">
        <v>0</v>
      </c>
      <c r="J124" s="2">
        <v>0</v>
      </c>
    </row>
    <row r="125" spans="1:15" x14ac:dyDescent="0.25">
      <c r="A125" s="3" t="s">
        <v>249</v>
      </c>
      <c r="B125" s="2" t="s">
        <v>250</v>
      </c>
      <c r="C125" s="2">
        <v>19</v>
      </c>
      <c r="D125" s="2" t="s">
        <v>251</v>
      </c>
      <c r="E125" s="2">
        <v>994</v>
      </c>
      <c r="F125" s="2" t="s">
        <v>272</v>
      </c>
      <c r="G125" s="2"/>
      <c r="H125" s="2">
        <v>0</v>
      </c>
      <c r="I125" s="2">
        <v>0</v>
      </c>
      <c r="J125" s="2">
        <v>0</v>
      </c>
    </row>
    <row r="126" spans="1:15" x14ac:dyDescent="0.25">
      <c r="A126" s="3" t="s">
        <v>249</v>
      </c>
      <c r="B126" s="2" t="s">
        <v>250</v>
      </c>
      <c r="C126" s="2">
        <v>9</v>
      </c>
      <c r="D126" s="2" t="s">
        <v>255</v>
      </c>
      <c r="E126" s="2">
        <v>995</v>
      </c>
      <c r="F126" s="2" t="s">
        <v>272</v>
      </c>
      <c r="G126" s="2"/>
      <c r="H126" s="2">
        <v>0</v>
      </c>
      <c r="I126" s="2">
        <v>0</v>
      </c>
      <c r="J126" s="2">
        <v>0</v>
      </c>
    </row>
    <row r="127" spans="1:15" x14ac:dyDescent="0.25">
      <c r="A127" s="3" t="s">
        <v>249</v>
      </c>
      <c r="B127" s="2" t="s">
        <v>250</v>
      </c>
      <c r="C127" s="2">
        <v>22</v>
      </c>
      <c r="D127" s="2" t="s">
        <v>271</v>
      </c>
      <c r="E127" s="2">
        <v>996</v>
      </c>
      <c r="F127" s="2" t="s">
        <v>272</v>
      </c>
      <c r="G127" s="2"/>
      <c r="H127" s="2">
        <v>0</v>
      </c>
      <c r="I127" s="2">
        <v>0</v>
      </c>
      <c r="J127" s="2">
        <v>0</v>
      </c>
    </row>
    <row r="128" spans="1:15" x14ac:dyDescent="0.25">
      <c r="A128" s="3" t="s">
        <v>249</v>
      </c>
      <c r="B128" s="2" t="s">
        <v>250</v>
      </c>
      <c r="C128" s="2">
        <v>10</v>
      </c>
      <c r="D128" s="2" t="s">
        <v>270</v>
      </c>
      <c r="E128" s="2">
        <v>997</v>
      </c>
      <c r="F128" s="2" t="s">
        <v>272</v>
      </c>
      <c r="G128" s="2"/>
      <c r="H128" s="2">
        <v>0</v>
      </c>
      <c r="I128" s="2">
        <v>0</v>
      </c>
      <c r="J128" s="2">
        <v>18</v>
      </c>
    </row>
    <row r="129" spans="1:10" x14ac:dyDescent="0.25">
      <c r="A129" s="3" t="s">
        <v>249</v>
      </c>
      <c r="B129" s="2" t="s">
        <v>250</v>
      </c>
      <c r="C129" s="2">
        <v>2</v>
      </c>
      <c r="D129" s="2" t="s">
        <v>254</v>
      </c>
      <c r="E129" s="2">
        <v>998</v>
      </c>
      <c r="F129" s="2" t="s">
        <v>272</v>
      </c>
      <c r="G129" s="2"/>
      <c r="H129" s="2">
        <v>0</v>
      </c>
      <c r="I129" s="2">
        <v>0</v>
      </c>
      <c r="J129" s="2">
        <v>0</v>
      </c>
    </row>
    <row r="130" spans="1:10" x14ac:dyDescent="0.25">
      <c r="A130" s="3" t="s">
        <v>249</v>
      </c>
      <c r="B130" s="2" t="s">
        <v>250</v>
      </c>
      <c r="C130" s="2">
        <v>5</v>
      </c>
      <c r="D130" s="2" t="s">
        <v>258</v>
      </c>
      <c r="E130" s="2">
        <v>999</v>
      </c>
      <c r="F130" s="2" t="s">
        <v>272</v>
      </c>
      <c r="G130" s="2"/>
      <c r="H130" s="2">
        <v>0</v>
      </c>
      <c r="I130" s="2">
        <v>0</v>
      </c>
      <c r="J130" s="2">
        <v>184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selection activeCell="A170" sqref="A170"/>
    </sheetView>
  </sheetViews>
  <sheetFormatPr defaultRowHeight="15" x14ac:dyDescent="0.25"/>
  <sheetData>
    <row r="1" spans="1:2" x14ac:dyDescent="0.25">
      <c r="A1" s="22">
        <v>0</v>
      </c>
      <c r="B1" s="22">
        <v>0</v>
      </c>
    </row>
    <row r="2" spans="1:2" x14ac:dyDescent="0.25">
      <c r="A2" s="22">
        <v>4.1471000000000001E-2</v>
      </c>
      <c r="B2" s="22">
        <v>3</v>
      </c>
    </row>
    <row r="3" spans="1:2" x14ac:dyDescent="0.25">
      <c r="A3" s="22">
        <v>8.2941000000000001E-2</v>
      </c>
      <c r="B3" s="22">
        <v>4</v>
      </c>
    </row>
    <row r="4" spans="1:2" x14ac:dyDescent="0.25">
      <c r="A4" s="22">
        <v>0.12441000000000001</v>
      </c>
      <c r="B4" s="22">
        <v>6</v>
      </c>
    </row>
    <row r="5" spans="1:2" x14ac:dyDescent="0.25">
      <c r="A5" s="22">
        <v>0.16588</v>
      </c>
      <c r="B5" s="22">
        <v>7</v>
      </c>
    </row>
    <row r="6" spans="1:2" x14ac:dyDescent="0.25">
      <c r="A6" s="22">
        <v>0.20735000000000001</v>
      </c>
      <c r="B6" s="22">
        <v>9</v>
      </c>
    </row>
    <row r="7" spans="1:2" x14ac:dyDescent="0.25">
      <c r="A7" s="22">
        <v>0.24882000000000001</v>
      </c>
      <c r="B7" s="22">
        <v>11</v>
      </c>
    </row>
    <row r="8" spans="1:2" x14ac:dyDescent="0.25">
      <c r="A8" s="22">
        <v>0.29028999999999999</v>
      </c>
      <c r="B8" s="22">
        <v>13</v>
      </c>
    </row>
    <row r="9" spans="1:2" x14ac:dyDescent="0.25">
      <c r="A9" s="22">
        <v>0.33176</v>
      </c>
      <c r="B9" s="22">
        <v>14</v>
      </c>
    </row>
    <row r="10" spans="1:2" x14ac:dyDescent="0.25">
      <c r="A10" s="22">
        <v>0.37324000000000002</v>
      </c>
      <c r="B10" s="22">
        <v>16</v>
      </c>
    </row>
    <row r="11" spans="1:2" x14ac:dyDescent="0.25">
      <c r="A11" s="22">
        <v>0.41471000000000002</v>
      </c>
      <c r="B11" s="22">
        <v>17</v>
      </c>
    </row>
    <row r="12" spans="1:2" x14ac:dyDescent="0.25">
      <c r="A12" s="22">
        <v>0.45617999999999997</v>
      </c>
      <c r="B12" s="22">
        <v>20</v>
      </c>
    </row>
    <row r="13" spans="1:2" x14ac:dyDescent="0.25">
      <c r="A13" s="22">
        <v>0.49764999999999998</v>
      </c>
      <c r="B13" s="22">
        <v>21</v>
      </c>
    </row>
    <row r="14" spans="1:2" x14ac:dyDescent="0.25">
      <c r="A14" s="22">
        <v>0.53912000000000004</v>
      </c>
      <c r="B14" s="22">
        <v>23</v>
      </c>
    </row>
    <row r="15" spans="1:2" x14ac:dyDescent="0.25">
      <c r="A15" s="22">
        <v>0.58059000000000005</v>
      </c>
      <c r="B15" s="22">
        <v>24</v>
      </c>
    </row>
    <row r="16" spans="1:2" x14ac:dyDescent="0.25">
      <c r="A16" s="22">
        <v>0.62205999999999995</v>
      </c>
      <c r="B16" s="22">
        <v>26</v>
      </c>
    </row>
    <row r="17" spans="1:2" x14ac:dyDescent="0.25">
      <c r="A17" s="22">
        <v>0.66352999999999995</v>
      </c>
      <c r="B17" s="22">
        <v>28</v>
      </c>
    </row>
    <row r="18" spans="1:2" x14ac:dyDescent="0.25">
      <c r="A18" s="22">
        <v>0.70499999999999996</v>
      </c>
      <c r="B18" s="22">
        <v>30</v>
      </c>
    </row>
    <row r="19" spans="1:2" x14ac:dyDescent="0.25">
      <c r="A19" s="22">
        <v>0.74646999999999997</v>
      </c>
      <c r="B19" s="22">
        <v>31</v>
      </c>
    </row>
    <row r="20" spans="1:2" x14ac:dyDescent="0.25">
      <c r="A20" s="22">
        <v>0.78793999999999997</v>
      </c>
      <c r="B20" s="22">
        <v>33</v>
      </c>
    </row>
    <row r="21" spans="1:2" x14ac:dyDescent="0.25">
      <c r="A21" s="22">
        <v>0.82940999999999998</v>
      </c>
      <c r="B21" s="22">
        <v>34</v>
      </c>
    </row>
    <row r="22" spans="1:2" x14ac:dyDescent="0.25">
      <c r="A22" s="22">
        <v>0.87087999999999999</v>
      </c>
      <c r="B22" s="22">
        <v>37</v>
      </c>
    </row>
    <row r="23" spans="1:2" x14ac:dyDescent="0.25">
      <c r="A23" s="22">
        <v>0.91234999999999999</v>
      </c>
      <c r="B23" s="22">
        <v>38</v>
      </c>
    </row>
    <row r="24" spans="1:2" x14ac:dyDescent="0.25">
      <c r="A24" s="22">
        <v>0.95382</v>
      </c>
      <c r="B24" s="22">
        <v>40</v>
      </c>
    </row>
    <row r="25" spans="1:2" x14ac:dyDescent="0.25">
      <c r="A25" s="22">
        <v>0.99529000000000001</v>
      </c>
      <c r="B25" s="22">
        <v>41</v>
      </c>
    </row>
    <row r="26" spans="1:2" x14ac:dyDescent="0.25">
      <c r="A26" s="22">
        <v>1.0367999999999999</v>
      </c>
      <c r="B26" s="22">
        <v>43</v>
      </c>
    </row>
    <row r="27" spans="1:2" x14ac:dyDescent="0.25">
      <c r="A27" s="22">
        <v>1.0782</v>
      </c>
      <c r="B27" s="22">
        <v>44</v>
      </c>
    </row>
    <row r="28" spans="1:2" x14ac:dyDescent="0.25">
      <c r="A28" s="22">
        <v>1.1196999999999999</v>
      </c>
      <c r="B28" s="22">
        <v>46</v>
      </c>
    </row>
    <row r="29" spans="1:2" x14ac:dyDescent="0.25">
      <c r="A29" s="22">
        <v>1.1612</v>
      </c>
      <c r="B29" s="22">
        <v>47</v>
      </c>
    </row>
    <row r="30" spans="1:2" x14ac:dyDescent="0.25">
      <c r="A30" s="22">
        <v>1.2025999999999999</v>
      </c>
      <c r="B30" s="22">
        <v>49</v>
      </c>
    </row>
    <row r="31" spans="1:2" x14ac:dyDescent="0.25">
      <c r="A31" s="22">
        <v>1.2441</v>
      </c>
      <c r="B31" s="22">
        <v>51</v>
      </c>
    </row>
    <row r="32" spans="1:2" x14ac:dyDescent="0.25">
      <c r="A32" s="22">
        <v>1.2856000000000001</v>
      </c>
      <c r="B32" s="22">
        <v>53</v>
      </c>
    </row>
    <row r="33" spans="1:2" x14ac:dyDescent="0.25">
      <c r="A33" s="22">
        <v>1.3270999999999999</v>
      </c>
      <c r="B33" s="22">
        <v>54</v>
      </c>
    </row>
    <row r="34" spans="1:2" x14ac:dyDescent="0.25">
      <c r="A34" s="22">
        <v>1.3685</v>
      </c>
      <c r="B34" s="22">
        <v>56</v>
      </c>
    </row>
    <row r="35" spans="1:2" x14ac:dyDescent="0.25">
      <c r="A35" s="22">
        <v>1.41</v>
      </c>
      <c r="B35" s="22">
        <v>57</v>
      </c>
    </row>
    <row r="36" spans="1:2" x14ac:dyDescent="0.25">
      <c r="A36" s="22">
        <v>1.4515</v>
      </c>
      <c r="B36" s="22">
        <v>59</v>
      </c>
    </row>
    <row r="37" spans="1:2" x14ac:dyDescent="0.25">
      <c r="A37" s="22">
        <v>1.4928999999999999</v>
      </c>
      <c r="B37" s="22">
        <v>60</v>
      </c>
    </row>
    <row r="38" spans="1:2" x14ac:dyDescent="0.25">
      <c r="A38" s="22">
        <v>1.5344</v>
      </c>
      <c r="B38" s="22">
        <v>62</v>
      </c>
    </row>
    <row r="39" spans="1:2" x14ac:dyDescent="0.25">
      <c r="A39" s="22">
        <v>1.5759000000000001</v>
      </c>
      <c r="B39" s="22">
        <v>63</v>
      </c>
    </row>
    <row r="40" spans="1:2" x14ac:dyDescent="0.25">
      <c r="A40" s="22">
        <v>1.6173999999999999</v>
      </c>
      <c r="B40" s="22">
        <v>65</v>
      </c>
    </row>
    <row r="41" spans="1:2" x14ac:dyDescent="0.25">
      <c r="A41" s="22">
        <v>1.6588000000000001</v>
      </c>
      <c r="B41" s="22">
        <v>67</v>
      </c>
    </row>
    <row r="42" spans="1:2" x14ac:dyDescent="0.25">
      <c r="A42" s="22">
        <v>1.7002999999999999</v>
      </c>
      <c r="B42" s="22">
        <v>69</v>
      </c>
    </row>
    <row r="43" spans="1:2" x14ac:dyDescent="0.25">
      <c r="A43" s="22">
        <v>1.7418</v>
      </c>
      <c r="B43" s="22">
        <v>70</v>
      </c>
    </row>
    <row r="44" spans="1:2" x14ac:dyDescent="0.25">
      <c r="A44" s="22">
        <v>1.7831999999999999</v>
      </c>
      <c r="B44" s="22">
        <v>72</v>
      </c>
    </row>
    <row r="45" spans="1:2" x14ac:dyDescent="0.25">
      <c r="A45" s="22">
        <v>1.8247</v>
      </c>
      <c r="B45" s="22">
        <v>73</v>
      </c>
    </row>
    <row r="46" spans="1:2" x14ac:dyDescent="0.25">
      <c r="A46" s="22">
        <v>1.8662000000000001</v>
      </c>
      <c r="B46" s="22">
        <v>75</v>
      </c>
    </row>
    <row r="47" spans="1:2" x14ac:dyDescent="0.25">
      <c r="A47" s="22">
        <v>1.9076</v>
      </c>
      <c r="B47" s="22">
        <v>76</v>
      </c>
    </row>
    <row r="48" spans="1:2" x14ac:dyDescent="0.25">
      <c r="A48" s="22">
        <v>1.9491000000000001</v>
      </c>
      <c r="B48" s="22">
        <v>78</v>
      </c>
    </row>
    <row r="49" spans="1:2" x14ac:dyDescent="0.25">
      <c r="A49" s="22">
        <v>1.9905999999999999</v>
      </c>
      <c r="B49" s="22">
        <v>79</v>
      </c>
    </row>
    <row r="50" spans="1:2" x14ac:dyDescent="0.25">
      <c r="A50" s="22">
        <v>2.0320999999999998</v>
      </c>
      <c r="B50" s="22">
        <v>81</v>
      </c>
    </row>
    <row r="51" spans="1:2" x14ac:dyDescent="0.25">
      <c r="A51" s="22">
        <v>2.0735000000000001</v>
      </c>
      <c r="B51" s="22">
        <v>83</v>
      </c>
    </row>
    <row r="52" spans="1:2" x14ac:dyDescent="0.25">
      <c r="A52" s="22">
        <v>2.1150000000000002</v>
      </c>
      <c r="B52" s="22">
        <v>85</v>
      </c>
    </row>
    <row r="53" spans="1:2" x14ac:dyDescent="0.25">
      <c r="A53" s="22">
        <v>2.1564999999999999</v>
      </c>
      <c r="B53" s="22">
        <v>86</v>
      </c>
    </row>
    <row r="54" spans="1:2" x14ac:dyDescent="0.25">
      <c r="A54" s="22">
        <v>2.1979000000000002</v>
      </c>
      <c r="B54" s="22">
        <v>88</v>
      </c>
    </row>
    <row r="55" spans="1:2" x14ac:dyDescent="0.25">
      <c r="A55" s="22">
        <v>2.2393999999999998</v>
      </c>
      <c r="B55" s="22">
        <v>89</v>
      </c>
    </row>
    <row r="56" spans="1:2" x14ac:dyDescent="0.25">
      <c r="A56" s="22">
        <v>2.2808999999999999</v>
      </c>
      <c r="B56" s="22">
        <v>91</v>
      </c>
    </row>
    <row r="57" spans="1:2" x14ac:dyDescent="0.25">
      <c r="A57" s="22">
        <v>2.3224</v>
      </c>
      <c r="B57" s="22">
        <v>92</v>
      </c>
    </row>
    <row r="58" spans="1:2" x14ac:dyDescent="0.25">
      <c r="A58" s="22">
        <v>2.3637999999999999</v>
      </c>
      <c r="B58" s="22">
        <v>94</v>
      </c>
    </row>
    <row r="59" spans="1:2" x14ac:dyDescent="0.25">
      <c r="A59" s="22">
        <v>2.4053</v>
      </c>
      <c r="B59" s="22">
        <v>95</v>
      </c>
    </row>
    <row r="60" spans="1:2" x14ac:dyDescent="0.25">
      <c r="A60" s="22">
        <v>2.4468000000000001</v>
      </c>
      <c r="B60" s="22">
        <v>97</v>
      </c>
    </row>
    <row r="61" spans="1:2" x14ac:dyDescent="0.25">
      <c r="A61" s="22">
        <v>2.4882</v>
      </c>
      <c r="B61" s="22">
        <v>99</v>
      </c>
    </row>
    <row r="62" spans="1:2" x14ac:dyDescent="0.25">
      <c r="A62" s="22">
        <v>2.5297000000000001</v>
      </c>
      <c r="B62" s="22">
        <v>101</v>
      </c>
    </row>
    <row r="63" spans="1:2" x14ac:dyDescent="0.25">
      <c r="A63" s="22">
        <v>2.5712000000000002</v>
      </c>
      <c r="B63" s="22">
        <v>102</v>
      </c>
    </row>
    <row r="64" spans="1:2" x14ac:dyDescent="0.25">
      <c r="A64" s="22">
        <v>2.6126</v>
      </c>
      <c r="B64" s="22">
        <v>104</v>
      </c>
    </row>
    <row r="65" spans="1:2" x14ac:dyDescent="0.25">
      <c r="A65" s="22">
        <v>2.6541000000000001</v>
      </c>
      <c r="B65" s="22">
        <v>105</v>
      </c>
    </row>
    <row r="66" spans="1:2" x14ac:dyDescent="0.25">
      <c r="A66" s="22">
        <v>2.6956000000000002</v>
      </c>
      <c r="B66" s="22">
        <v>107</v>
      </c>
    </row>
    <row r="67" spans="1:2" x14ac:dyDescent="0.25">
      <c r="A67" s="22">
        <v>2.7370999999999999</v>
      </c>
      <c r="B67" s="22">
        <v>108</v>
      </c>
    </row>
    <row r="68" spans="1:2" x14ac:dyDescent="0.25">
      <c r="A68" s="22">
        <v>2.7785000000000002</v>
      </c>
      <c r="B68" s="22">
        <v>110</v>
      </c>
    </row>
    <row r="69" spans="1:2" x14ac:dyDescent="0.25">
      <c r="A69" s="22">
        <v>2.82</v>
      </c>
      <c r="B69" s="22">
        <v>111</v>
      </c>
    </row>
    <row r="70" spans="1:2" x14ac:dyDescent="0.25">
      <c r="A70" s="22">
        <v>2.8614999999999999</v>
      </c>
      <c r="B70" s="22">
        <v>113</v>
      </c>
    </row>
    <row r="71" spans="1:2" x14ac:dyDescent="0.25">
      <c r="A71" s="22">
        <v>2.9028999999999998</v>
      </c>
      <c r="B71" s="22">
        <v>114</v>
      </c>
    </row>
    <row r="72" spans="1:2" x14ac:dyDescent="0.25">
      <c r="A72" s="22">
        <v>2.9443999999999999</v>
      </c>
      <c r="B72" s="22">
        <v>116</v>
      </c>
    </row>
    <row r="73" spans="1:2" x14ac:dyDescent="0.25">
      <c r="A73" s="22">
        <v>2.9859</v>
      </c>
      <c r="B73" s="22">
        <v>117</v>
      </c>
    </row>
    <row r="74" spans="1:2" x14ac:dyDescent="0.25">
      <c r="A74" s="22">
        <v>3.0274000000000001</v>
      </c>
      <c r="B74" s="22">
        <v>119</v>
      </c>
    </row>
    <row r="75" spans="1:2" x14ac:dyDescent="0.25">
      <c r="A75" s="22">
        <v>3.0688</v>
      </c>
      <c r="B75" s="22">
        <v>120</v>
      </c>
    </row>
    <row r="76" spans="1:2" x14ac:dyDescent="0.25">
      <c r="A76" s="22">
        <v>3.1103000000000001</v>
      </c>
      <c r="B76" s="22">
        <v>122</v>
      </c>
    </row>
    <row r="77" spans="1:2" x14ac:dyDescent="0.25">
      <c r="A77" s="22">
        <v>3.1518000000000002</v>
      </c>
      <c r="B77" s="22">
        <v>123</v>
      </c>
    </row>
    <row r="78" spans="1:2" x14ac:dyDescent="0.25">
      <c r="A78" s="22">
        <v>3.1932</v>
      </c>
      <c r="B78" s="22">
        <v>125</v>
      </c>
    </row>
    <row r="79" spans="1:2" x14ac:dyDescent="0.25">
      <c r="A79" s="22">
        <v>3.2347000000000001</v>
      </c>
      <c r="B79" s="22">
        <v>126</v>
      </c>
    </row>
    <row r="80" spans="1:2" x14ac:dyDescent="0.25">
      <c r="A80" s="22">
        <v>3.2761999999999998</v>
      </c>
      <c r="B80" s="22">
        <v>128</v>
      </c>
    </row>
    <row r="81" spans="1:2" x14ac:dyDescent="0.25">
      <c r="A81" s="22">
        <v>3.3176000000000001</v>
      </c>
      <c r="B81" s="22">
        <v>129</v>
      </c>
    </row>
    <row r="82" spans="1:2" x14ac:dyDescent="0.25">
      <c r="A82" s="22">
        <v>3.3591000000000002</v>
      </c>
      <c r="B82" s="22">
        <v>131</v>
      </c>
    </row>
    <row r="83" spans="1:2" x14ac:dyDescent="0.25">
      <c r="A83" s="22">
        <v>3.4005999999999998</v>
      </c>
      <c r="B83" s="22">
        <v>132</v>
      </c>
    </row>
    <row r="84" spans="1:2" x14ac:dyDescent="0.25">
      <c r="A84" s="22">
        <v>3.4420999999999999</v>
      </c>
      <c r="B84" s="22">
        <v>134</v>
      </c>
    </row>
    <row r="85" spans="1:2" x14ac:dyDescent="0.25">
      <c r="A85" s="22">
        <v>3.4834999999999998</v>
      </c>
      <c r="B85" s="22">
        <v>135</v>
      </c>
    </row>
    <row r="86" spans="1:2" x14ac:dyDescent="0.25">
      <c r="A86" s="22">
        <v>3.5249999999999999</v>
      </c>
      <c r="B86" s="22">
        <v>137</v>
      </c>
    </row>
    <row r="87" spans="1:2" x14ac:dyDescent="0.25">
      <c r="A87" s="22">
        <v>3.5665</v>
      </c>
      <c r="B87" s="22">
        <v>138</v>
      </c>
    </row>
    <row r="88" spans="1:2" x14ac:dyDescent="0.25">
      <c r="A88" s="22">
        <v>3.6078999999999999</v>
      </c>
      <c r="B88" s="22">
        <v>140</v>
      </c>
    </row>
    <row r="89" spans="1:2" x14ac:dyDescent="0.25">
      <c r="A89" s="22">
        <v>3.6494</v>
      </c>
      <c r="B89" s="22">
        <v>141</v>
      </c>
    </row>
    <row r="90" spans="1:2" x14ac:dyDescent="0.25">
      <c r="A90" s="22">
        <v>3.6909000000000001</v>
      </c>
      <c r="B90" s="22">
        <v>143</v>
      </c>
    </row>
    <row r="91" spans="1:2" x14ac:dyDescent="0.25">
      <c r="A91" s="22">
        <v>3.7324000000000002</v>
      </c>
      <c r="B91" s="22">
        <v>144</v>
      </c>
    </row>
    <row r="92" spans="1:2" x14ac:dyDescent="0.25">
      <c r="A92" s="22">
        <v>3.7738</v>
      </c>
      <c r="B92" s="22">
        <v>146</v>
      </c>
    </row>
    <row r="93" spans="1:2" x14ac:dyDescent="0.25">
      <c r="A93" s="22">
        <v>3.8153000000000001</v>
      </c>
      <c r="B93" s="22">
        <v>147</v>
      </c>
    </row>
    <row r="94" spans="1:2" x14ac:dyDescent="0.25">
      <c r="A94" s="22">
        <v>3.8567999999999998</v>
      </c>
      <c r="B94" s="22">
        <v>149</v>
      </c>
    </row>
    <row r="95" spans="1:2" x14ac:dyDescent="0.25">
      <c r="A95" s="22">
        <v>3.8982000000000001</v>
      </c>
      <c r="B95" s="22">
        <v>150</v>
      </c>
    </row>
    <row r="96" spans="1:2" x14ac:dyDescent="0.25">
      <c r="A96" s="22">
        <v>3.9397000000000002</v>
      </c>
      <c r="B96" s="22">
        <v>152</v>
      </c>
    </row>
    <row r="97" spans="1:2" x14ac:dyDescent="0.25">
      <c r="A97" s="22">
        <v>3.9811999999999999</v>
      </c>
      <c r="B97" s="22">
        <v>153</v>
      </c>
    </row>
    <row r="98" spans="1:2" x14ac:dyDescent="0.25">
      <c r="A98" s="22">
        <v>4.0225999999999997</v>
      </c>
      <c r="B98" s="22">
        <v>155</v>
      </c>
    </row>
    <row r="99" spans="1:2" x14ac:dyDescent="0.25">
      <c r="A99" s="22">
        <v>4.0640999999999998</v>
      </c>
      <c r="B99" s="22">
        <v>156</v>
      </c>
    </row>
    <row r="100" spans="1:2" x14ac:dyDescent="0.25">
      <c r="A100" s="22">
        <v>4.1055999999999999</v>
      </c>
      <c r="B100" s="22">
        <v>158</v>
      </c>
    </row>
    <row r="101" spans="1:2" x14ac:dyDescent="0.25">
      <c r="A101" s="22">
        <v>4.1471</v>
      </c>
      <c r="B101" s="22">
        <v>159</v>
      </c>
    </row>
    <row r="102" spans="1:2" x14ac:dyDescent="0.25">
      <c r="A102" s="22">
        <v>4.1885000000000003</v>
      </c>
      <c r="B102" s="22">
        <v>161</v>
      </c>
    </row>
    <row r="103" spans="1:2" x14ac:dyDescent="0.25">
      <c r="A103" s="22">
        <v>4.2300000000000004</v>
      </c>
      <c r="B103" s="22">
        <v>162</v>
      </c>
    </row>
    <row r="104" spans="1:2" x14ac:dyDescent="0.25">
      <c r="A104" s="22">
        <v>4.2714999999999996</v>
      </c>
      <c r="B104" s="22">
        <v>163</v>
      </c>
    </row>
    <row r="105" spans="1:2" x14ac:dyDescent="0.25">
      <c r="A105" s="22">
        <v>4.3129</v>
      </c>
      <c r="B105" s="22">
        <v>164</v>
      </c>
    </row>
    <row r="106" spans="1:2" x14ac:dyDescent="0.25">
      <c r="A106" s="22">
        <v>4.3544</v>
      </c>
      <c r="B106" s="22">
        <v>166</v>
      </c>
    </row>
    <row r="107" spans="1:2" x14ac:dyDescent="0.25">
      <c r="A107" s="22">
        <v>4.3959000000000001</v>
      </c>
      <c r="B107" s="22">
        <v>167</v>
      </c>
    </row>
    <row r="108" spans="1:2" x14ac:dyDescent="0.25">
      <c r="A108" s="22">
        <v>4.4374000000000002</v>
      </c>
      <c r="B108" s="22">
        <v>169</v>
      </c>
    </row>
    <row r="109" spans="1:2" x14ac:dyDescent="0.25">
      <c r="A109" s="22">
        <v>4.4787999999999997</v>
      </c>
      <c r="B109" s="22">
        <v>170</v>
      </c>
    </row>
    <row r="110" spans="1:2" x14ac:dyDescent="0.25">
      <c r="A110" s="22">
        <v>4.5202999999999998</v>
      </c>
      <c r="B110" s="22">
        <v>172</v>
      </c>
    </row>
    <row r="111" spans="1:2" x14ac:dyDescent="0.25">
      <c r="A111" s="22">
        <v>4.5617999999999999</v>
      </c>
      <c r="B111" s="22">
        <v>172</v>
      </c>
    </row>
    <row r="112" spans="1:2" x14ac:dyDescent="0.25">
      <c r="A112" s="22">
        <v>4.6032000000000002</v>
      </c>
      <c r="B112" s="22">
        <v>174</v>
      </c>
    </row>
    <row r="113" spans="1:2" x14ac:dyDescent="0.25">
      <c r="A113" s="22">
        <v>4.6447000000000003</v>
      </c>
      <c r="B113" s="22">
        <v>175</v>
      </c>
    </row>
    <row r="114" spans="1:2" x14ac:dyDescent="0.25">
      <c r="A114" s="22">
        <v>4.6862000000000004</v>
      </c>
      <c r="B114" s="22">
        <v>177</v>
      </c>
    </row>
    <row r="115" spans="1:2" x14ac:dyDescent="0.25">
      <c r="A115" s="22">
        <v>4.7275999999999998</v>
      </c>
      <c r="B115" s="22">
        <v>178</v>
      </c>
    </row>
    <row r="116" spans="1:2" x14ac:dyDescent="0.25">
      <c r="A116" s="22">
        <v>4.7690999999999999</v>
      </c>
      <c r="B116" s="22">
        <v>180</v>
      </c>
    </row>
    <row r="117" spans="1:2" x14ac:dyDescent="0.25">
      <c r="A117" s="22">
        <v>4.8106</v>
      </c>
      <c r="B117" s="22">
        <v>180</v>
      </c>
    </row>
    <row r="118" spans="1:2" x14ac:dyDescent="0.25">
      <c r="A118" s="22">
        <v>4.8521000000000001</v>
      </c>
      <c r="B118" s="22">
        <v>182</v>
      </c>
    </row>
    <row r="119" spans="1:2" x14ac:dyDescent="0.25">
      <c r="A119" s="22">
        <v>4.8935000000000004</v>
      </c>
      <c r="B119" s="22">
        <v>183</v>
      </c>
    </row>
    <row r="120" spans="1:2" x14ac:dyDescent="0.25">
      <c r="A120" s="22">
        <v>4.9349999999999996</v>
      </c>
      <c r="B120" s="22">
        <v>185</v>
      </c>
    </row>
    <row r="121" spans="1:2" x14ac:dyDescent="0.25">
      <c r="A121" s="22">
        <v>4.9764999999999997</v>
      </c>
      <c r="B121" s="22">
        <v>186</v>
      </c>
    </row>
    <row r="122" spans="1:2" x14ac:dyDescent="0.25">
      <c r="A122" s="22">
        <v>5.0179</v>
      </c>
      <c r="B122" s="22">
        <v>188</v>
      </c>
    </row>
    <row r="123" spans="1:2" x14ac:dyDescent="0.25">
      <c r="A123" s="22">
        <v>5.0594000000000001</v>
      </c>
      <c r="B123" s="22">
        <v>189</v>
      </c>
    </row>
    <row r="124" spans="1:2" x14ac:dyDescent="0.25">
      <c r="A124" s="22">
        <v>5.1009000000000002</v>
      </c>
      <c r="B124" s="22">
        <v>191</v>
      </c>
    </row>
    <row r="125" spans="1:2" x14ac:dyDescent="0.25">
      <c r="A125" s="22">
        <v>5.1424000000000003</v>
      </c>
      <c r="B125" s="22">
        <v>192</v>
      </c>
    </row>
    <row r="126" spans="1:2" x14ac:dyDescent="0.25">
      <c r="A126" s="22">
        <v>5.1837999999999997</v>
      </c>
      <c r="B126" s="22">
        <v>194</v>
      </c>
    </row>
    <row r="127" spans="1:2" x14ac:dyDescent="0.25">
      <c r="A127" s="22">
        <v>5.2252999999999998</v>
      </c>
      <c r="B127" s="22">
        <v>194</v>
      </c>
    </row>
    <row r="128" spans="1:2" x14ac:dyDescent="0.25">
      <c r="A128" s="22">
        <v>5.2667999999999999</v>
      </c>
      <c r="B128" s="22">
        <v>196</v>
      </c>
    </row>
    <row r="129" spans="1:2" x14ac:dyDescent="0.25">
      <c r="A129" s="22">
        <v>5.3082000000000003</v>
      </c>
      <c r="B129" s="22">
        <v>197</v>
      </c>
    </row>
    <row r="130" spans="1:2" x14ac:dyDescent="0.25">
      <c r="A130" s="22">
        <v>5.3497000000000003</v>
      </c>
      <c r="B130" s="22">
        <v>199</v>
      </c>
    </row>
    <row r="131" spans="1:2" x14ac:dyDescent="0.25">
      <c r="A131" s="22">
        <v>5.3912000000000004</v>
      </c>
      <c r="B131" s="22">
        <v>200</v>
      </c>
    </row>
    <row r="132" spans="1:2" x14ac:dyDescent="0.25">
      <c r="A132" s="22">
        <v>5.4325999999999999</v>
      </c>
      <c r="B132" s="22">
        <v>201</v>
      </c>
    </row>
    <row r="133" spans="1:2" x14ac:dyDescent="0.25">
      <c r="A133" s="22">
        <v>5.4741</v>
      </c>
      <c r="B133" s="22">
        <v>202</v>
      </c>
    </row>
    <row r="134" spans="1:2" x14ac:dyDescent="0.25">
      <c r="A134" s="22">
        <v>5.5156000000000001</v>
      </c>
      <c r="B134" s="22">
        <v>204</v>
      </c>
    </row>
    <row r="135" spans="1:2" x14ac:dyDescent="0.25">
      <c r="A135" s="22">
        <v>5.5571000000000002</v>
      </c>
      <c r="B135" s="22">
        <v>204</v>
      </c>
    </row>
    <row r="136" spans="1:2" x14ac:dyDescent="0.25">
      <c r="A136" s="22">
        <v>5.5984999999999996</v>
      </c>
      <c r="B136" s="22">
        <v>206</v>
      </c>
    </row>
    <row r="137" spans="1:2" x14ac:dyDescent="0.25">
      <c r="A137" s="22">
        <v>5.64</v>
      </c>
      <c r="B137" s="22">
        <v>207</v>
      </c>
    </row>
    <row r="138" spans="1:2" x14ac:dyDescent="0.25">
      <c r="A138" s="22">
        <v>5.6814999999999998</v>
      </c>
      <c r="B138" s="22">
        <v>209</v>
      </c>
    </row>
    <row r="139" spans="1:2" x14ac:dyDescent="0.25">
      <c r="A139" s="22">
        <v>5.7229000000000001</v>
      </c>
      <c r="B139" s="22">
        <v>209</v>
      </c>
    </row>
    <row r="140" spans="1:2" x14ac:dyDescent="0.25">
      <c r="A140" s="22">
        <v>5.7644000000000002</v>
      </c>
      <c r="B140" s="22">
        <v>211</v>
      </c>
    </row>
    <row r="141" spans="1:2" x14ac:dyDescent="0.25">
      <c r="A141" s="22">
        <v>5.8059000000000003</v>
      </c>
      <c r="B141" s="22">
        <v>212</v>
      </c>
    </row>
    <row r="142" spans="1:2" x14ac:dyDescent="0.25">
      <c r="A142" s="22">
        <v>5.8474000000000004</v>
      </c>
      <c r="B142" s="22">
        <v>214</v>
      </c>
    </row>
    <row r="143" spans="1:2" x14ac:dyDescent="0.25">
      <c r="A143" s="22">
        <v>5.8887999999999998</v>
      </c>
      <c r="B143" s="22">
        <v>214</v>
      </c>
    </row>
    <row r="144" spans="1:2" x14ac:dyDescent="0.25">
      <c r="A144" s="22">
        <v>5.9302999999999999</v>
      </c>
      <c r="B144" s="22">
        <v>216</v>
      </c>
    </row>
    <row r="145" spans="1:2" x14ac:dyDescent="0.25">
      <c r="A145" s="22">
        <v>5.9718</v>
      </c>
      <c r="B145" s="22">
        <v>217</v>
      </c>
    </row>
    <row r="146" spans="1:2" x14ac:dyDescent="0.25">
      <c r="A146" s="22">
        <v>6.0132000000000003</v>
      </c>
      <c r="B146" s="22">
        <v>218</v>
      </c>
    </row>
    <row r="147" spans="1:2" x14ac:dyDescent="0.25">
      <c r="A147" s="22">
        <v>6.0547000000000004</v>
      </c>
      <c r="B147" s="22">
        <v>219</v>
      </c>
    </row>
    <row r="148" spans="1:2" x14ac:dyDescent="0.25">
      <c r="A148" s="22">
        <v>6.0961999999999996</v>
      </c>
      <c r="B148" s="22">
        <v>221</v>
      </c>
    </row>
    <row r="149" spans="1:2" x14ac:dyDescent="0.25">
      <c r="A149" s="22">
        <v>6.1375999999999999</v>
      </c>
      <c r="B149" s="22">
        <v>222</v>
      </c>
    </row>
    <row r="150" spans="1:2" x14ac:dyDescent="0.25">
      <c r="A150" s="22">
        <v>6.1791</v>
      </c>
      <c r="B150" s="22">
        <v>223</v>
      </c>
    </row>
    <row r="151" spans="1:2" x14ac:dyDescent="0.25">
      <c r="A151" s="22">
        <v>6.2206000000000001</v>
      </c>
      <c r="B151" s="22">
        <v>224</v>
      </c>
    </row>
    <row r="152" spans="1:2" x14ac:dyDescent="0.25">
      <c r="A152" s="22">
        <v>6.2621000000000002</v>
      </c>
      <c r="B152" s="22">
        <v>226</v>
      </c>
    </row>
    <row r="153" spans="1:2" x14ac:dyDescent="0.25">
      <c r="A153" s="22">
        <v>6.3034999999999997</v>
      </c>
      <c r="B153" s="22">
        <v>227</v>
      </c>
    </row>
    <row r="154" spans="1:2" x14ac:dyDescent="0.25">
      <c r="A154" s="22">
        <v>6.3449999999999998</v>
      </c>
      <c r="B154" s="22">
        <v>228</v>
      </c>
    </row>
    <row r="155" spans="1:2" x14ac:dyDescent="0.25">
      <c r="A155" s="22">
        <v>6.3864999999999998</v>
      </c>
      <c r="B155" s="22">
        <v>229</v>
      </c>
    </row>
    <row r="156" spans="1:2" x14ac:dyDescent="0.25">
      <c r="A156" s="22">
        <v>6.4279000000000002</v>
      </c>
      <c r="B156" s="22">
        <v>231</v>
      </c>
    </row>
    <row r="157" spans="1:2" x14ac:dyDescent="0.25">
      <c r="A157" s="22">
        <v>6.4694000000000003</v>
      </c>
      <c r="B157" s="22">
        <v>231</v>
      </c>
    </row>
    <row r="158" spans="1:2" x14ac:dyDescent="0.25">
      <c r="A158" s="22">
        <v>6.5109000000000004</v>
      </c>
      <c r="B158" s="22">
        <v>233</v>
      </c>
    </row>
    <row r="159" spans="1:2" x14ac:dyDescent="0.25">
      <c r="A159" s="22">
        <v>6.5523999999999996</v>
      </c>
      <c r="B159" s="22">
        <v>234</v>
      </c>
    </row>
    <row r="160" spans="1:2" x14ac:dyDescent="0.25">
      <c r="A160" s="22">
        <v>6.5937999999999999</v>
      </c>
      <c r="B160" s="22">
        <v>236</v>
      </c>
    </row>
    <row r="161" spans="1:2" x14ac:dyDescent="0.25">
      <c r="A161" s="22">
        <v>6.6353</v>
      </c>
      <c r="B161" s="22">
        <v>237</v>
      </c>
    </row>
    <row r="162" spans="1:2" x14ac:dyDescent="0.25">
      <c r="A162" s="22">
        <v>6.6768000000000001</v>
      </c>
      <c r="B162" s="22">
        <v>240</v>
      </c>
    </row>
    <row r="163" spans="1:2" x14ac:dyDescent="0.25">
      <c r="A163" s="22">
        <v>6.7182000000000004</v>
      </c>
      <c r="B163" s="22">
        <v>241</v>
      </c>
    </row>
    <row r="164" spans="1:2" x14ac:dyDescent="0.25">
      <c r="A164" s="22">
        <v>6.7596999999999996</v>
      </c>
      <c r="B164" s="22">
        <v>243</v>
      </c>
    </row>
    <row r="165" spans="1:2" x14ac:dyDescent="0.25">
      <c r="A165" s="22">
        <v>6.8011999999999997</v>
      </c>
      <c r="B165" s="22">
        <v>245</v>
      </c>
    </row>
    <row r="166" spans="1:2" x14ac:dyDescent="0.25">
      <c r="A166" s="22">
        <v>6.8426</v>
      </c>
      <c r="B166" s="22">
        <v>247</v>
      </c>
    </row>
    <row r="167" spans="1:2" x14ac:dyDescent="0.25">
      <c r="A167" s="22">
        <v>6.8841000000000001</v>
      </c>
      <c r="B167" s="22">
        <v>249</v>
      </c>
    </row>
    <row r="168" spans="1:2" x14ac:dyDescent="0.25">
      <c r="A168" s="22">
        <v>6.9256000000000002</v>
      </c>
      <c r="B168" s="22">
        <v>251</v>
      </c>
    </row>
    <row r="169" spans="1:2" x14ac:dyDescent="0.25">
      <c r="A169" s="22">
        <v>6.9671000000000003</v>
      </c>
      <c r="B169" s="22">
        <v>252</v>
      </c>
    </row>
    <row r="170" spans="1:2" x14ac:dyDescent="0.25">
      <c r="A170" s="22">
        <v>7.0084999999999997</v>
      </c>
      <c r="B170" s="2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population per province</vt:lpstr>
      <vt:lpstr>positives on 21-mar-2020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iztokd</dc:creator>
  <cp:lastModifiedBy>ID</cp:lastModifiedBy>
  <dcterms:created xsi:type="dcterms:W3CDTF">2021-11-16T14:53:09Z</dcterms:created>
  <dcterms:modified xsi:type="dcterms:W3CDTF">2021-11-26T15:01:15Z</dcterms:modified>
</cp:coreProperties>
</file>