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mada\Documents\GitHub\PMyabukikenC\"/>
    </mc:Choice>
  </mc:AlternateContent>
  <bookViews>
    <workbookView xWindow="480" yWindow="120" windowWidth="18315" windowHeight="7125" activeTab="1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52511"/>
</workbook>
</file>

<file path=xl/calcChain.xml><?xml version="1.0" encoding="utf-8"?>
<calcChain xmlns="http://schemas.openxmlformats.org/spreadsheetml/2006/main">
  <c r="CO29" i="3" l="1"/>
  <c r="CV29" i="3"/>
  <c r="DC29" i="3"/>
  <c r="DC30" i="3"/>
  <c r="B27" i="3" l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29" i="3"/>
  <c r="BM27" i="3"/>
  <c r="B5" i="1"/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G27" i="3"/>
  <c r="BH27" i="3"/>
  <c r="BI27" i="3"/>
  <c r="BJ27" i="3"/>
  <c r="BK27" i="3"/>
  <c r="BL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J12" i="1" l="1"/>
  <c r="K156" i="1"/>
  <c r="K153" i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L152" i="1"/>
  <c r="L153" i="1"/>
  <c r="C29" i="3" s="1"/>
  <c r="V154" i="1" l="1"/>
  <c r="M30" i="3" s="1"/>
  <c r="CH154" i="1"/>
  <c r="AP154" i="1"/>
  <c r="AG30" i="3" s="1"/>
  <c r="DB154" i="1"/>
  <c r="AT154" i="1"/>
  <c r="AK30" i="3" s="1"/>
  <c r="DF154" i="1"/>
  <c r="BN154" i="1"/>
  <c r="BE30" i="3" s="1"/>
  <c r="K154" i="1"/>
  <c r="B30" i="3" s="1"/>
  <c r="AA154" i="1"/>
  <c r="R30" i="3" s="1"/>
  <c r="AQ154" i="1"/>
  <c r="AH30" i="3" s="1"/>
  <c r="BG154" i="1"/>
  <c r="AX30" i="3" s="1"/>
  <c r="BW154" i="1"/>
  <c r="CM154" i="1"/>
  <c r="DC154" i="1"/>
  <c r="L154" i="1"/>
  <c r="C30" i="3" s="1"/>
  <c r="AB154" i="1"/>
  <c r="S30" i="3" s="1"/>
  <c r="AR154" i="1"/>
  <c r="AI30" i="3" s="1"/>
  <c r="BH154" i="1"/>
  <c r="AY30" i="3" s="1"/>
  <c r="BX154" i="1"/>
  <c r="CN154" i="1"/>
  <c r="DD154" i="1"/>
  <c r="M154" i="1"/>
  <c r="D30" i="3" s="1"/>
  <c r="AC154" i="1"/>
  <c r="T30" i="3" s="1"/>
  <c r="AS154" i="1"/>
  <c r="AJ30" i="3" s="1"/>
  <c r="BI154" i="1"/>
  <c r="AZ30" i="3" s="1"/>
  <c r="BY154" i="1"/>
  <c r="CO154" i="1"/>
  <c r="DE154" i="1"/>
  <c r="CV30" i="3" s="1"/>
  <c r="AL154" i="1"/>
  <c r="AC30" i="3" s="1"/>
  <c r="CX154" i="1"/>
  <c r="BF154" i="1"/>
  <c r="AW30" i="3" s="1"/>
  <c r="DR154" i="1"/>
  <c r="BJ154" i="1"/>
  <c r="BA30" i="3" s="1"/>
  <c r="R154" i="1"/>
  <c r="I30" i="3" s="1"/>
  <c r="CD154" i="1"/>
  <c r="O154" i="1"/>
  <c r="F30" i="3" s="1"/>
  <c r="AE154" i="1"/>
  <c r="V30" i="3" s="1"/>
  <c r="AU154" i="1"/>
  <c r="AL30" i="3" s="1"/>
  <c r="BK154" i="1"/>
  <c r="BB30" i="3" s="1"/>
  <c r="CA154" i="1"/>
  <c r="CQ154" i="1"/>
  <c r="DG154" i="1"/>
  <c r="P154" i="1"/>
  <c r="G30" i="3" s="1"/>
  <c r="AF154" i="1"/>
  <c r="W30" i="3" s="1"/>
  <c r="AV154" i="1"/>
  <c r="AM30" i="3" s="1"/>
  <c r="BL154" i="1"/>
  <c r="BC30" i="3" s="1"/>
  <c r="CB154" i="1"/>
  <c r="CR154" i="1"/>
  <c r="DH154" i="1"/>
  <c r="Q154" i="1"/>
  <c r="H30" i="3" s="1"/>
  <c r="AG154" i="1"/>
  <c r="X30" i="3" s="1"/>
  <c r="AW154" i="1"/>
  <c r="AN30" i="3" s="1"/>
  <c r="BM154" i="1"/>
  <c r="BD30" i="3" s="1"/>
  <c r="CC154" i="1"/>
  <c r="CS154" i="1"/>
  <c r="DI154" i="1"/>
  <c r="BB154" i="1"/>
  <c r="AS30" i="3" s="1"/>
  <c r="DN154" i="1"/>
  <c r="BV154" i="1"/>
  <c r="BM30" i="3" s="1"/>
  <c r="N154" i="1"/>
  <c r="E30" i="3" s="1"/>
  <c r="BZ154" i="1"/>
  <c r="AH154" i="1"/>
  <c r="Y30" i="3" s="1"/>
  <c r="CT154" i="1"/>
  <c r="S154" i="1"/>
  <c r="J30" i="3" s="1"/>
  <c r="AI154" i="1"/>
  <c r="Z30" i="3" s="1"/>
  <c r="AY154" i="1"/>
  <c r="AP30" i="3" s="1"/>
  <c r="BO154" i="1"/>
  <c r="CE154" i="1"/>
  <c r="CU154" i="1"/>
  <c r="DK154" i="1"/>
  <c r="T154" i="1"/>
  <c r="K30" i="3" s="1"/>
  <c r="AJ154" i="1"/>
  <c r="AA30" i="3" s="1"/>
  <c r="AZ154" i="1"/>
  <c r="AQ30" i="3" s="1"/>
  <c r="BP154" i="1"/>
  <c r="CF154" i="1"/>
  <c r="CV154" i="1"/>
  <c r="DL154" i="1"/>
  <c r="U154" i="1"/>
  <c r="L30" i="3" s="1"/>
  <c r="AK154" i="1"/>
  <c r="AB30" i="3" s="1"/>
  <c r="BA154" i="1"/>
  <c r="AR30" i="3" s="1"/>
  <c r="BQ154" i="1"/>
  <c r="CG154" i="1"/>
  <c r="CW154" i="1"/>
  <c r="DM154" i="1"/>
  <c r="BR154" i="1"/>
  <c r="Z154" i="1"/>
  <c r="Q30" i="3" s="1"/>
  <c r="CL154" i="1"/>
  <c r="AD154" i="1"/>
  <c r="U30" i="3" s="1"/>
  <c r="CP154" i="1"/>
  <c r="AX154" i="1"/>
  <c r="AO30" i="3" s="1"/>
  <c r="DJ154" i="1"/>
  <c r="W154" i="1"/>
  <c r="N30" i="3" s="1"/>
  <c r="AM154" i="1"/>
  <c r="AD30" i="3" s="1"/>
  <c r="BC154" i="1"/>
  <c r="AT30" i="3" s="1"/>
  <c r="BS154" i="1"/>
  <c r="CI154" i="1"/>
  <c r="CY154" i="1"/>
  <c r="DO154" i="1"/>
  <c r="X154" i="1"/>
  <c r="O30" i="3" s="1"/>
  <c r="AN154" i="1"/>
  <c r="AE30" i="3" s="1"/>
  <c r="BD154" i="1"/>
  <c r="AU30" i="3" s="1"/>
  <c r="BT154" i="1"/>
  <c r="CJ154" i="1"/>
  <c r="CZ154" i="1"/>
  <c r="DP154" i="1"/>
  <c r="Y154" i="1"/>
  <c r="P30" i="3" s="1"/>
  <c r="AO154" i="1"/>
  <c r="AF30" i="3" s="1"/>
  <c r="BE154" i="1"/>
  <c r="AV30" i="3" s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M153" i="1"/>
  <c r="D29" i="3" s="1"/>
  <c r="M152" i="1"/>
  <c r="N153" i="1" l="1"/>
  <c r="E29" i="3" s="1"/>
  <c r="N152" i="1"/>
  <c r="O153" i="1" l="1"/>
  <c r="F29" i="3" s="1"/>
  <c r="O152" i="1"/>
  <c r="P153" i="1" l="1"/>
  <c r="G29" i="3" s="1"/>
  <c r="P152" i="1"/>
  <c r="Q153" i="1" l="1"/>
  <c r="H29" i="3" s="1"/>
  <c r="Q152" i="1"/>
  <c r="R153" i="1" l="1"/>
  <c r="I29" i="3" s="1"/>
  <c r="R152" i="1"/>
  <c r="S153" i="1" l="1"/>
  <c r="J29" i="3" s="1"/>
  <c r="S152" i="1"/>
  <c r="T153" i="1" l="1"/>
  <c r="K29" i="3" s="1"/>
  <c r="T152" i="1"/>
  <c r="U153" i="1" l="1"/>
  <c r="L29" i="3" s="1"/>
  <c r="U152" i="1"/>
  <c r="V153" i="1" l="1"/>
  <c r="M29" i="3" s="1"/>
  <c r="V152" i="1"/>
  <c r="W153" i="1" l="1"/>
  <c r="N29" i="3" s="1"/>
  <c r="W152" i="1"/>
  <c r="X153" i="1" l="1"/>
  <c r="O29" i="3" s="1"/>
  <c r="X152" i="1"/>
  <c r="Y153" i="1" l="1"/>
  <c r="P29" i="3" s="1"/>
  <c r="Y152" i="1"/>
  <c r="Z153" i="1" l="1"/>
  <c r="Q29" i="3" s="1"/>
  <c r="Z152" i="1"/>
  <c r="AA153" i="1" l="1"/>
  <c r="R29" i="3" s="1"/>
  <c r="AA152" i="1"/>
  <c r="AB153" i="1" l="1"/>
  <c r="S29" i="3" s="1"/>
  <c r="AB152" i="1"/>
  <c r="AC153" i="1" l="1"/>
  <c r="T29" i="3" s="1"/>
  <c r="AC152" i="1"/>
  <c r="AD153" i="1" l="1"/>
  <c r="U29" i="3" s="1"/>
  <c r="AD152" i="1"/>
  <c r="AE153" i="1" l="1"/>
  <c r="V29" i="3" s="1"/>
  <c r="AE152" i="1"/>
  <c r="AF153" i="1" l="1"/>
  <c r="W29" i="3" s="1"/>
  <c r="AF152" i="1"/>
  <c r="AG153" i="1" l="1"/>
  <c r="X29" i="3" s="1"/>
  <c r="AG152" i="1"/>
  <c r="AH153" i="1" l="1"/>
  <c r="Y29" i="3" s="1"/>
  <c r="AH152" i="1"/>
  <c r="AI153" i="1" l="1"/>
  <c r="Z29" i="3" s="1"/>
  <c r="AI152" i="1"/>
  <c r="AJ153" i="1" l="1"/>
  <c r="AA29" i="3" s="1"/>
  <c r="AJ152" i="1"/>
  <c r="AK153" i="1" l="1"/>
  <c r="AB29" i="3" s="1"/>
  <c r="AK152" i="1"/>
  <c r="AL153" i="1" l="1"/>
  <c r="AC29" i="3" s="1"/>
  <c r="AL152" i="1"/>
  <c r="AM153" i="1" l="1"/>
  <c r="AD29" i="3" s="1"/>
  <c r="AM152" i="1"/>
  <c r="AN153" i="1" l="1"/>
  <c r="AE29" i="3" s="1"/>
  <c r="AN152" i="1"/>
  <c r="AO153" i="1" l="1"/>
  <c r="AF29" i="3" s="1"/>
  <c r="AO152" i="1"/>
  <c r="AP153" i="1" l="1"/>
  <c r="AG29" i="3" s="1"/>
  <c r="AP152" i="1"/>
  <c r="AQ153" i="1" l="1"/>
  <c r="AH29" i="3" s="1"/>
  <c r="AQ152" i="1"/>
  <c r="AR153" i="1" l="1"/>
  <c r="AI29" i="3" s="1"/>
  <c r="AR152" i="1"/>
  <c r="AS153" i="1" l="1"/>
  <c r="AJ29" i="3" s="1"/>
  <c r="AS152" i="1"/>
  <c r="AT153" i="1" l="1"/>
  <c r="AK29" i="3" s="1"/>
  <c r="AT152" i="1"/>
  <c r="AU153" i="1" l="1"/>
  <c r="AL29" i="3" s="1"/>
  <c r="AU152" i="1"/>
  <c r="AV153" i="1" l="1"/>
  <c r="AM29" i="3" s="1"/>
  <c r="AV152" i="1"/>
  <c r="AW153" i="1" l="1"/>
  <c r="AN29" i="3" s="1"/>
  <c r="AW152" i="1"/>
  <c r="AX153" i="1" l="1"/>
  <c r="AO29" i="3" s="1"/>
  <c r="AX152" i="1"/>
  <c r="AY153" i="1" l="1"/>
  <c r="AP29" i="3" s="1"/>
  <c r="AY152" i="1"/>
  <c r="AZ153" i="1" l="1"/>
  <c r="AQ29" i="3" s="1"/>
  <c r="AZ152" i="1"/>
  <c r="BA153" i="1" l="1"/>
  <c r="AR29" i="3" s="1"/>
  <c r="BA152" i="1"/>
  <c r="BB153" i="1" l="1"/>
  <c r="AS29" i="3" s="1"/>
  <c r="BB152" i="1"/>
  <c r="BC153" i="1" l="1"/>
  <c r="AT29" i="3" s="1"/>
  <c r="BC152" i="1"/>
  <c r="BD153" i="1" l="1"/>
  <c r="AU29" i="3" s="1"/>
  <c r="BD152" i="1"/>
  <c r="BE153" i="1" l="1"/>
  <c r="AV29" i="3" s="1"/>
  <c r="BE152" i="1"/>
  <c r="BF153" i="1" l="1"/>
  <c r="AW29" i="3" s="1"/>
  <c r="BF152" i="1"/>
  <c r="BG153" i="1" l="1"/>
  <c r="AX29" i="3" s="1"/>
  <c r="BG152" i="1"/>
  <c r="BH153" i="1" l="1"/>
  <c r="AY29" i="3" s="1"/>
  <c r="BH152" i="1"/>
  <c r="BI153" i="1" l="1"/>
  <c r="AZ29" i="3" s="1"/>
  <c r="BI152" i="1"/>
  <c r="BJ153" i="1" l="1"/>
  <c r="BA29" i="3" s="1"/>
  <c r="BJ152" i="1"/>
  <c r="BK153" i="1" l="1"/>
  <c r="BB29" i="3" s="1"/>
  <c r="BK152" i="1"/>
  <c r="BL153" i="1" l="1"/>
  <c r="BC29" i="3" s="1"/>
  <c r="BL152" i="1"/>
  <c r="BM153" i="1" l="1"/>
  <c r="BD29" i="3" s="1"/>
  <c r="BM152" i="1"/>
  <c r="BN153" i="1" l="1"/>
  <c r="BE29" i="3" s="1"/>
  <c r="BN152" i="1"/>
  <c r="BO153" i="1" l="1"/>
  <c r="BF29" i="3" s="1"/>
  <c r="BO152" i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A29" i="3" s="1"/>
  <c r="CJ152" i="1"/>
  <c r="CA28" i="3" s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H29" i="3" s="1"/>
  <c r="CQ152" i="1"/>
  <c r="CH28" i="3" s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T152" i="1"/>
  <c r="CK28" i="3" s="1"/>
  <c r="CU153" i="1" l="1"/>
  <c r="CL29" i="3" s="1"/>
  <c r="CU152" i="1"/>
  <c r="CL28" i="3" s="1"/>
  <c r="CV153" i="1" l="1"/>
  <c r="CM29" i="3" s="1"/>
  <c r="CV152" i="1"/>
  <c r="CM28" i="3" s="1"/>
  <c r="CW153" i="1" l="1"/>
  <c r="CN29" i="3" s="1"/>
  <c r="CW152" i="1"/>
  <c r="CN28" i="3" s="1"/>
  <c r="CX153" i="1" l="1"/>
  <c r="CX152" i="1"/>
  <c r="CO28" i="3" s="1"/>
  <c r="CY153" i="1" l="1"/>
  <c r="CP29" i="3" s="1"/>
  <c r="CY152" i="1"/>
  <c r="CP28" i="3" s="1"/>
  <c r="CZ153" i="1" l="1"/>
  <c r="CQ29" i="3" s="1"/>
  <c r="CZ152" i="1"/>
  <c r="CQ28" i="3" s="1"/>
  <c r="DA153" i="1" l="1"/>
  <c r="CR29" i="3" s="1"/>
  <c r="DA152" i="1"/>
  <c r="CR28" i="3" s="1"/>
  <c r="DB153" i="1" l="1"/>
  <c r="CS29" i="3" s="1"/>
  <c r="DB152" i="1"/>
  <c r="CS28" i="3" s="1"/>
  <c r="DC153" i="1" l="1"/>
  <c r="CT29" i="3" s="1"/>
  <c r="DC152" i="1"/>
  <c r="CT28" i="3" s="1"/>
  <c r="DD153" i="1" l="1"/>
  <c r="CU29" i="3" s="1"/>
  <c r="DD152" i="1"/>
  <c r="CU28" i="3" s="1"/>
  <c r="DE153" i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4" i="3" l="1"/>
  <c r="B32" i="3"/>
  <c r="B33" i="3"/>
  <c r="B31" i="3"/>
  <c r="C31" i="3" l="1"/>
  <c r="C33" i="3" l="1"/>
  <c r="C32" i="3"/>
  <c r="C34" i="3"/>
  <c r="D32" i="3"/>
  <c r="D34" i="3"/>
  <c r="D31" i="3"/>
  <c r="D33" i="3"/>
  <c r="E34" i="3" l="1"/>
  <c r="E32" i="3"/>
  <c r="E33" i="3"/>
  <c r="E31" i="3"/>
  <c r="F34" i="3" l="1"/>
  <c r="F32" i="3"/>
  <c r="F31" i="3"/>
  <c r="F33" i="3"/>
  <c r="G33" i="3" l="1"/>
  <c r="G34" i="3" l="1"/>
  <c r="G31" i="3"/>
  <c r="G32" i="3"/>
  <c r="H34" i="3"/>
  <c r="H31" i="3" l="1"/>
  <c r="H33" i="3"/>
  <c r="H32" i="3"/>
  <c r="I34" i="3"/>
  <c r="I32" i="3"/>
  <c r="I33" i="3"/>
  <c r="I31" i="3"/>
  <c r="J32" i="3" l="1"/>
  <c r="J34" i="3"/>
  <c r="J31" i="3"/>
  <c r="J33" i="3"/>
  <c r="K32" i="3" l="1"/>
  <c r="K34" i="3"/>
  <c r="K31" i="3"/>
  <c r="K33" i="3"/>
  <c r="L34" i="3" l="1"/>
  <c r="L32" i="3"/>
  <c r="L31" i="3"/>
  <c r="L33" i="3"/>
  <c r="M34" i="3" l="1"/>
  <c r="M32" i="3"/>
  <c r="M33" i="3"/>
  <c r="M31" i="3"/>
  <c r="N32" i="3" l="1"/>
  <c r="N34" i="3"/>
  <c r="N33" i="3"/>
  <c r="N31" i="3"/>
  <c r="O32" i="3" l="1"/>
  <c r="O34" i="3"/>
  <c r="O31" i="3"/>
  <c r="O33" i="3"/>
  <c r="P34" i="3" l="1"/>
  <c r="P32" i="3"/>
  <c r="P33" i="3"/>
  <c r="P31" i="3"/>
  <c r="Q34" i="3" l="1"/>
  <c r="Q32" i="3"/>
  <c r="Q33" i="3"/>
  <c r="Q31" i="3"/>
  <c r="R32" i="3" l="1"/>
  <c r="R34" i="3"/>
  <c r="R31" i="3"/>
  <c r="R33" i="3"/>
  <c r="S32" i="3" l="1"/>
  <c r="S34" i="3"/>
  <c r="S31" i="3"/>
  <c r="S33" i="3"/>
  <c r="T32" i="3" l="1"/>
  <c r="T34" i="3"/>
  <c r="T31" i="3"/>
  <c r="T33" i="3"/>
  <c r="U34" i="3" l="1"/>
  <c r="U32" i="3"/>
  <c r="U33" i="3"/>
  <c r="U31" i="3"/>
  <c r="V32" i="3" l="1"/>
  <c r="V34" i="3"/>
  <c r="V33" i="3"/>
  <c r="V31" i="3"/>
  <c r="W33" i="3"/>
  <c r="W32" i="3" l="1"/>
  <c r="W34" i="3"/>
  <c r="W31" i="3"/>
  <c r="X32" i="3" l="1"/>
  <c r="X34" i="3"/>
  <c r="X33" i="3"/>
  <c r="X31" i="3"/>
  <c r="Y34" i="3" l="1"/>
  <c r="Y32" i="3"/>
  <c r="Y33" i="3"/>
  <c r="Y31" i="3"/>
  <c r="Z32" i="3" l="1"/>
  <c r="Z34" i="3"/>
  <c r="Z31" i="3"/>
  <c r="Z33" i="3"/>
  <c r="AA32" i="3" l="1"/>
  <c r="AA34" i="3"/>
  <c r="AA33" i="3"/>
  <c r="AA31" i="3"/>
  <c r="AB34" i="3" l="1"/>
  <c r="AB32" i="3"/>
  <c r="AB31" i="3"/>
  <c r="AB33" i="3"/>
  <c r="AC34" i="3" l="1"/>
  <c r="AC32" i="3"/>
  <c r="AC33" i="3"/>
  <c r="AC31" i="3"/>
  <c r="AD34" i="3" l="1"/>
  <c r="AD32" i="3"/>
  <c r="AD31" i="3"/>
  <c r="AD33" i="3"/>
  <c r="AE32" i="3" l="1"/>
  <c r="AE34" i="3"/>
  <c r="AE33" i="3"/>
  <c r="AE31" i="3"/>
  <c r="AF32" i="3" l="1"/>
  <c r="AF34" i="3"/>
  <c r="AF33" i="3"/>
  <c r="AF31" i="3"/>
  <c r="AG34" i="3" l="1"/>
  <c r="AG32" i="3"/>
  <c r="AG33" i="3"/>
  <c r="AG31" i="3"/>
  <c r="AH32" i="3" l="1"/>
  <c r="AH34" i="3"/>
  <c r="AH33" i="3"/>
  <c r="AH31" i="3"/>
  <c r="AI34" i="3" l="1"/>
  <c r="AI32" i="3"/>
  <c r="AI31" i="3"/>
  <c r="AI33" i="3"/>
  <c r="AJ32" i="3" l="1"/>
  <c r="AJ34" i="3"/>
  <c r="AJ31" i="3"/>
  <c r="AJ33" i="3"/>
  <c r="AK34" i="3" l="1"/>
  <c r="AK32" i="3"/>
  <c r="AK33" i="3"/>
  <c r="AK31" i="3"/>
  <c r="AL34" i="3" l="1"/>
  <c r="AL32" i="3"/>
  <c r="AL31" i="3"/>
  <c r="AL33" i="3"/>
  <c r="AM34" i="3" l="1"/>
  <c r="AM32" i="3"/>
  <c r="AM33" i="3"/>
  <c r="AM31" i="3"/>
  <c r="AN34" i="3" l="1"/>
  <c r="AN32" i="3"/>
  <c r="AN33" i="3"/>
  <c r="AN31" i="3"/>
  <c r="AO34" i="3" l="1"/>
  <c r="AO32" i="3"/>
  <c r="AO33" i="3"/>
  <c r="AO31" i="3"/>
  <c r="AP32" i="3" l="1"/>
  <c r="AP34" i="3"/>
  <c r="AP31" i="3"/>
  <c r="AP33" i="3"/>
  <c r="AQ32" i="3" l="1"/>
  <c r="AQ34" i="3"/>
  <c r="AQ33" i="3"/>
  <c r="AQ31" i="3"/>
  <c r="AR34" i="3" l="1"/>
  <c r="AR32" i="3"/>
  <c r="AR31" i="3"/>
  <c r="AR33" i="3"/>
  <c r="AS34" i="3" l="1"/>
  <c r="AS32" i="3"/>
  <c r="AS33" i="3"/>
  <c r="AS31" i="3"/>
  <c r="AT32" i="3" l="1"/>
  <c r="AT34" i="3"/>
  <c r="AT33" i="3"/>
  <c r="AT31" i="3"/>
  <c r="AU32" i="3" l="1"/>
  <c r="AU34" i="3"/>
  <c r="AU31" i="3"/>
  <c r="AU33" i="3"/>
  <c r="AV32" i="3" l="1"/>
  <c r="AV34" i="3"/>
  <c r="AV33" i="3"/>
  <c r="AV31" i="3"/>
  <c r="AW34" i="3" l="1"/>
  <c r="AW32" i="3"/>
  <c r="AW33" i="3"/>
  <c r="AW31" i="3"/>
  <c r="AX32" i="3" l="1"/>
  <c r="AX34" i="3"/>
  <c r="AX33" i="3"/>
  <c r="AX31" i="3"/>
  <c r="AY32" i="3" l="1"/>
  <c r="AY34" i="3"/>
  <c r="AY31" i="3"/>
  <c r="AY33" i="3"/>
  <c r="AZ32" i="3" l="1"/>
  <c r="AZ34" i="3"/>
  <c r="AZ31" i="3"/>
  <c r="AZ33" i="3"/>
  <c r="BA34" i="3" l="1"/>
  <c r="BA32" i="3"/>
  <c r="BA33" i="3"/>
  <c r="BA31" i="3"/>
  <c r="BB34" i="3" l="1"/>
  <c r="BB32" i="3"/>
  <c r="BB33" i="3"/>
  <c r="BB31" i="3"/>
  <c r="BC34" i="3" l="1"/>
  <c r="BC32" i="3"/>
  <c r="BC31" i="3"/>
  <c r="BC33" i="3"/>
  <c r="BD34" i="3" l="1"/>
  <c r="BD32" i="3"/>
  <c r="BD33" i="3"/>
  <c r="BD31" i="3"/>
  <c r="BE34" i="3" l="1"/>
  <c r="BE32" i="3"/>
  <c r="BE33" i="3"/>
  <c r="BE31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<sst xmlns="http://schemas.openxmlformats.org/spreadsheetml/2006/main" count="149" uniqueCount="106">
  <si>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</si>
  <si>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</si>
  <si>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</si>
  <si>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</si>
  <si>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</si>
  <si>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</si>
  <si>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</si>
  <si>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</si>
  <si>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</si>
  <si>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</si>
  <si>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</si>
  <si>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</si>
  <si>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</si>
  <si>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</si>
  <si>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</si>
  <si>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</si>
  <si>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</si>
  <si>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</si>
  <si>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</si>
  <si>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</si>
  <si>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</si>
  <si>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担当A</t>
    <rPh sb="0" eb="2">
      <t>タントウ</t>
    </rPh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</si>
  <si>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</si>
  <si>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</si>
  <si>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</si>
  <si>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</si>
  <si>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</si>
  <si>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</si>
  <si>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</si>
  <si>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</si>
  <si>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</si>
  <si>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</si>
  <si>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</si>
  <si>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</si>
  <si>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</si>
  <si>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</si>
  <si>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</si>
  <si>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</si>
  <si>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</si>
  <si>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</si>
  <si>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</si>
  <si>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</si>
  <si>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</si>
  <si>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</si>
  <si>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</si>
  <si>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</si>
  <si>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</si>
  <si>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</si>
  <si>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</si>
  <si>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</si>
  <si>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</si>
  <si>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</si>
  <si>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</si>
  <si>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</si>
  <si>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○</t>
  </si>
  <si>
    <t>泉　雄太</t>
    <rPh sb="0" eb="1">
      <t>イズミ</t>
    </rPh>
    <rPh sb="2" eb="4">
      <t>ユウタ</t>
    </rPh>
    <phoneticPr fontId="1"/>
  </si>
  <si>
    <t>石川　大貴</t>
    <rPh sb="0" eb="2">
      <t>イシカワ</t>
    </rPh>
    <rPh sb="3" eb="5">
      <t>タイキ</t>
    </rPh>
    <phoneticPr fontId="1"/>
  </si>
  <si>
    <t>春川　直幸</t>
    <rPh sb="0" eb="2">
      <t>ハルカワ</t>
    </rPh>
    <rPh sb="3" eb="5">
      <t>ナオユキ</t>
    </rPh>
    <phoneticPr fontId="1"/>
  </si>
  <si>
    <t>島田　樹</t>
    <rPh sb="0" eb="2">
      <t>シマダ</t>
    </rPh>
    <rPh sb="3" eb="4">
      <t>タツキ</t>
    </rPh>
    <phoneticPr fontId="1"/>
  </si>
  <si>
    <t>島田</t>
  </si>
  <si>
    <t>QRコードを使い，野菜の詳細情報を伝えるシステム</t>
    <phoneticPr fontId="1"/>
  </si>
  <si>
    <t>　引き継ぎ</t>
    <rPh sb="1" eb="2">
      <t>ヒ</t>
    </rPh>
    <rPh sb="3" eb="4">
      <t>ツ</t>
    </rPh>
    <phoneticPr fontId="1"/>
  </si>
  <si>
    <t>PJ計画書の見直し</t>
    <rPh sb="2" eb="5">
      <t>ケイカクショ</t>
    </rPh>
    <rPh sb="6" eb="8">
      <t>ミナオ</t>
    </rPh>
    <phoneticPr fontId="1"/>
  </si>
  <si>
    <t>PJ計画書（見直し）</t>
    <rPh sb="2" eb="5">
      <t>ケイカクショ</t>
    </rPh>
    <rPh sb="6" eb="8">
      <t>ミナオ</t>
    </rPh>
    <phoneticPr fontId="1"/>
  </si>
  <si>
    <t>PJ計画書の（見直し）承認</t>
    <rPh sb="2" eb="5">
      <t>ケイカクショ</t>
    </rPh>
    <rPh sb="7" eb="9">
      <t>ミナオ</t>
    </rPh>
    <rPh sb="11" eb="13">
      <t>ショウニン</t>
    </rPh>
    <phoneticPr fontId="1"/>
  </si>
  <si>
    <t>承認版PJ計画書（見直し）</t>
    <rPh sb="0" eb="2">
      <t>ショウニン</t>
    </rPh>
    <rPh sb="2" eb="3">
      <t>バン</t>
    </rPh>
    <rPh sb="5" eb="8">
      <t>ケイカクショ</t>
    </rPh>
    <rPh sb="9" eb="11">
      <t>ミナオ</t>
    </rPh>
    <phoneticPr fontId="1"/>
  </si>
  <si>
    <t>コスト見積書作成</t>
    <rPh sb="3" eb="6">
      <t>ミツモリショ</t>
    </rPh>
    <rPh sb="6" eb="8">
      <t>サクセイ</t>
    </rPh>
    <phoneticPr fontId="1"/>
  </si>
  <si>
    <t>コスト見積書（正式）</t>
    <phoneticPr fontId="1"/>
  </si>
  <si>
    <t>コスト見積書承認</t>
    <phoneticPr fontId="1"/>
  </si>
  <si>
    <t>承認版コスト見積書（正式）</t>
    <phoneticPr fontId="1"/>
  </si>
  <si>
    <t>本契約書作成</t>
    <rPh sb="0" eb="4">
      <t>ホンケイヤクショ</t>
    </rPh>
    <rPh sb="4" eb="6">
      <t>サクセイ</t>
    </rPh>
    <phoneticPr fontId="1"/>
  </si>
  <si>
    <t>本契約書</t>
    <rPh sb="0" eb="4">
      <t>ホンケイヤクショ</t>
    </rPh>
    <phoneticPr fontId="1"/>
  </si>
  <si>
    <t>本契約</t>
    <rPh sb="0" eb="3">
      <t>ホンケイヤク</t>
    </rPh>
    <phoneticPr fontId="1"/>
  </si>
  <si>
    <t>承認版本契約書</t>
    <rPh sb="0" eb="2">
      <t>ショウニン</t>
    </rPh>
    <rPh sb="2" eb="3">
      <t>バン</t>
    </rPh>
    <rPh sb="3" eb="7">
      <t>ホンケイヤクショ</t>
    </rPh>
    <phoneticPr fontId="1"/>
  </si>
  <si>
    <t>実行</t>
    <phoneticPr fontId="1"/>
  </si>
  <si>
    <t>内部設計</t>
    <rPh sb="0" eb="2">
      <t>ナイブ</t>
    </rPh>
    <rPh sb="2" eb="4">
      <t>セッケイ</t>
    </rPh>
    <phoneticPr fontId="1"/>
  </si>
  <si>
    <t>内部設計書</t>
    <rPh sb="0" eb="2">
      <t>ナイブ</t>
    </rPh>
    <rPh sb="2" eb="5">
      <t>セッケイショ</t>
    </rPh>
    <phoneticPr fontId="1"/>
  </si>
  <si>
    <t>内部設計書承認</t>
    <rPh sb="0" eb="2">
      <t>ナイブ</t>
    </rPh>
    <rPh sb="2" eb="5">
      <t>セッケイショ</t>
    </rPh>
    <rPh sb="5" eb="7">
      <t>ショウニン</t>
    </rPh>
    <phoneticPr fontId="1"/>
  </si>
  <si>
    <t>承認版内部設計書</t>
    <rPh sb="0" eb="2">
      <t>ショウニン</t>
    </rPh>
    <rPh sb="2" eb="3">
      <t>バン</t>
    </rPh>
    <rPh sb="3" eb="8">
      <t>ナイブセッケイショ</t>
    </rPh>
    <phoneticPr fontId="1"/>
  </si>
  <si>
    <t>実装，完成</t>
    <rPh sb="0" eb="2">
      <t>ジッソウ</t>
    </rPh>
    <rPh sb="3" eb="5">
      <t>カンセイ</t>
    </rPh>
    <phoneticPr fontId="1"/>
  </si>
  <si>
    <t>プログラム</t>
    <phoneticPr fontId="1"/>
  </si>
  <si>
    <t>テスト報告書作成</t>
    <rPh sb="3" eb="6">
      <t>ホウコクショ</t>
    </rPh>
    <rPh sb="6" eb="8">
      <t>サクセイ</t>
    </rPh>
    <phoneticPr fontId="1"/>
  </si>
  <si>
    <t>テスト報告書</t>
    <rPh sb="3" eb="6">
      <t>ホウコクショ</t>
    </rPh>
    <phoneticPr fontId="1"/>
  </si>
  <si>
    <t>テスト報告承認</t>
    <phoneticPr fontId="1"/>
  </si>
  <si>
    <t>承認版テスト報告書</t>
    <rPh sb="0" eb="2">
      <t>ショウニン</t>
    </rPh>
    <rPh sb="2" eb="3">
      <t>バン</t>
    </rPh>
    <rPh sb="6" eb="9">
      <t>ホウコクショ</t>
    </rPh>
    <phoneticPr fontId="1"/>
  </si>
  <si>
    <t>終結</t>
    <phoneticPr fontId="1"/>
  </si>
  <si>
    <t>納品準備</t>
    <rPh sb="2" eb="4">
      <t>ジュンビ</t>
    </rPh>
    <phoneticPr fontId="1"/>
  </si>
  <si>
    <t>納品書</t>
    <rPh sb="0" eb="3">
      <t>ノウヒンショ</t>
    </rPh>
    <phoneticPr fontId="1"/>
  </si>
  <si>
    <t>納品完了</t>
    <phoneticPr fontId="1"/>
  </si>
  <si>
    <t>承認版納品書</t>
    <rPh sb="0" eb="2">
      <t>ショウニン</t>
    </rPh>
    <rPh sb="2" eb="3">
      <t>バン</t>
    </rPh>
    <rPh sb="3" eb="6">
      <t>ノウヒンショ</t>
    </rPh>
    <phoneticPr fontId="1"/>
  </si>
  <si>
    <t>マニュアル作成</t>
    <phoneticPr fontId="1"/>
  </si>
  <si>
    <t>マニュアル</t>
    <phoneticPr fontId="1"/>
  </si>
  <si>
    <t>QCD評価調査</t>
    <phoneticPr fontId="1"/>
  </si>
  <si>
    <t>QCD評価報告書</t>
    <rPh sb="3" eb="5">
      <t>ヒョウカ</t>
    </rPh>
    <rPh sb="5" eb="8">
      <t>ホウコクショ</t>
    </rPh>
    <phoneticPr fontId="1"/>
  </si>
  <si>
    <t>マネジメントレポート作成</t>
    <phoneticPr fontId="1"/>
  </si>
  <si>
    <t>マネジメントレポート</t>
    <phoneticPr fontId="1"/>
  </si>
  <si>
    <t>最終発表</t>
    <phoneticPr fontId="1"/>
  </si>
  <si>
    <t>PD評価，
デモ準備</t>
    <rPh sb="2" eb="4">
      <t>ヒョウカ</t>
    </rPh>
    <rPh sb="8" eb="10">
      <t>ジュンビ</t>
    </rPh>
    <phoneticPr fontId="1"/>
  </si>
  <si>
    <t>PD評価発表資料</t>
    <rPh sb="2" eb="4">
      <t>ヒョウカ</t>
    </rPh>
    <phoneticPr fontId="1"/>
  </si>
  <si>
    <t>PD評価発表練習</t>
    <rPh sb="2" eb="4">
      <t>ヒョウカ</t>
    </rPh>
    <rPh sb="4" eb="6">
      <t>ハッピョウ</t>
    </rPh>
    <rPh sb="6" eb="8">
      <t>レンシュウ</t>
    </rPh>
    <phoneticPr fontId="1"/>
  </si>
  <si>
    <t>PD評価発表</t>
    <rPh sb="2" eb="4">
      <t>ヒョウカ</t>
    </rPh>
    <rPh sb="4" eb="6">
      <t>ハッピョウ</t>
    </rPh>
    <phoneticPr fontId="1"/>
  </si>
  <si>
    <t>PJ評価，
PPT作成</t>
    <rPh sb="2" eb="4">
      <t>ヒョウカ</t>
    </rPh>
    <rPh sb="9" eb="11">
      <t>サクセイ</t>
    </rPh>
    <phoneticPr fontId="1"/>
  </si>
  <si>
    <t>PJ評価発表資料</t>
    <rPh sb="2" eb="4">
      <t>ヒョウカ</t>
    </rPh>
    <rPh sb="4" eb="6">
      <t>ハッピョウ</t>
    </rPh>
    <rPh sb="6" eb="8">
      <t>シリョウ</t>
    </rPh>
    <phoneticPr fontId="1"/>
  </si>
  <si>
    <t>PJ評価発表練習</t>
    <rPh sb="2" eb="4">
      <t>ヒョウカ</t>
    </rPh>
    <rPh sb="4" eb="6">
      <t>ハッピョウ</t>
    </rPh>
    <rPh sb="6" eb="8">
      <t>レンシュウ</t>
    </rPh>
    <phoneticPr fontId="1"/>
  </si>
  <si>
    <t>PJ評価発表</t>
    <rPh sb="2" eb="4">
      <t>ヒョウカ</t>
    </rPh>
    <rPh sb="4" eb="6">
      <t>ハッピョウ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</si>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</sst>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1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336868932541187E-2"/>
          <c:y val="0.1112068489806683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36</c:v>
                </c:pt>
                <c:pt idx="11">
                  <c:v>68</c:v>
                </c:pt>
                <c:pt idx="12">
                  <c:v>112</c:v>
                </c:pt>
                <c:pt idx="13">
                  <c:v>166</c:v>
                </c:pt>
                <c:pt idx="14">
                  <c:v>212</c:v>
                </c:pt>
                <c:pt idx="15">
                  <c:v>224</c:v>
                </c:pt>
                <c:pt idx="16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22</c:v>
                </c:pt>
                <c:pt idx="11">
                  <c:v>45</c:v>
                </c:pt>
                <c:pt idx="12">
                  <c:v>80</c:v>
                </c:pt>
                <c:pt idx="13">
                  <c:v>141</c:v>
                </c:pt>
                <c:pt idx="14">
                  <c:v>213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10</c:v>
                </c:pt>
                <c:pt idx="11">
                  <c:v>12</c:v>
                </c:pt>
                <c:pt idx="12">
                  <c:v>70</c:v>
                </c:pt>
                <c:pt idx="13">
                  <c:v>160</c:v>
                </c:pt>
                <c:pt idx="14">
                  <c:v>212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560344"/>
        <c:axId val="297566224"/>
      </c:lineChart>
      <c:dateAx>
        <c:axId val="29756034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297566224"/>
        <c:crosses val="autoZero"/>
        <c:auto val="1"/>
        <c:lblOffset val="100"/>
        <c:baseTimeUnit val="days"/>
      </c:dateAx>
      <c:valAx>
        <c:axId val="29756622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297560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64659786912398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170196440676701E-2"/>
          <c:y val="7.0011449701981601E-2"/>
          <c:w val="0.93895405458423653"/>
          <c:h val="0.84554707033961485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68</c:v>
                </c:pt>
                <c:pt idx="4">
                  <c:v>112</c:v>
                </c:pt>
                <c:pt idx="5">
                  <c:v>166</c:v>
                </c:pt>
                <c:pt idx="6">
                  <c:v>212</c:v>
                </c:pt>
                <c:pt idx="7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EVM!$BF$29:$DC$29</c:f>
              <c:numCache>
                <c:formatCode>0.0_ 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45</c:v>
                </c:pt>
                <c:pt idx="4">
                  <c:v>80</c:v>
                </c:pt>
                <c:pt idx="5">
                  <c:v>141</c:v>
                </c:pt>
                <c:pt idx="6">
                  <c:v>213</c:v>
                </c:pt>
                <c:pt idx="7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EVM!$BF$30:$DC$30</c:f>
              <c:numCache>
                <c:formatCode>0.0_ 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70</c:v>
                </c:pt>
                <c:pt idx="5">
                  <c:v>160</c:v>
                </c:pt>
                <c:pt idx="6">
                  <c:v>212</c:v>
                </c:pt>
                <c:pt idx="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561912"/>
        <c:axId val="297561520"/>
      </c:lineChart>
      <c:dateAx>
        <c:axId val="2975619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7561520"/>
        <c:crosses val="autoZero"/>
        <c:auto val="1"/>
        <c:lblOffset val="100"/>
        <c:baseTimeUnit val="days"/>
        <c:majorUnit val="2"/>
        <c:majorTimeUnit val="days"/>
      </c:dateAx>
      <c:valAx>
        <c:axId val="2975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756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  <xdr:twoCellAnchor>
    <xdr:from>
      <xdr:col>114</xdr:col>
      <xdr:colOff>619125</xdr:colOff>
      <xdr:row>0</xdr:row>
      <xdr:rowOff>171449</xdr:rowOff>
    </xdr:from>
    <xdr:to>
      <xdr:col>125</xdr:col>
      <xdr:colOff>428625</xdr:colOff>
      <xdr:row>34</xdr:row>
      <xdr:rowOff>161924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view="pageBreakPreview" zoomScaleNormal="85" zoomScaleSheetLayoutView="100" workbookViewId="0">
      <pane xSplit="10" ySplit="4" topLeftCell="BX23" activePane="bottomRight" state="frozen"/>
      <selection pane="topRight" activeCell="J1" sqref="J1"/>
      <selection pane="bottomLeft" activeCell="A5" sqref="A5"/>
      <selection pane="bottomRight" activeCell="DK37" sqref="DK37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4</v>
      </c>
      <c r="B1" s="87" t="s">
        <v>60</v>
      </c>
      <c r="C1" s="88"/>
      <c r="D1" s="46" t="s">
        <v>2</v>
      </c>
      <c r="E1" s="89" t="s">
        <v>5</v>
      </c>
      <c r="F1" s="90"/>
      <c r="G1" s="90"/>
      <c r="H1" s="90"/>
      <c r="I1" s="90"/>
      <c r="J1" s="90"/>
      <c r="K1" s="90"/>
      <c r="L1" s="90"/>
      <c r="M1" s="90"/>
      <c r="N1" s="90"/>
      <c r="O1" s="91"/>
      <c r="P1" s="82" t="s">
        <v>0</v>
      </c>
      <c r="Q1" s="83"/>
      <c r="R1" s="83"/>
      <c r="S1" s="83"/>
      <c r="T1" s="84"/>
      <c r="U1" s="85" t="s">
        <v>3</v>
      </c>
      <c r="V1" s="75"/>
      <c r="W1" s="75"/>
      <c r="X1" s="75"/>
      <c r="Y1" s="75"/>
      <c r="Z1" s="76"/>
      <c r="AA1" s="82" t="s">
        <v>6</v>
      </c>
      <c r="AB1" s="83"/>
      <c r="AC1" s="84"/>
      <c r="AD1" s="85" t="s">
        <v>59</v>
      </c>
      <c r="AE1" s="75"/>
      <c r="AF1" s="75"/>
      <c r="AG1" s="75"/>
      <c r="AH1" s="76"/>
      <c r="AI1" s="79" t="s">
        <v>7</v>
      </c>
      <c r="AJ1" s="79"/>
      <c r="AK1" s="79"/>
      <c r="AL1" s="74"/>
      <c r="AM1" s="75"/>
      <c r="AN1" s="75"/>
      <c r="AO1" s="75"/>
      <c r="AP1" s="76"/>
    </row>
    <row r="2" spans="1:122" x14ac:dyDescent="0.15">
      <c r="A2" s="48"/>
      <c r="D2" s="49" t="s">
        <v>23</v>
      </c>
      <c r="E2" s="50">
        <f t="array" ref="E2">SUM(IF(MOD(ROW(J5:J146),2)=1,J5:J146,0))/20</f>
        <v>1.4</v>
      </c>
      <c r="F2" s="51" t="s">
        <v>24</v>
      </c>
      <c r="G2" s="51"/>
      <c r="H2" s="49" t="s">
        <v>25</v>
      </c>
      <c r="I2" s="50">
        <f t="array" ref="I2">SUM(IF(MOD(ROW(J5:J146),2)=0,J5:J146,0))/20</f>
        <v>1.40625</v>
      </c>
      <c r="J2" s="51" t="s">
        <v>24</v>
      </c>
      <c r="K2" s="51"/>
      <c r="L2" s="51"/>
    </row>
    <row r="3" spans="1:122" ht="29.45" customHeight="1" x14ac:dyDescent="0.15">
      <c r="A3" s="77" t="s">
        <v>26</v>
      </c>
      <c r="B3" s="80" t="s">
        <v>14</v>
      </c>
      <c r="C3" s="80" t="s">
        <v>27</v>
      </c>
      <c r="D3" s="80" t="s">
        <v>20</v>
      </c>
      <c r="E3" s="80" t="s">
        <v>1</v>
      </c>
      <c r="F3" s="80"/>
      <c r="G3" s="80"/>
      <c r="H3" s="80"/>
      <c r="I3" s="81" t="s">
        <v>52</v>
      </c>
      <c r="J3" s="52" t="s">
        <v>18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78"/>
      <c r="B4" s="80"/>
      <c r="C4" s="80"/>
      <c r="D4" s="80"/>
      <c r="E4" s="56" t="str">
        <f>データ!A2</f>
        <v>泉　雄太</v>
      </c>
      <c r="F4" s="56" t="str">
        <f>データ!A3</f>
        <v>石川　大貴</v>
      </c>
      <c r="G4" s="56" t="str">
        <f>データ!A4</f>
        <v>春川　直幸</v>
      </c>
      <c r="H4" s="56" t="str">
        <f>IF(データ!A5&lt;&gt;"",データ!A5,"－")</f>
        <v>島田　樹</v>
      </c>
      <c r="I4" s="81"/>
      <c r="J4" s="57" t="s">
        <v>19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6">
        <v>0</v>
      </c>
      <c r="B5" s="70" t="str">
        <f>B1</f>
        <v>QRコードを使い，野菜の詳細情報を伝えるシステム</v>
      </c>
      <c r="C5" s="66"/>
      <c r="D5" s="66"/>
      <c r="E5" s="67"/>
      <c r="F5" s="67"/>
      <c r="G5" s="67"/>
      <c r="H5" s="67"/>
      <c r="I5" s="86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6"/>
      <c r="B6" s="71"/>
      <c r="C6" s="66"/>
      <c r="D6" s="66"/>
      <c r="E6" s="67"/>
      <c r="F6" s="67"/>
      <c r="G6" s="67"/>
      <c r="H6" s="67"/>
      <c r="I6" s="86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6">
        <v>1</v>
      </c>
      <c r="B7" s="66" t="s">
        <v>61</v>
      </c>
      <c r="C7" s="70"/>
      <c r="D7" s="70"/>
      <c r="E7" s="67"/>
      <c r="F7" s="67"/>
      <c r="G7" s="67"/>
      <c r="H7" s="67"/>
      <c r="I7" s="86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6"/>
      <c r="B8" s="66"/>
      <c r="C8" s="71"/>
      <c r="D8" s="71"/>
      <c r="E8" s="67"/>
      <c r="F8" s="67"/>
      <c r="G8" s="67"/>
      <c r="H8" s="67"/>
      <c r="I8" s="86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6">
        <v>1.1000000000000001</v>
      </c>
      <c r="B9" s="66"/>
      <c r="C9" s="70" t="s">
        <v>62</v>
      </c>
      <c r="D9" s="70" t="s">
        <v>63</v>
      </c>
      <c r="E9" s="72"/>
      <c r="F9" s="72" t="s">
        <v>54</v>
      </c>
      <c r="G9" s="72"/>
      <c r="H9" s="72"/>
      <c r="I9" s="68">
        <v>1</v>
      </c>
      <c r="J9" s="58">
        <f>IF(C9&lt;&gt;"",SUM(K9:DR9)/データ!$D$2,"")</f>
        <v>1.375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>
        <v>2</v>
      </c>
      <c r="BU9" s="18">
        <v>2</v>
      </c>
      <c r="BV9" s="18">
        <v>2</v>
      </c>
      <c r="BW9" s="18"/>
      <c r="BX9" s="18"/>
      <c r="BY9" s="18">
        <v>2</v>
      </c>
      <c r="BZ9" s="18">
        <v>2</v>
      </c>
      <c r="CA9" s="18">
        <v>1</v>
      </c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6"/>
      <c r="B10" s="66"/>
      <c r="C10" s="71"/>
      <c r="D10" s="71"/>
      <c r="E10" s="73"/>
      <c r="F10" s="73"/>
      <c r="G10" s="73"/>
      <c r="H10" s="73"/>
      <c r="I10" s="69"/>
      <c r="J10" s="59">
        <f>IF(C9&lt;&gt;"",SUM(K10:DR10)/データ!$D$2,"")</f>
        <v>1.375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>
        <v>2</v>
      </c>
      <c r="BU10" s="20">
        <v>2</v>
      </c>
      <c r="BV10" s="20">
        <v>2</v>
      </c>
      <c r="BW10" s="20"/>
      <c r="BX10" s="20"/>
      <c r="BY10" s="20"/>
      <c r="BZ10" s="20"/>
      <c r="CA10" s="20"/>
      <c r="CB10" s="20">
        <v>4</v>
      </c>
      <c r="CC10" s="20">
        <v>1</v>
      </c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6">
        <v>1.2</v>
      </c>
      <c r="B11" s="66"/>
      <c r="C11" s="70" t="s">
        <v>64</v>
      </c>
      <c r="D11" s="70" t="s">
        <v>65</v>
      </c>
      <c r="E11" s="72"/>
      <c r="F11" s="72"/>
      <c r="G11" s="72"/>
      <c r="H11" s="72"/>
      <c r="I11" s="68">
        <v>1</v>
      </c>
      <c r="J11" s="58">
        <f>IF(C11&lt;&gt;"",SUM(K11:DR11)/データ!$D$2,"")</f>
        <v>0.125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>
        <v>1</v>
      </c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6"/>
      <c r="B12" s="66"/>
      <c r="C12" s="71"/>
      <c r="D12" s="71"/>
      <c r="E12" s="73"/>
      <c r="F12" s="73"/>
      <c r="G12" s="73"/>
      <c r="H12" s="73"/>
      <c r="I12" s="69"/>
      <c r="J12" s="59">
        <f>IF(C11&lt;&gt;"",SUM(K12:DR12)/データ!$D$2,"")</f>
        <v>0.125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>
        <v>1</v>
      </c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6">
        <v>1.3</v>
      </c>
      <c r="B13" s="66"/>
      <c r="C13" s="70" t="s">
        <v>66</v>
      </c>
      <c r="D13" s="70" t="s">
        <v>67</v>
      </c>
      <c r="E13" s="72" t="s">
        <v>54</v>
      </c>
      <c r="F13" s="72"/>
      <c r="G13" s="72"/>
      <c r="H13" s="72"/>
      <c r="I13" s="68">
        <v>1</v>
      </c>
      <c r="J13" s="58">
        <f>IF(C13&lt;&gt;"",SUM(K13:DR13)/データ!$D$2,"")</f>
        <v>0.375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>
        <v>1</v>
      </c>
      <c r="BU13" s="18">
        <v>1</v>
      </c>
      <c r="BV13" s="18">
        <v>1</v>
      </c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6"/>
      <c r="B14" s="66"/>
      <c r="C14" s="71"/>
      <c r="D14" s="71"/>
      <c r="E14" s="73"/>
      <c r="F14" s="73"/>
      <c r="G14" s="73"/>
      <c r="H14" s="73"/>
      <c r="I14" s="69"/>
      <c r="J14" s="59">
        <f>IF(C13&lt;&gt;"",SUM(K14:DR14)/データ!$D$2,"")</f>
        <v>0.375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>
        <v>1</v>
      </c>
      <c r="BU14" s="20">
        <v>1</v>
      </c>
      <c r="BV14" s="20">
        <v>1</v>
      </c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0"/>
      <c r="B15" s="70"/>
      <c r="C15" s="70" t="s">
        <v>68</v>
      </c>
      <c r="D15" s="70" t="s">
        <v>69</v>
      </c>
      <c r="E15" s="72" t="s">
        <v>54</v>
      </c>
      <c r="F15" s="72"/>
      <c r="G15" s="72"/>
      <c r="H15" s="72"/>
      <c r="I15" s="68">
        <v>1</v>
      </c>
      <c r="J15" s="58">
        <f>IF(C15&lt;&gt;"",SUM(K15:DR15)/データ!$D$2,"")</f>
        <v>0.125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>
        <v>1</v>
      </c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1"/>
      <c r="B16" s="71"/>
      <c r="C16" s="71"/>
      <c r="D16" s="71"/>
      <c r="E16" s="73"/>
      <c r="F16" s="73"/>
      <c r="G16" s="73"/>
      <c r="H16" s="73"/>
      <c r="I16" s="69"/>
      <c r="J16" s="59">
        <f>IF(C15&lt;&gt;"",SUM(K16:DR16)/データ!$D$2,"")</f>
        <v>0.125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>
        <v>1</v>
      </c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0"/>
      <c r="B17" s="70"/>
      <c r="C17" s="66" t="s">
        <v>70</v>
      </c>
      <c r="D17" s="66" t="s">
        <v>71</v>
      </c>
      <c r="E17" s="72" t="s">
        <v>54</v>
      </c>
      <c r="F17" s="72"/>
      <c r="G17" s="72"/>
      <c r="H17" s="72"/>
      <c r="I17" s="68">
        <v>1</v>
      </c>
      <c r="J17" s="58">
        <f>IF(C17&lt;&gt;"",SUM(K17:DR17)/データ!$D$2,"")</f>
        <v>0.125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>
        <v>1</v>
      </c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1"/>
      <c r="B18" s="71"/>
      <c r="C18" s="66"/>
      <c r="D18" s="66"/>
      <c r="E18" s="73"/>
      <c r="F18" s="73"/>
      <c r="G18" s="73"/>
      <c r="H18" s="73"/>
      <c r="I18" s="69"/>
      <c r="J18" s="59">
        <f>IF(C17&lt;&gt;"",SUM(K18:DR18)/データ!$D$2,"")</f>
        <v>0.125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>
        <v>1</v>
      </c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ht="13.5" customHeight="1" x14ac:dyDescent="0.15">
      <c r="A19" s="70"/>
      <c r="B19" s="70"/>
      <c r="C19" s="66" t="s">
        <v>72</v>
      </c>
      <c r="D19" s="66" t="s">
        <v>73</v>
      </c>
      <c r="E19" s="72" t="s">
        <v>105</v>
      </c>
      <c r="F19" s="72"/>
      <c r="G19" s="72"/>
      <c r="H19" s="72"/>
      <c r="I19" s="68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>
        <v>1</v>
      </c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1"/>
      <c r="B20" s="71"/>
      <c r="C20" s="66"/>
      <c r="D20" s="66"/>
      <c r="E20" s="73"/>
      <c r="F20" s="73"/>
      <c r="G20" s="73"/>
      <c r="H20" s="73"/>
      <c r="I20" s="69"/>
      <c r="J20" s="59">
        <f>IF(C19&lt;&gt;"",SUM(K20:DR20)/データ!$D$2,"")</f>
        <v>0.125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>
        <v>1</v>
      </c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0"/>
      <c r="B21" s="70" t="s">
        <v>74</v>
      </c>
      <c r="C21" s="70"/>
      <c r="D21" s="70"/>
      <c r="E21" s="72"/>
      <c r="F21" s="72"/>
      <c r="G21" s="72"/>
      <c r="H21" s="72"/>
      <c r="I21" s="68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1"/>
      <c r="B22" s="71"/>
      <c r="C22" s="71"/>
      <c r="D22" s="71"/>
      <c r="E22" s="73"/>
      <c r="F22" s="73"/>
      <c r="G22" s="73"/>
      <c r="H22" s="73"/>
      <c r="I22" s="69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0"/>
      <c r="B23" s="70"/>
      <c r="C23" s="70" t="s">
        <v>75</v>
      </c>
      <c r="D23" s="70" t="s">
        <v>76</v>
      </c>
      <c r="E23" s="72"/>
      <c r="F23" s="72"/>
      <c r="G23" s="72" t="s">
        <v>54</v>
      </c>
      <c r="H23" s="72"/>
      <c r="I23" s="68">
        <v>1</v>
      </c>
      <c r="J23" s="58">
        <f>IF(C23&lt;&gt;"",SUM(K23:DR23)/データ!$D$2,"")</f>
        <v>2.875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>
        <v>1</v>
      </c>
      <c r="CA23" s="18">
        <v>1</v>
      </c>
      <c r="CB23" s="18">
        <v>1</v>
      </c>
      <c r="CC23" s="18">
        <v>3</v>
      </c>
      <c r="CD23" s="18"/>
      <c r="CE23" s="18"/>
      <c r="CF23" s="18">
        <v>1</v>
      </c>
      <c r="CG23" s="18">
        <v>1</v>
      </c>
      <c r="CH23" s="18">
        <v>1</v>
      </c>
      <c r="CI23" s="18">
        <v>3</v>
      </c>
      <c r="CJ23" s="18">
        <v>3</v>
      </c>
      <c r="CK23" s="18"/>
      <c r="CL23" s="18"/>
      <c r="CM23" s="40"/>
      <c r="CN23" s="19">
        <v>2</v>
      </c>
      <c r="CO23" s="42">
        <v>2</v>
      </c>
      <c r="CP23" s="18">
        <v>2</v>
      </c>
      <c r="CQ23" s="18">
        <v>2</v>
      </c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1"/>
      <c r="B24" s="71"/>
      <c r="C24" s="71"/>
      <c r="D24" s="71"/>
      <c r="E24" s="73"/>
      <c r="F24" s="73"/>
      <c r="G24" s="73"/>
      <c r="H24" s="73"/>
      <c r="I24" s="69"/>
      <c r="J24" s="59">
        <f>IF(C23&lt;&gt;"",SUM(K24:DR24)/データ!$D$2,"")</f>
        <v>7.125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>
        <v>1</v>
      </c>
      <c r="CC24" s="20">
        <v>3</v>
      </c>
      <c r="CD24" s="20"/>
      <c r="CE24" s="20"/>
      <c r="CF24" s="20">
        <v>1</v>
      </c>
      <c r="CG24" s="20">
        <v>1</v>
      </c>
      <c r="CH24" s="20">
        <v>3</v>
      </c>
      <c r="CI24" s="20">
        <v>4</v>
      </c>
      <c r="CJ24" s="20">
        <v>4</v>
      </c>
      <c r="CK24" s="20"/>
      <c r="CL24" s="20"/>
      <c r="CM24" s="41"/>
      <c r="CN24" s="21"/>
      <c r="CO24" s="43"/>
      <c r="CP24" s="20">
        <v>6</v>
      </c>
      <c r="CQ24" s="20">
        <v>6</v>
      </c>
      <c r="CR24" s="20"/>
      <c r="CS24" s="20"/>
      <c r="CT24" s="20">
        <v>1</v>
      </c>
      <c r="CU24" s="20">
        <v>1</v>
      </c>
      <c r="CV24" s="20">
        <v>3</v>
      </c>
      <c r="CW24" s="20">
        <v>6</v>
      </c>
      <c r="CX24" s="20">
        <v>6</v>
      </c>
      <c r="CY24" s="20"/>
      <c r="CZ24" s="20"/>
      <c r="DA24" s="20">
        <v>1</v>
      </c>
      <c r="DB24" s="20">
        <v>1</v>
      </c>
      <c r="DC24" s="20">
        <v>3</v>
      </c>
      <c r="DD24" s="20">
        <v>6</v>
      </c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0"/>
      <c r="B25" s="70"/>
      <c r="C25" s="66" t="s">
        <v>77</v>
      </c>
      <c r="D25" s="66" t="s">
        <v>78</v>
      </c>
      <c r="E25" s="72"/>
      <c r="F25" s="72"/>
      <c r="G25" s="72" t="s">
        <v>54</v>
      </c>
      <c r="H25" s="72"/>
      <c r="I25" s="68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>
        <v>1</v>
      </c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1"/>
      <c r="B26" s="71"/>
      <c r="C26" s="66"/>
      <c r="D26" s="66"/>
      <c r="E26" s="73"/>
      <c r="F26" s="73"/>
      <c r="G26" s="73"/>
      <c r="H26" s="73"/>
      <c r="I26" s="69"/>
      <c r="J26" s="59">
        <f>IF(C25&lt;&gt;"",SUM(K26:DR26)/データ!$D$2,"")</f>
        <v>0.125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>
        <v>1</v>
      </c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0"/>
      <c r="B27" s="70"/>
      <c r="C27" s="66" t="s">
        <v>79</v>
      </c>
      <c r="D27" s="66" t="s">
        <v>80</v>
      </c>
      <c r="E27" s="72"/>
      <c r="F27" s="72" t="s">
        <v>54</v>
      </c>
      <c r="G27" s="72"/>
      <c r="H27" s="72" t="s">
        <v>54</v>
      </c>
      <c r="I27" s="68">
        <v>1</v>
      </c>
      <c r="J27" s="58">
        <f>IF(C27&lt;&gt;"",SUM(K27:DR27)/データ!$D$2,"")</f>
        <v>14.875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>
        <v>3</v>
      </c>
      <c r="CA27" s="18">
        <v>3</v>
      </c>
      <c r="CB27" s="18">
        <v>4</v>
      </c>
      <c r="CC27" s="18">
        <v>4</v>
      </c>
      <c r="CD27" s="18"/>
      <c r="CE27" s="18"/>
      <c r="CF27" s="18">
        <v>4</v>
      </c>
      <c r="CG27" s="18">
        <v>4</v>
      </c>
      <c r="CH27" s="18">
        <v>4</v>
      </c>
      <c r="CI27" s="18">
        <v>4</v>
      </c>
      <c r="CJ27" s="18">
        <v>5</v>
      </c>
      <c r="CK27" s="18"/>
      <c r="CL27" s="18"/>
      <c r="CM27" s="40">
        <v>6</v>
      </c>
      <c r="CN27" s="19">
        <v>6</v>
      </c>
      <c r="CO27" s="42">
        <v>6</v>
      </c>
      <c r="CP27" s="18">
        <v>6</v>
      </c>
      <c r="CQ27" s="18">
        <v>6</v>
      </c>
      <c r="CR27" s="18"/>
      <c r="CS27" s="18"/>
      <c r="CT27" s="18">
        <v>6</v>
      </c>
      <c r="CU27" s="18">
        <v>6</v>
      </c>
      <c r="CV27" s="18">
        <v>6</v>
      </c>
      <c r="CW27" s="18">
        <v>6</v>
      </c>
      <c r="CX27" s="18">
        <v>6</v>
      </c>
      <c r="CY27" s="18"/>
      <c r="CZ27" s="18"/>
      <c r="DA27" s="18">
        <v>6</v>
      </c>
      <c r="DB27" s="18">
        <v>6</v>
      </c>
      <c r="DC27" s="18">
        <v>6</v>
      </c>
      <c r="DD27" s="18">
        <v>6</v>
      </c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1"/>
      <c r="B28" s="71"/>
      <c r="C28" s="66"/>
      <c r="D28" s="66"/>
      <c r="E28" s="73"/>
      <c r="F28" s="73"/>
      <c r="G28" s="73"/>
      <c r="H28" s="73"/>
      <c r="I28" s="69"/>
      <c r="J28" s="59">
        <f>IF(C27&lt;&gt;"",SUM(K28:DR28)/データ!$D$2,"")</f>
        <v>11.875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>
        <v>1</v>
      </c>
      <c r="CC28" s="20">
        <v>1</v>
      </c>
      <c r="CD28" s="20"/>
      <c r="CE28" s="20"/>
      <c r="CF28" s="20"/>
      <c r="CG28" s="20">
        <v>2</v>
      </c>
      <c r="CH28" s="20">
        <v>2</v>
      </c>
      <c r="CI28" s="20">
        <v>2</v>
      </c>
      <c r="CJ28" s="20">
        <v>4</v>
      </c>
      <c r="CK28" s="20"/>
      <c r="CL28" s="20"/>
      <c r="CM28" s="41">
        <v>5</v>
      </c>
      <c r="CN28" s="21">
        <v>5</v>
      </c>
      <c r="CO28" s="43">
        <v>5</v>
      </c>
      <c r="CP28" s="20">
        <v>2</v>
      </c>
      <c r="CQ28" s="20">
        <v>6</v>
      </c>
      <c r="CR28" s="20">
        <v>6</v>
      </c>
      <c r="CS28" s="20">
        <v>4</v>
      </c>
      <c r="CT28" s="20">
        <v>6</v>
      </c>
      <c r="CU28" s="20">
        <v>6</v>
      </c>
      <c r="CV28" s="20">
        <v>6</v>
      </c>
      <c r="CW28" s="20">
        <v>6</v>
      </c>
      <c r="CX28" s="20">
        <v>6</v>
      </c>
      <c r="CY28" s="20"/>
      <c r="CZ28" s="20"/>
      <c r="DA28" s="20">
        <v>6</v>
      </c>
      <c r="DB28" s="20">
        <v>6</v>
      </c>
      <c r="DC28" s="20">
        <v>4</v>
      </c>
      <c r="DD28" s="20">
        <v>4</v>
      </c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0"/>
      <c r="B29" s="70"/>
      <c r="C29" s="70" t="s">
        <v>81</v>
      </c>
      <c r="D29" s="70" t="s">
        <v>82</v>
      </c>
      <c r="E29" s="72"/>
      <c r="F29" s="72"/>
      <c r="G29" s="72"/>
      <c r="H29" s="72" t="s">
        <v>54</v>
      </c>
      <c r="I29" s="68">
        <v>1</v>
      </c>
      <c r="J29" s="58">
        <f>IF(C29&lt;&gt;"",SUM(K29:DR29)/データ!$D$2,"")</f>
        <v>2.75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>
        <v>1</v>
      </c>
      <c r="CP29" s="18">
        <v>1</v>
      </c>
      <c r="CQ29" s="18">
        <v>2</v>
      </c>
      <c r="CR29" s="18"/>
      <c r="CS29" s="18"/>
      <c r="CT29" s="18">
        <v>2</v>
      </c>
      <c r="CU29" s="18">
        <v>2</v>
      </c>
      <c r="CV29" s="18">
        <v>2</v>
      </c>
      <c r="CW29" s="18">
        <v>2</v>
      </c>
      <c r="CX29" s="18">
        <v>2</v>
      </c>
      <c r="CY29" s="18"/>
      <c r="CZ29" s="18"/>
      <c r="DA29" s="18">
        <v>2</v>
      </c>
      <c r="DB29" s="18">
        <v>2</v>
      </c>
      <c r="DC29" s="18">
        <v>2</v>
      </c>
      <c r="DD29" s="18">
        <v>2</v>
      </c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1"/>
      <c r="B30" s="71"/>
      <c r="C30" s="71"/>
      <c r="D30" s="71"/>
      <c r="E30" s="73"/>
      <c r="F30" s="73"/>
      <c r="G30" s="73"/>
      <c r="H30" s="73"/>
      <c r="I30" s="69"/>
      <c r="J30" s="59">
        <f>IF(C29&lt;&gt;"",SUM(K30:DR30)/データ!$D$2,"")</f>
        <v>1.625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>
        <v>2</v>
      </c>
      <c r="DB30" s="20">
        <v>2</v>
      </c>
      <c r="DC30" s="20">
        <v>3</v>
      </c>
      <c r="DD30" s="20">
        <v>6</v>
      </c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0"/>
      <c r="B31" s="70"/>
      <c r="C31" s="70" t="s">
        <v>83</v>
      </c>
      <c r="D31" s="70" t="s">
        <v>84</v>
      </c>
      <c r="E31" s="72"/>
      <c r="F31" s="72"/>
      <c r="G31" s="72"/>
      <c r="H31" s="72" t="s">
        <v>54</v>
      </c>
      <c r="I31" s="68">
        <v>1</v>
      </c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>
        <v>1</v>
      </c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1"/>
      <c r="B32" s="71"/>
      <c r="C32" s="71"/>
      <c r="D32" s="71"/>
      <c r="E32" s="73"/>
      <c r="F32" s="73"/>
      <c r="G32" s="73"/>
      <c r="H32" s="73"/>
      <c r="I32" s="69"/>
      <c r="J32" s="59">
        <f>IF(C31&lt;&gt;"",SUM(K32:DR32)/データ!$D$2,"")</f>
        <v>0.125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>
        <v>1</v>
      </c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0"/>
      <c r="B33" s="70" t="s">
        <v>85</v>
      </c>
      <c r="C33" s="70"/>
      <c r="D33" s="70"/>
      <c r="E33" s="72"/>
      <c r="F33" s="72"/>
      <c r="G33" s="72"/>
      <c r="H33" s="72"/>
      <c r="I33" s="68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1"/>
      <c r="B34" s="71"/>
      <c r="C34" s="71"/>
      <c r="D34" s="71"/>
      <c r="E34" s="73"/>
      <c r="F34" s="73"/>
      <c r="G34" s="73"/>
      <c r="H34" s="73"/>
      <c r="I34" s="69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0"/>
      <c r="B35" s="70"/>
      <c r="C35" s="70" t="s">
        <v>86</v>
      </c>
      <c r="D35" s="70" t="s">
        <v>87</v>
      </c>
      <c r="E35" s="72"/>
      <c r="F35" s="72"/>
      <c r="G35" s="72"/>
      <c r="H35" s="72" t="s">
        <v>54</v>
      </c>
      <c r="I35" s="68">
        <v>1</v>
      </c>
      <c r="J35" s="58">
        <f>IF(C35&lt;&gt;"",SUM(K35:DR35)/データ!$D$2,"")</f>
        <v>0.875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>
        <v>1</v>
      </c>
      <c r="CX35" s="18">
        <v>2</v>
      </c>
      <c r="CY35" s="18"/>
      <c r="CZ35" s="18"/>
      <c r="DA35" s="18">
        <v>2</v>
      </c>
      <c r="DB35" s="18">
        <v>2</v>
      </c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1"/>
      <c r="B36" s="71"/>
      <c r="C36" s="71"/>
      <c r="D36" s="71"/>
      <c r="E36" s="73"/>
      <c r="F36" s="73"/>
      <c r="G36" s="73"/>
      <c r="H36" s="73"/>
      <c r="I36" s="69"/>
      <c r="J36" s="59">
        <f>IF(C35&lt;&gt;"",SUM(K36:DR36)/データ!$D$2,"")</f>
        <v>0.875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>
        <v>2</v>
      </c>
      <c r="DB36" s="20">
        <v>2</v>
      </c>
      <c r="DC36" s="20">
        <v>3</v>
      </c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0"/>
      <c r="B37" s="70"/>
      <c r="C37" s="70" t="s">
        <v>88</v>
      </c>
      <c r="D37" s="70" t="s">
        <v>89</v>
      </c>
      <c r="E37" s="72"/>
      <c r="F37" s="72"/>
      <c r="G37" s="72"/>
      <c r="H37" s="72" t="s">
        <v>54</v>
      </c>
      <c r="I37" s="68">
        <v>1</v>
      </c>
      <c r="J37" s="58">
        <f>IF(C37&lt;&gt;"",SUM(K37:DR37)/データ!$D$2,"")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>
        <v>1</v>
      </c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1"/>
      <c r="B38" s="71"/>
      <c r="C38" s="71"/>
      <c r="D38" s="71"/>
      <c r="E38" s="73"/>
      <c r="F38" s="73"/>
      <c r="G38" s="73"/>
      <c r="H38" s="73"/>
      <c r="I38" s="69"/>
      <c r="J38" s="59">
        <f>IF(C37&lt;&gt;"",SUM(K38:DR38)/データ!$D$2,"")</f>
        <v>0.125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>
        <v>1</v>
      </c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0"/>
      <c r="B39" s="70"/>
      <c r="C39" s="70" t="s">
        <v>90</v>
      </c>
      <c r="D39" s="70" t="s">
        <v>91</v>
      </c>
      <c r="E39" s="72" t="s">
        <v>54</v>
      </c>
      <c r="F39" s="72"/>
      <c r="G39" s="72"/>
      <c r="H39" s="72"/>
      <c r="I39" s="68">
        <v>1</v>
      </c>
      <c r="J39" s="58">
        <f>IF(C39&lt;&gt;"",SUM(K39:DR39)/データ!$D$2,"")</f>
        <v>2.5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>
        <v>2</v>
      </c>
      <c r="CR39" s="18"/>
      <c r="CS39" s="18"/>
      <c r="CT39" s="18">
        <v>2</v>
      </c>
      <c r="CU39" s="18">
        <v>2</v>
      </c>
      <c r="CV39" s="18">
        <v>2</v>
      </c>
      <c r="CW39" s="18">
        <v>2</v>
      </c>
      <c r="CX39" s="18">
        <v>2</v>
      </c>
      <c r="CY39" s="18"/>
      <c r="CZ39" s="18"/>
      <c r="DA39" s="18">
        <v>2</v>
      </c>
      <c r="DB39" s="18">
        <v>2</v>
      </c>
      <c r="DC39" s="18">
        <v>2</v>
      </c>
      <c r="DD39" s="18">
        <v>2</v>
      </c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1"/>
      <c r="B40" s="71"/>
      <c r="C40" s="71"/>
      <c r="D40" s="71"/>
      <c r="E40" s="73"/>
      <c r="F40" s="73"/>
      <c r="G40" s="73"/>
      <c r="H40" s="73"/>
      <c r="I40" s="69"/>
      <c r="J40" s="59">
        <f>IF(C39&lt;&gt;"",SUM(K40:DR40)/データ!$D$2,"")</f>
        <v>2.5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>
        <v>2</v>
      </c>
      <c r="CY40" s="20"/>
      <c r="CZ40" s="20"/>
      <c r="DA40" s="20">
        <v>2</v>
      </c>
      <c r="DB40" s="20">
        <v>4</v>
      </c>
      <c r="DC40" s="20">
        <v>6</v>
      </c>
      <c r="DD40" s="20">
        <v>6</v>
      </c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0"/>
      <c r="B41" s="70"/>
      <c r="C41" s="70" t="s">
        <v>92</v>
      </c>
      <c r="D41" s="70" t="s">
        <v>93</v>
      </c>
      <c r="E41" s="72"/>
      <c r="F41" s="72"/>
      <c r="G41" s="72" t="s">
        <v>54</v>
      </c>
      <c r="H41" s="72" t="s">
        <v>54</v>
      </c>
      <c r="I41" s="68">
        <v>1</v>
      </c>
      <c r="J41" s="58">
        <f>IF(C41&lt;&gt;"",SUM(K41:DR41)/データ!$D$2,"")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>
        <v>3</v>
      </c>
      <c r="DI41" s="18">
        <v>3</v>
      </c>
      <c r="DJ41" s="18">
        <v>3</v>
      </c>
      <c r="DK41" s="18">
        <v>3</v>
      </c>
      <c r="DL41" s="18"/>
      <c r="DM41" s="18"/>
      <c r="DN41" s="18"/>
      <c r="DO41" s="18"/>
      <c r="DP41" s="18"/>
      <c r="DQ41" s="18"/>
      <c r="DR41" s="19"/>
    </row>
    <row r="42" spans="1:122" x14ac:dyDescent="0.15">
      <c r="A42" s="71"/>
      <c r="B42" s="71"/>
      <c r="C42" s="71"/>
      <c r="D42" s="71"/>
      <c r="E42" s="73"/>
      <c r="F42" s="73"/>
      <c r="G42" s="73"/>
      <c r="H42" s="73"/>
      <c r="I42" s="69"/>
      <c r="J42" s="59">
        <f>IF(C41&lt;&gt;"",SUM(K42:DR42)/データ!$D$2,"")</f>
        <v>1.5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>
        <v>6</v>
      </c>
      <c r="DI42" s="20">
        <v>6</v>
      </c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ht="13.5" customHeight="1" x14ac:dyDescent="0.15">
      <c r="A43" s="66"/>
      <c r="B43" s="66"/>
      <c r="C43" s="70" t="s">
        <v>94</v>
      </c>
      <c r="D43" s="70" t="s">
        <v>95</v>
      </c>
      <c r="E43" s="67" t="s">
        <v>54</v>
      </c>
      <c r="F43" s="67"/>
      <c r="G43" s="67" t="s">
        <v>54</v>
      </c>
      <c r="H43" s="67" t="s">
        <v>54</v>
      </c>
      <c r="I43" s="68"/>
      <c r="J43" s="58">
        <f>IF(C43&lt;&gt;"",SUM(K43:DR43)/データ!$D$2,"")</f>
        <v>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6"/>
      <c r="B44" s="66"/>
      <c r="C44" s="71"/>
      <c r="D44" s="71"/>
      <c r="E44" s="67"/>
      <c r="F44" s="67"/>
      <c r="G44" s="67"/>
      <c r="H44" s="67"/>
      <c r="I44" s="69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6"/>
      <c r="B45" s="70" t="s">
        <v>96</v>
      </c>
      <c r="C45" s="66"/>
      <c r="D45" s="66"/>
      <c r="E45" s="67"/>
      <c r="F45" s="67"/>
      <c r="G45" s="67"/>
      <c r="H45" s="67"/>
      <c r="I45" s="68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6"/>
      <c r="B46" s="71"/>
      <c r="C46" s="66"/>
      <c r="D46" s="66"/>
      <c r="E46" s="67"/>
      <c r="F46" s="67"/>
      <c r="G46" s="67"/>
      <c r="H46" s="67"/>
      <c r="I46" s="69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ht="13.5" customHeight="1" x14ac:dyDescent="0.15">
      <c r="A47" s="66"/>
      <c r="B47" s="66"/>
      <c r="C47" s="70" t="s">
        <v>97</v>
      </c>
      <c r="D47" s="70" t="s">
        <v>98</v>
      </c>
      <c r="E47" s="72" t="s">
        <v>54</v>
      </c>
      <c r="F47" s="72" t="s">
        <v>54</v>
      </c>
      <c r="G47" s="72" t="s">
        <v>54</v>
      </c>
      <c r="H47" s="72" t="s">
        <v>54</v>
      </c>
      <c r="I47" s="68"/>
      <c r="J47" s="58">
        <f>IF(C47&lt;&gt;"",SUM(K47:DR47)/データ!$D$2,"")</f>
        <v>0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6"/>
      <c r="B48" s="66"/>
      <c r="C48" s="71"/>
      <c r="D48" s="71"/>
      <c r="E48" s="73"/>
      <c r="F48" s="73"/>
      <c r="G48" s="73"/>
      <c r="H48" s="73"/>
      <c r="I48" s="69"/>
      <c r="J48" s="59">
        <f>IF(C47&lt;&gt;"",SUM(K48:DR48)/データ!$D$2,"")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6"/>
      <c r="B49" s="66"/>
      <c r="C49" s="70" t="s">
        <v>99</v>
      </c>
      <c r="D49" s="70"/>
      <c r="E49" s="72" t="s">
        <v>54</v>
      </c>
      <c r="F49" s="72" t="s">
        <v>54</v>
      </c>
      <c r="G49" s="72" t="s">
        <v>54</v>
      </c>
      <c r="H49" s="72" t="s">
        <v>54</v>
      </c>
      <c r="I49" s="68"/>
      <c r="J49" s="58">
        <f>IF(C49&lt;&gt;"",SUM(K49:DR49)/データ!$D$2,"")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6"/>
      <c r="B50" s="66"/>
      <c r="C50" s="71"/>
      <c r="D50" s="71"/>
      <c r="E50" s="73"/>
      <c r="F50" s="73"/>
      <c r="G50" s="73"/>
      <c r="H50" s="73"/>
      <c r="I50" s="69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6"/>
      <c r="B51" s="66"/>
      <c r="C51" s="70" t="s">
        <v>100</v>
      </c>
      <c r="D51" s="70"/>
      <c r="E51" s="72" t="s">
        <v>54</v>
      </c>
      <c r="F51" s="72" t="s">
        <v>54</v>
      </c>
      <c r="G51" s="72" t="s">
        <v>54</v>
      </c>
      <c r="H51" s="72" t="s">
        <v>54</v>
      </c>
      <c r="I51" s="68"/>
      <c r="J51" s="58">
        <f>IF(C51&lt;&gt;"",SUM(K51:DR51)/データ!$D$2,"")</f>
        <v>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6"/>
      <c r="B52" s="66"/>
      <c r="C52" s="71"/>
      <c r="D52" s="71"/>
      <c r="E52" s="73"/>
      <c r="F52" s="73"/>
      <c r="G52" s="73"/>
      <c r="H52" s="73"/>
      <c r="I52" s="69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ht="13.5" customHeight="1" x14ac:dyDescent="0.15">
      <c r="A53" s="66"/>
      <c r="B53" s="66"/>
      <c r="C53" s="70" t="s">
        <v>101</v>
      </c>
      <c r="D53" s="70" t="s">
        <v>102</v>
      </c>
      <c r="E53" s="72" t="s">
        <v>54</v>
      </c>
      <c r="F53" s="72" t="s">
        <v>54</v>
      </c>
      <c r="G53" s="72" t="s">
        <v>54</v>
      </c>
      <c r="H53" s="72" t="s">
        <v>54</v>
      </c>
      <c r="I53" s="68"/>
      <c r="J53" s="58">
        <f>IF(C53&lt;&gt;"",SUM(K53:DR53)/データ!$D$2,"")</f>
        <v>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6"/>
      <c r="B54" s="66"/>
      <c r="C54" s="71"/>
      <c r="D54" s="71"/>
      <c r="E54" s="73"/>
      <c r="F54" s="73"/>
      <c r="G54" s="73"/>
      <c r="H54" s="73"/>
      <c r="I54" s="69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6"/>
      <c r="B55" s="66"/>
      <c r="C55" s="70" t="s">
        <v>103</v>
      </c>
      <c r="D55" s="70"/>
      <c r="E55" s="72" t="s">
        <v>54</v>
      </c>
      <c r="F55" s="72" t="s">
        <v>54</v>
      </c>
      <c r="G55" s="72" t="s">
        <v>54</v>
      </c>
      <c r="H55" s="72" t="s">
        <v>54</v>
      </c>
      <c r="I55" s="68"/>
      <c r="J55" s="58">
        <f>IF(C55&lt;&gt;"",SUM(K55:DR55)/データ!$D$2,"")</f>
        <v>0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6"/>
      <c r="B56" s="66"/>
      <c r="C56" s="71"/>
      <c r="D56" s="71"/>
      <c r="E56" s="73"/>
      <c r="F56" s="73"/>
      <c r="G56" s="73"/>
      <c r="H56" s="73"/>
      <c r="I56" s="69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6"/>
      <c r="B57" s="66"/>
      <c r="C57" s="70" t="s">
        <v>104</v>
      </c>
      <c r="D57" s="70"/>
      <c r="E57" s="72" t="s">
        <v>54</v>
      </c>
      <c r="F57" s="72" t="s">
        <v>54</v>
      </c>
      <c r="G57" s="72" t="s">
        <v>54</v>
      </c>
      <c r="H57" s="72" t="s">
        <v>54</v>
      </c>
      <c r="I57" s="68"/>
      <c r="J57" s="58">
        <f>IF(C57&lt;&gt;"",SUM(K57:DR57)/データ!$D$2,"")</f>
        <v>0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6"/>
      <c r="B58" s="66"/>
      <c r="C58" s="71"/>
      <c r="D58" s="71"/>
      <c r="E58" s="73"/>
      <c r="F58" s="73"/>
      <c r="G58" s="73"/>
      <c r="H58" s="73"/>
      <c r="I58" s="69"/>
      <c r="J58" s="59">
        <f>IF(C57&lt;&gt;"",SUM(K58:DR58)/データ!$D$2,"")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6"/>
      <c r="B59" s="66"/>
      <c r="C59" s="66"/>
      <c r="D59" s="66"/>
      <c r="E59" s="67"/>
      <c r="F59" s="67"/>
      <c r="G59" s="67"/>
      <c r="H59" s="67"/>
      <c r="I59" s="68"/>
      <c r="J59" s="58" t="str">
        <f>IF(C59&lt;&gt;"",SUM(K59:DR59)/データ!$D$2,"")</f>
        <v/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6"/>
      <c r="B60" s="66"/>
      <c r="C60" s="66"/>
      <c r="D60" s="66"/>
      <c r="E60" s="67"/>
      <c r="F60" s="67"/>
      <c r="G60" s="67"/>
      <c r="H60" s="67"/>
      <c r="I60" s="69"/>
      <c r="J60" s="59" t="str">
        <f>IF(C59&lt;&gt;"",SUM(K60:DR60)/データ!$D$2,"")</f>
        <v/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6"/>
      <c r="B61" s="66"/>
      <c r="C61" s="66"/>
      <c r="D61" s="66"/>
      <c r="E61" s="67"/>
      <c r="F61" s="67"/>
      <c r="G61" s="67"/>
      <c r="H61" s="67"/>
      <c r="I61" s="68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6"/>
      <c r="B62" s="66"/>
      <c r="C62" s="66"/>
      <c r="D62" s="66"/>
      <c r="E62" s="67"/>
      <c r="F62" s="67"/>
      <c r="G62" s="67"/>
      <c r="H62" s="67"/>
      <c r="I62" s="69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6"/>
      <c r="B63" s="66"/>
      <c r="C63" s="66"/>
      <c r="D63" s="66"/>
      <c r="E63" s="67"/>
      <c r="F63" s="67"/>
      <c r="G63" s="67"/>
      <c r="H63" s="67"/>
      <c r="I63" s="68"/>
      <c r="J63" s="58" t="str">
        <f>IF(C63&lt;&gt;"",SUM(K63:DR63)/データ!$D$2,"")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6"/>
      <c r="B64" s="66"/>
      <c r="C64" s="66"/>
      <c r="D64" s="66"/>
      <c r="E64" s="67"/>
      <c r="F64" s="67"/>
      <c r="G64" s="67"/>
      <c r="H64" s="67"/>
      <c r="I64" s="69"/>
      <c r="J64" s="59" t="str">
        <f>IF(C63&lt;&gt;"",SUM(K64:DR64)/データ!$D$2,"")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70"/>
      <c r="B65" s="70"/>
      <c r="C65" s="70"/>
      <c r="D65" s="70"/>
      <c r="E65" s="72"/>
      <c r="F65" s="72"/>
      <c r="G65" s="72"/>
      <c r="H65" s="72"/>
      <c r="I65" s="68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71"/>
      <c r="B66" s="71"/>
      <c r="C66" s="71"/>
      <c r="D66" s="71"/>
      <c r="E66" s="73"/>
      <c r="F66" s="73"/>
      <c r="G66" s="73"/>
      <c r="H66" s="73"/>
      <c r="I66" s="69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6"/>
      <c r="B67" s="66"/>
      <c r="C67" s="66"/>
      <c r="D67" s="66"/>
      <c r="E67" s="67"/>
      <c r="F67" s="67"/>
      <c r="G67" s="67"/>
      <c r="H67" s="67"/>
      <c r="I67" s="68"/>
      <c r="J67" s="58" t="str">
        <f>IF(C67&lt;&gt;"",SUM(K67:DR67)/データ!$D$2,"")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6"/>
      <c r="B68" s="66"/>
      <c r="C68" s="66"/>
      <c r="D68" s="66"/>
      <c r="E68" s="67"/>
      <c r="F68" s="67"/>
      <c r="G68" s="67"/>
      <c r="H68" s="67"/>
      <c r="I68" s="69"/>
      <c r="J68" s="59" t="str">
        <f>IF(C67&lt;&gt;"",SUM(K68:DR68)/データ!$D$2,"")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6"/>
      <c r="B69" s="66"/>
      <c r="C69" s="66"/>
      <c r="D69" s="66"/>
      <c r="E69" s="67"/>
      <c r="F69" s="67"/>
      <c r="G69" s="67"/>
      <c r="H69" s="67"/>
      <c r="I69" s="68"/>
      <c r="J69" s="58" t="str">
        <f>IF(C69&lt;&gt;"",SUM(K69:DR69)/データ!$D$2,"")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6"/>
      <c r="B70" s="66"/>
      <c r="C70" s="66"/>
      <c r="D70" s="66"/>
      <c r="E70" s="67"/>
      <c r="F70" s="67"/>
      <c r="G70" s="67"/>
      <c r="H70" s="67"/>
      <c r="I70" s="69"/>
      <c r="J70" s="59" t="str">
        <f>IF(C69&lt;&gt;"",SUM(K70:DR70)/データ!$D$2,"")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0"/>
      <c r="B71" s="70"/>
      <c r="C71" s="70"/>
      <c r="D71" s="70"/>
      <c r="E71" s="72"/>
      <c r="F71" s="72"/>
      <c r="G71" s="72"/>
      <c r="H71" s="72"/>
      <c r="I71" s="68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1"/>
      <c r="B72" s="71"/>
      <c r="C72" s="71"/>
      <c r="D72" s="71"/>
      <c r="E72" s="73"/>
      <c r="F72" s="73"/>
      <c r="G72" s="73"/>
      <c r="H72" s="73"/>
      <c r="I72" s="69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0"/>
      <c r="B73" s="70"/>
      <c r="C73" s="70"/>
      <c r="D73" s="70"/>
      <c r="E73" s="72"/>
      <c r="F73" s="72"/>
      <c r="G73" s="72"/>
      <c r="H73" s="72"/>
      <c r="I73" s="68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1"/>
      <c r="B74" s="71"/>
      <c r="C74" s="71"/>
      <c r="D74" s="71"/>
      <c r="E74" s="73"/>
      <c r="F74" s="73"/>
      <c r="G74" s="73"/>
      <c r="H74" s="73"/>
      <c r="I74" s="69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0"/>
      <c r="B75" s="70"/>
      <c r="C75" s="70"/>
      <c r="D75" s="70"/>
      <c r="E75" s="72"/>
      <c r="F75" s="72"/>
      <c r="G75" s="72"/>
      <c r="H75" s="72"/>
      <c r="I75" s="68"/>
      <c r="J75" s="58" t="str">
        <f>IF(C75&lt;&gt;"",SUM(K75:DR75)/データ!$D$2,"")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1"/>
      <c r="B76" s="71"/>
      <c r="C76" s="71"/>
      <c r="D76" s="71"/>
      <c r="E76" s="73"/>
      <c r="F76" s="73"/>
      <c r="G76" s="73"/>
      <c r="H76" s="73"/>
      <c r="I76" s="69"/>
      <c r="J76" s="59" t="str">
        <f>IF(C75&lt;&gt;"",SUM(K76:DR76)/データ!$D$2,"")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0"/>
      <c r="B77" s="70"/>
      <c r="C77" s="70"/>
      <c r="D77" s="70"/>
      <c r="E77" s="72"/>
      <c r="F77" s="72"/>
      <c r="G77" s="72"/>
      <c r="H77" s="72"/>
      <c r="I77" s="68"/>
      <c r="J77" s="58" t="str">
        <f>IF(C77&lt;&gt;"",SUM(K77:DR77)/データ!$D$2,"")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1"/>
      <c r="B78" s="71"/>
      <c r="C78" s="71"/>
      <c r="D78" s="71"/>
      <c r="E78" s="73"/>
      <c r="F78" s="73"/>
      <c r="G78" s="73"/>
      <c r="H78" s="73"/>
      <c r="I78" s="69"/>
      <c r="J78" s="59" t="str">
        <f>IF(C77&lt;&gt;"",SUM(K78:DR78)/データ!$D$2,"")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0"/>
      <c r="B79" s="70"/>
      <c r="C79" s="70"/>
      <c r="D79" s="70"/>
      <c r="E79" s="72"/>
      <c r="F79" s="72"/>
      <c r="G79" s="72"/>
      <c r="H79" s="72"/>
      <c r="I79" s="68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1"/>
      <c r="B80" s="71"/>
      <c r="C80" s="71"/>
      <c r="D80" s="71"/>
      <c r="E80" s="73"/>
      <c r="F80" s="73"/>
      <c r="G80" s="73"/>
      <c r="H80" s="73"/>
      <c r="I80" s="69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0"/>
      <c r="B81" s="70"/>
      <c r="C81" s="70"/>
      <c r="D81" s="70"/>
      <c r="E81" s="72"/>
      <c r="F81" s="72"/>
      <c r="G81" s="72"/>
      <c r="H81" s="72"/>
      <c r="I81" s="68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1"/>
      <c r="B82" s="71"/>
      <c r="C82" s="71"/>
      <c r="D82" s="71"/>
      <c r="E82" s="73"/>
      <c r="F82" s="73"/>
      <c r="G82" s="73"/>
      <c r="H82" s="73"/>
      <c r="I82" s="69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0"/>
      <c r="B83" s="70"/>
      <c r="C83" s="70"/>
      <c r="D83" s="70"/>
      <c r="E83" s="72"/>
      <c r="F83" s="72"/>
      <c r="G83" s="72"/>
      <c r="H83" s="72"/>
      <c r="I83" s="68"/>
      <c r="J83" s="58" t="str">
        <f>IF(C83&lt;&gt;"",SUM(K83:DR83)/データ!$D$2,"")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1"/>
      <c r="B84" s="71"/>
      <c r="C84" s="71"/>
      <c r="D84" s="71"/>
      <c r="E84" s="73"/>
      <c r="F84" s="73"/>
      <c r="G84" s="73"/>
      <c r="H84" s="73"/>
      <c r="I84" s="69"/>
      <c r="J84" s="59" t="str">
        <f>IF(C83&lt;&gt;"",SUM(K84:DR84)/データ!$D$2,"")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0"/>
      <c r="B85" s="70"/>
      <c r="C85" s="70"/>
      <c r="D85" s="70"/>
      <c r="E85" s="72"/>
      <c r="F85" s="72"/>
      <c r="G85" s="72"/>
      <c r="H85" s="72"/>
      <c r="I85" s="68"/>
      <c r="J85" s="58" t="str">
        <f>IF(C85&lt;&gt;"",SUM(K85:DR85)/データ!$D$2,"")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1"/>
      <c r="B86" s="71"/>
      <c r="C86" s="71"/>
      <c r="D86" s="71"/>
      <c r="E86" s="73"/>
      <c r="F86" s="73"/>
      <c r="G86" s="73"/>
      <c r="H86" s="73"/>
      <c r="I86" s="69"/>
      <c r="J86" s="59" t="str">
        <f>IF(C85&lt;&gt;"",SUM(K86:DR86)/データ!$D$2,"")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0"/>
      <c r="B87" s="70"/>
      <c r="C87" s="70"/>
      <c r="D87" s="70"/>
      <c r="E87" s="72"/>
      <c r="F87" s="72"/>
      <c r="G87" s="72"/>
      <c r="H87" s="72"/>
      <c r="I87" s="68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1"/>
      <c r="B88" s="71"/>
      <c r="C88" s="71"/>
      <c r="D88" s="71"/>
      <c r="E88" s="73"/>
      <c r="F88" s="73"/>
      <c r="G88" s="73"/>
      <c r="H88" s="73"/>
      <c r="I88" s="69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0"/>
      <c r="B89" s="70"/>
      <c r="C89" s="70"/>
      <c r="D89" s="70"/>
      <c r="E89" s="72"/>
      <c r="F89" s="72"/>
      <c r="G89" s="72"/>
      <c r="H89" s="72"/>
      <c r="I89" s="68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1"/>
      <c r="B90" s="71"/>
      <c r="C90" s="71"/>
      <c r="D90" s="71"/>
      <c r="E90" s="73"/>
      <c r="F90" s="73"/>
      <c r="G90" s="73"/>
      <c r="H90" s="73"/>
      <c r="I90" s="69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15">
      <c r="A91" s="70"/>
      <c r="B91" s="70"/>
      <c r="C91" s="70"/>
      <c r="D91" s="70"/>
      <c r="E91" s="72"/>
      <c r="F91" s="72"/>
      <c r="G91" s="72"/>
      <c r="H91" s="72"/>
      <c r="I91" s="68"/>
      <c r="J91" s="58" t="str">
        <f>IF(C91&lt;&gt;"",SUM(K91:DR91)/データ!$D$2,"")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1"/>
      <c r="B92" s="71"/>
      <c r="C92" s="71"/>
      <c r="D92" s="71"/>
      <c r="E92" s="73"/>
      <c r="F92" s="73"/>
      <c r="G92" s="73"/>
      <c r="H92" s="73"/>
      <c r="I92" s="69"/>
      <c r="J92" s="59" t="str">
        <f>IF(C91&lt;&gt;"",SUM(K92:DR92)/データ!$D$2,"")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0"/>
      <c r="B93" s="70"/>
      <c r="C93" s="70"/>
      <c r="D93" s="70"/>
      <c r="E93" s="72"/>
      <c r="F93" s="72"/>
      <c r="G93" s="72"/>
      <c r="H93" s="72"/>
      <c r="I93" s="68"/>
      <c r="J93" s="58" t="str">
        <f>IF(C93&lt;&gt;"",SUM(K93:DR93)/データ!$D$2,"")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1"/>
      <c r="B94" s="71"/>
      <c r="C94" s="71"/>
      <c r="D94" s="71"/>
      <c r="E94" s="73"/>
      <c r="F94" s="73"/>
      <c r="G94" s="73"/>
      <c r="H94" s="73"/>
      <c r="I94" s="69"/>
      <c r="J94" s="59" t="str">
        <f>IF(C93&lt;&gt;"",SUM(K94:DR94)/データ!$D$2,"")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0"/>
      <c r="B95" s="70"/>
      <c r="C95" s="70"/>
      <c r="D95" s="70"/>
      <c r="E95" s="72"/>
      <c r="F95" s="72"/>
      <c r="G95" s="72"/>
      <c r="H95" s="72"/>
      <c r="I95" s="68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1"/>
      <c r="B96" s="71"/>
      <c r="C96" s="71"/>
      <c r="D96" s="71"/>
      <c r="E96" s="73"/>
      <c r="F96" s="73"/>
      <c r="G96" s="73"/>
      <c r="H96" s="73"/>
      <c r="I96" s="69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0"/>
      <c r="B97" s="70"/>
      <c r="C97" s="70"/>
      <c r="D97" s="70"/>
      <c r="E97" s="72"/>
      <c r="F97" s="72"/>
      <c r="G97" s="72"/>
      <c r="H97" s="72"/>
      <c r="I97" s="68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1"/>
      <c r="B98" s="71"/>
      <c r="C98" s="71"/>
      <c r="D98" s="71"/>
      <c r="E98" s="73"/>
      <c r="F98" s="73"/>
      <c r="G98" s="73"/>
      <c r="H98" s="73"/>
      <c r="I98" s="69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6"/>
      <c r="B99" s="66"/>
      <c r="C99" s="66"/>
      <c r="D99" s="66"/>
      <c r="E99" s="67"/>
      <c r="F99" s="67"/>
      <c r="G99" s="67"/>
      <c r="H99" s="67"/>
      <c r="I99" s="68"/>
      <c r="J99" s="58" t="str">
        <f>IF(C99&lt;&gt;"",SUM(K99:DR99)/データ!$D$2,"")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6"/>
      <c r="B100" s="66"/>
      <c r="C100" s="66"/>
      <c r="D100" s="66"/>
      <c r="E100" s="67"/>
      <c r="F100" s="67"/>
      <c r="G100" s="67"/>
      <c r="H100" s="67"/>
      <c r="I100" s="69"/>
      <c r="J100" s="59" t="str">
        <f>IF(C99&lt;&gt;"",SUM(K100:DR100)/データ!$D$2,"")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6"/>
      <c r="B101" s="66"/>
      <c r="C101" s="66"/>
      <c r="D101" s="66"/>
      <c r="E101" s="67"/>
      <c r="F101" s="67"/>
      <c r="G101" s="67"/>
      <c r="H101" s="67"/>
      <c r="I101" s="68"/>
      <c r="J101" s="58" t="str">
        <f>IF(C101&lt;&gt;"",SUM(K101:DR101)/データ!$D$2,"")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6"/>
      <c r="B102" s="66"/>
      <c r="C102" s="66"/>
      <c r="D102" s="66"/>
      <c r="E102" s="67"/>
      <c r="F102" s="67"/>
      <c r="G102" s="67"/>
      <c r="H102" s="67"/>
      <c r="I102" s="69"/>
      <c r="J102" s="59" t="str">
        <f>IF(C101&lt;&gt;"",SUM(K102:DR102)/データ!$D$2,"")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6"/>
      <c r="B103" s="66"/>
      <c r="C103" s="66"/>
      <c r="D103" s="66"/>
      <c r="E103" s="67"/>
      <c r="F103" s="67"/>
      <c r="G103" s="67"/>
      <c r="H103" s="67"/>
      <c r="I103" s="68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6"/>
      <c r="B104" s="66"/>
      <c r="C104" s="66"/>
      <c r="D104" s="66"/>
      <c r="E104" s="67"/>
      <c r="F104" s="67"/>
      <c r="G104" s="67"/>
      <c r="H104" s="67"/>
      <c r="I104" s="69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6"/>
      <c r="B105" s="66"/>
      <c r="C105" s="66"/>
      <c r="D105" s="66"/>
      <c r="E105" s="67"/>
      <c r="F105" s="67"/>
      <c r="G105" s="67"/>
      <c r="H105" s="67"/>
      <c r="I105" s="68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6"/>
      <c r="B106" s="66"/>
      <c r="C106" s="66"/>
      <c r="D106" s="66"/>
      <c r="E106" s="67"/>
      <c r="F106" s="67"/>
      <c r="G106" s="67"/>
      <c r="H106" s="67"/>
      <c r="I106" s="69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6"/>
      <c r="B107" s="66"/>
      <c r="C107" s="66"/>
      <c r="D107" s="66"/>
      <c r="E107" s="67"/>
      <c r="F107" s="67"/>
      <c r="G107" s="67"/>
      <c r="H107" s="67"/>
      <c r="I107" s="68"/>
      <c r="J107" s="58" t="str">
        <f>IF(C107&lt;&gt;"",SUM(K107:DR107)/データ!$D$2,"")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6"/>
      <c r="B108" s="66"/>
      <c r="C108" s="66"/>
      <c r="D108" s="66"/>
      <c r="E108" s="67"/>
      <c r="F108" s="67"/>
      <c r="G108" s="67"/>
      <c r="H108" s="67"/>
      <c r="I108" s="69"/>
      <c r="J108" s="59" t="str">
        <f>IF(C107&lt;&gt;"",SUM(K108:DR108)/データ!$D$2,"")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6"/>
      <c r="B109" s="66"/>
      <c r="C109" s="66"/>
      <c r="D109" s="66"/>
      <c r="E109" s="67"/>
      <c r="F109" s="67"/>
      <c r="G109" s="67"/>
      <c r="H109" s="67"/>
      <c r="I109" s="68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6"/>
      <c r="B110" s="66"/>
      <c r="C110" s="66"/>
      <c r="D110" s="66"/>
      <c r="E110" s="67"/>
      <c r="F110" s="67"/>
      <c r="G110" s="67"/>
      <c r="H110" s="67"/>
      <c r="I110" s="69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6"/>
      <c r="B111" s="66"/>
      <c r="C111" s="66"/>
      <c r="D111" s="66"/>
      <c r="E111" s="67"/>
      <c r="F111" s="67"/>
      <c r="G111" s="67"/>
      <c r="H111" s="67"/>
      <c r="I111" s="68"/>
      <c r="J111" s="58" t="str">
        <f>IF(C111&lt;&gt;"",SUM(K111:DR111)/データ!$D$2,"")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6"/>
      <c r="B112" s="66"/>
      <c r="C112" s="66"/>
      <c r="D112" s="66"/>
      <c r="E112" s="67"/>
      <c r="F112" s="67"/>
      <c r="G112" s="67"/>
      <c r="H112" s="67"/>
      <c r="I112" s="69"/>
      <c r="J112" s="59" t="str">
        <f>IF(C111&lt;&gt;"",SUM(K112:DR112)/データ!$D$2,"")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6"/>
      <c r="B113" s="66"/>
      <c r="C113" s="66"/>
      <c r="D113" s="66"/>
      <c r="E113" s="67"/>
      <c r="F113" s="67"/>
      <c r="G113" s="67"/>
      <c r="H113" s="67"/>
      <c r="I113" s="68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6"/>
      <c r="B114" s="66"/>
      <c r="C114" s="66"/>
      <c r="D114" s="66"/>
      <c r="E114" s="67"/>
      <c r="F114" s="67"/>
      <c r="G114" s="67"/>
      <c r="H114" s="67"/>
      <c r="I114" s="69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6"/>
      <c r="B115" s="66"/>
      <c r="C115" s="66"/>
      <c r="D115" s="66"/>
      <c r="E115" s="67"/>
      <c r="F115" s="67"/>
      <c r="G115" s="67"/>
      <c r="H115" s="67"/>
      <c r="I115" s="68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6"/>
      <c r="B116" s="66"/>
      <c r="C116" s="66"/>
      <c r="D116" s="66"/>
      <c r="E116" s="67"/>
      <c r="F116" s="67"/>
      <c r="G116" s="67"/>
      <c r="H116" s="67"/>
      <c r="I116" s="69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6"/>
      <c r="B117" s="66"/>
      <c r="C117" s="66"/>
      <c r="D117" s="66"/>
      <c r="E117" s="67"/>
      <c r="F117" s="67"/>
      <c r="G117" s="67"/>
      <c r="H117" s="67"/>
      <c r="I117" s="68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6"/>
      <c r="B118" s="66"/>
      <c r="C118" s="66"/>
      <c r="D118" s="66"/>
      <c r="E118" s="67"/>
      <c r="F118" s="67"/>
      <c r="G118" s="67"/>
      <c r="H118" s="67"/>
      <c r="I118" s="69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6"/>
      <c r="B119" s="66"/>
      <c r="C119" s="66"/>
      <c r="D119" s="66"/>
      <c r="E119" s="67"/>
      <c r="F119" s="67"/>
      <c r="G119" s="67"/>
      <c r="H119" s="67"/>
      <c r="I119" s="68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6"/>
      <c r="B120" s="66"/>
      <c r="C120" s="66"/>
      <c r="D120" s="66"/>
      <c r="E120" s="67"/>
      <c r="F120" s="67"/>
      <c r="G120" s="67"/>
      <c r="H120" s="67"/>
      <c r="I120" s="69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0"/>
      <c r="B121" s="70"/>
      <c r="C121" s="70"/>
      <c r="D121" s="70"/>
      <c r="E121" s="72"/>
      <c r="F121" s="72"/>
      <c r="G121" s="72"/>
      <c r="H121" s="72"/>
      <c r="I121" s="68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1"/>
      <c r="B122" s="71"/>
      <c r="C122" s="71"/>
      <c r="D122" s="71"/>
      <c r="E122" s="73"/>
      <c r="F122" s="73"/>
      <c r="G122" s="73"/>
      <c r="H122" s="73"/>
      <c r="I122" s="69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6"/>
      <c r="B123" s="66"/>
      <c r="C123" s="66"/>
      <c r="D123" s="66"/>
      <c r="E123" s="67"/>
      <c r="F123" s="67"/>
      <c r="G123" s="67"/>
      <c r="H123" s="67"/>
      <c r="I123" s="68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6"/>
      <c r="B124" s="66"/>
      <c r="C124" s="66"/>
      <c r="D124" s="66"/>
      <c r="E124" s="67"/>
      <c r="F124" s="67"/>
      <c r="G124" s="67"/>
      <c r="H124" s="67"/>
      <c r="I124" s="69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6"/>
      <c r="B125" s="66"/>
      <c r="C125" s="66"/>
      <c r="D125" s="66"/>
      <c r="E125" s="67"/>
      <c r="F125" s="67"/>
      <c r="G125" s="67"/>
      <c r="H125" s="67"/>
      <c r="I125" s="68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6"/>
      <c r="B126" s="66"/>
      <c r="C126" s="66"/>
      <c r="D126" s="66"/>
      <c r="E126" s="67"/>
      <c r="F126" s="67"/>
      <c r="G126" s="67"/>
      <c r="H126" s="67"/>
      <c r="I126" s="69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6"/>
      <c r="B127" s="66"/>
      <c r="C127" s="66"/>
      <c r="D127" s="66"/>
      <c r="E127" s="67"/>
      <c r="F127" s="67"/>
      <c r="G127" s="67"/>
      <c r="H127" s="67"/>
      <c r="I127" s="68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6"/>
      <c r="B128" s="66"/>
      <c r="C128" s="66"/>
      <c r="D128" s="66"/>
      <c r="E128" s="67"/>
      <c r="F128" s="67"/>
      <c r="G128" s="67"/>
      <c r="H128" s="67"/>
      <c r="I128" s="69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6"/>
      <c r="B129" s="66"/>
      <c r="C129" s="66"/>
      <c r="D129" s="66"/>
      <c r="E129" s="67"/>
      <c r="F129" s="67"/>
      <c r="G129" s="67"/>
      <c r="H129" s="67"/>
      <c r="I129" s="68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6"/>
      <c r="B130" s="66"/>
      <c r="C130" s="66"/>
      <c r="D130" s="66"/>
      <c r="E130" s="67"/>
      <c r="F130" s="67"/>
      <c r="G130" s="67"/>
      <c r="H130" s="67"/>
      <c r="I130" s="69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6"/>
      <c r="B131" s="66"/>
      <c r="C131" s="66"/>
      <c r="D131" s="66"/>
      <c r="E131" s="67"/>
      <c r="F131" s="67"/>
      <c r="G131" s="67"/>
      <c r="H131" s="67"/>
      <c r="I131" s="68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6"/>
      <c r="B132" s="66"/>
      <c r="C132" s="66"/>
      <c r="D132" s="66"/>
      <c r="E132" s="67"/>
      <c r="F132" s="67"/>
      <c r="G132" s="67"/>
      <c r="H132" s="67"/>
      <c r="I132" s="69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6"/>
      <c r="B133" s="66"/>
      <c r="C133" s="66"/>
      <c r="D133" s="66"/>
      <c r="E133" s="67"/>
      <c r="F133" s="67"/>
      <c r="G133" s="67"/>
      <c r="H133" s="67"/>
      <c r="I133" s="68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6"/>
      <c r="B134" s="66"/>
      <c r="C134" s="66"/>
      <c r="D134" s="66"/>
      <c r="E134" s="67"/>
      <c r="F134" s="67"/>
      <c r="G134" s="67"/>
      <c r="H134" s="67"/>
      <c r="I134" s="69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6"/>
      <c r="B135" s="66"/>
      <c r="C135" s="66"/>
      <c r="D135" s="66"/>
      <c r="E135" s="67"/>
      <c r="F135" s="67"/>
      <c r="G135" s="67"/>
      <c r="H135" s="67"/>
      <c r="I135" s="68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6"/>
      <c r="B136" s="66"/>
      <c r="C136" s="66"/>
      <c r="D136" s="66"/>
      <c r="E136" s="67"/>
      <c r="F136" s="67"/>
      <c r="G136" s="67"/>
      <c r="H136" s="67"/>
      <c r="I136" s="69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6"/>
      <c r="B137" s="66"/>
      <c r="C137" s="66"/>
      <c r="D137" s="66"/>
      <c r="E137" s="67"/>
      <c r="F137" s="67"/>
      <c r="G137" s="67"/>
      <c r="H137" s="67"/>
      <c r="I137" s="68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6"/>
      <c r="B138" s="66"/>
      <c r="C138" s="66"/>
      <c r="D138" s="66"/>
      <c r="E138" s="67"/>
      <c r="F138" s="67"/>
      <c r="G138" s="67"/>
      <c r="H138" s="67"/>
      <c r="I138" s="69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6"/>
      <c r="B139" s="66"/>
      <c r="C139" s="66"/>
      <c r="D139" s="66"/>
      <c r="E139" s="67"/>
      <c r="F139" s="67"/>
      <c r="G139" s="67"/>
      <c r="H139" s="67"/>
      <c r="I139" s="68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6"/>
      <c r="B140" s="66"/>
      <c r="C140" s="66"/>
      <c r="D140" s="66"/>
      <c r="E140" s="67"/>
      <c r="F140" s="67"/>
      <c r="G140" s="67"/>
      <c r="H140" s="67"/>
      <c r="I140" s="69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0"/>
      <c r="B141" s="70"/>
      <c r="C141" s="70"/>
      <c r="D141" s="70"/>
      <c r="E141" s="72"/>
      <c r="F141" s="72"/>
      <c r="G141" s="72"/>
      <c r="H141" s="72"/>
      <c r="I141" s="68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1"/>
      <c r="B142" s="71"/>
      <c r="C142" s="71"/>
      <c r="D142" s="71"/>
      <c r="E142" s="73"/>
      <c r="F142" s="73"/>
      <c r="G142" s="73"/>
      <c r="H142" s="73"/>
      <c r="I142" s="69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6"/>
      <c r="B143" s="66"/>
      <c r="C143" s="66"/>
      <c r="D143" s="66"/>
      <c r="E143" s="67"/>
      <c r="F143" s="67"/>
      <c r="G143" s="67"/>
      <c r="H143" s="67"/>
      <c r="I143" s="68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6"/>
      <c r="B144" s="66"/>
      <c r="C144" s="66"/>
      <c r="D144" s="66"/>
      <c r="E144" s="67"/>
      <c r="F144" s="67"/>
      <c r="G144" s="67"/>
      <c r="H144" s="67"/>
      <c r="I144" s="69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6"/>
      <c r="B145" s="66"/>
      <c r="C145" s="66"/>
      <c r="D145" s="66"/>
      <c r="E145" s="67"/>
      <c r="F145" s="67"/>
      <c r="G145" s="67"/>
      <c r="H145" s="67"/>
      <c r="I145" s="68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6"/>
      <c r="B146" s="66"/>
      <c r="C146" s="66"/>
      <c r="D146" s="66"/>
      <c r="E146" s="67"/>
      <c r="F146" s="67"/>
      <c r="G146" s="67"/>
      <c r="H146" s="67"/>
      <c r="I146" s="69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0</v>
      </c>
      <c r="V148" s="13">
        <f t="array" ref="V148">SUM(IF(MOD(ROW(V$5:V$146),2)=1,V$5:V$146,0))</f>
        <v>0</v>
      </c>
      <c r="W148" s="13">
        <f t="array" ref="W148">SUM(IF(MOD(ROW(W$5:W$146),2)=1,W$5:W$146,0))</f>
        <v>0</v>
      </c>
      <c r="X148" s="13">
        <f t="array" ref="X148">SUM(IF(MOD(ROW(X$5:X$146),2)=1,X$5:X$146,0))</f>
        <v>0</v>
      </c>
      <c r="Y148" s="13">
        <f t="array" ref="Y148">SUM(IF(MOD(ROW(Y$5:Y$146),2)=1,Y$5:Y$146,0))</f>
        <v>0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3</v>
      </c>
      <c r="BU148" s="13">
        <f t="array" ref="BU148">SUM(IF(MOD(ROW(BU$5:BU$146),2)=1,BU$5:BU$146,0))</f>
        <v>3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2</v>
      </c>
      <c r="BZ148" s="13">
        <f t="array" ref="BZ148">SUM(IF(MOD(ROW(BZ$5:BZ$146),2)=1,BZ$5:BZ$146,0))</f>
        <v>6</v>
      </c>
      <c r="CA148" s="13">
        <f t="array" ref="CA148">SUM(IF(MOD(ROW(CA$5:CA$146),2)=1,CA$5:CA$146,0))</f>
        <v>6</v>
      </c>
      <c r="CB148" s="13">
        <f t="array" ref="CB148">SUM(IF(MOD(ROW(CB$5:CB$146),2)=1,CB$5:CB$146,0))</f>
        <v>5</v>
      </c>
      <c r="CC148" s="13">
        <f t="array" ref="CC148">SUM(IF(MOD(ROW(CC$5:CC$146),2)=1,CC$5:CC$146,0))</f>
        <v>7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7</v>
      </c>
      <c r="CG148" s="13">
        <f t="array" ref="CG148">SUM(IF(MOD(ROW(CG$5:CG$146),2)=1,CG$5:CG$146,0))</f>
        <v>5</v>
      </c>
      <c r="CH148" s="13">
        <f t="array" ref="CH148">SUM(IF(MOD(ROW(CH$5:CH$146),2)=1,CH$5:CH$146,0))</f>
        <v>5</v>
      </c>
      <c r="CI148" s="13">
        <f t="array" ref="CI148">SUM(IF(MOD(ROW(CI$5:CI$146),2)=1,CI$5:CI$146,0))</f>
        <v>7</v>
      </c>
      <c r="CJ148" s="13">
        <f t="array" ref="CJ148">SUM(IF(MOD(ROW(CJ$5:CJ$146),2)=1,CJ$5:CJ$146,0))</f>
        <v>8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6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9</v>
      </c>
      <c r="CP148" s="13">
        <f t="array" ref="CP148">SUM(IF(MOD(ROW(CP$5:CP$146),2)=1,CP$5:CP$146,0))</f>
        <v>9</v>
      </c>
      <c r="CQ148" s="13">
        <f t="array" ref="CQ148">SUM(IF(MOD(ROW(CQ$5:CQ$146),2)=1,CQ$5:CQ$146,0))</f>
        <v>12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10</v>
      </c>
      <c r="CU148" s="13">
        <f t="array" ref="CU148">SUM(IF(MOD(ROW(CU$5:CU$146),2)=1,CU$5:CU$146,0))</f>
        <v>10</v>
      </c>
      <c r="CV148" s="13">
        <f t="array" ref="CV148">SUM(IF(MOD(ROW(CV$5:CV$146),2)=1,CV$5:CV$146,0))</f>
        <v>11</v>
      </c>
      <c r="CW148" s="13">
        <f t="array" ref="CW148">SUM(IF(MOD(ROW(CW$5:CW$146),2)=1,CW$5:CW$146,0))</f>
        <v>11</v>
      </c>
      <c r="CX148" s="13">
        <f t="array" ref="CX148">SUM(IF(MOD(ROW(CX$5:CX$146),2)=1,CX$5:CX$146,0))</f>
        <v>12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12</v>
      </c>
      <c r="DB148" s="13">
        <f t="array" ref="DB148">SUM(IF(MOD(ROW(DB$5:DB$146),2)=1,DB$5:DB$146,0))</f>
        <v>12</v>
      </c>
      <c r="DC148" s="13">
        <f t="array" ref="DC148">SUM(IF(MOD(ROW(DC$5:DC$146),2)=1,DC$5:DC$146,0))</f>
        <v>11</v>
      </c>
      <c r="DD148" s="13">
        <f t="array" ref="DD148">SUM(IF(MOD(ROW(DD$5:DD$146),2)=1,DD$5:DD$146,0))</f>
        <v>11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3</v>
      </c>
      <c r="DI148" s="13">
        <f t="array" ref="DI148">SUM(IF(MOD(ROW(DI$5:DI$146),2)=1,DI$5:DI$146,0))</f>
        <v>3</v>
      </c>
      <c r="DJ148" s="13">
        <f t="array" ref="DJ148">SUM(IF(MOD(ROW(DJ$5:DJ$146),2)=1,DJ$5:DJ$146,0))</f>
        <v>3</v>
      </c>
      <c r="DK148" s="13">
        <f t="array" ref="DK148">SUM(IF(MOD(ROW(DK$5:DK$146),2)=1,DK$5:DK$146,0))</f>
        <v>3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3</v>
      </c>
      <c r="BU149" s="13">
        <f t="array" ref="BU149">SUM(IF(MOD(ROW(BU$5:BU$146),2)=0,BU$5:BU$146,0))</f>
        <v>3</v>
      </c>
      <c r="BV149" s="13">
        <f t="array" ref="BV149">SUM(IF(MOD(ROW(BV$5:BV$146),2)=0,BV$5:BV$146,0))</f>
        <v>4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6</v>
      </c>
      <c r="CC149" s="13">
        <f t="array" ref="CC149">SUM(IF(MOD(ROW(CC$5:CC$146),2)=0,CC$5:CC$146,0))</f>
        <v>6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1</v>
      </c>
      <c r="CG149" s="13">
        <f t="array" ref="CG149">SUM(IF(MOD(ROW(CG$5:CG$146),2)=0,CG$5:CG$146,0))</f>
        <v>3</v>
      </c>
      <c r="CH149" s="13">
        <f t="array" ref="CH149">SUM(IF(MOD(ROW(CH$5:CH$146),2)=0,CH$5:CH$146,0))</f>
        <v>5</v>
      </c>
      <c r="CI149" s="13">
        <f t="array" ref="CI149">SUM(IF(MOD(ROW(CI$5:CI$146),2)=0,CI$5:CI$146,0))</f>
        <v>6</v>
      </c>
      <c r="CJ149" s="13">
        <f t="array" ref="CJ149">SUM(IF(MOD(ROW(CJ$5:CJ$146),2)=0,CJ$5:CJ$146,0))</f>
        <v>8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5</v>
      </c>
      <c r="CN149" s="13">
        <f t="array" ref="CN149">SUM(IF(MOD(ROW(CN$5:CN$146),2)=0,CN$5:CN$146,0))</f>
        <v>5</v>
      </c>
      <c r="CO149" s="13">
        <f t="array" ref="CO149">SUM(IF(MOD(ROW(CO$5:CO$146),2)=0,CO$5:CO$146,0))</f>
        <v>5</v>
      </c>
      <c r="CP149" s="13">
        <f t="array" ref="CP149">SUM(IF(MOD(ROW(CP$5:CP$146),2)=0,CP$5:CP$146,0))</f>
        <v>8</v>
      </c>
      <c r="CQ149" s="13">
        <f t="array" ref="CQ149">SUM(IF(MOD(ROW(CQ$5:CQ$146),2)=0,CQ$5:CQ$146,0))</f>
        <v>12</v>
      </c>
      <c r="CR149" s="13">
        <f t="array" ref="CR149">SUM(IF(MOD(ROW(CR$5:CR$146),2)=0,CR$5:CR$146,0))</f>
        <v>6</v>
      </c>
      <c r="CS149" s="13">
        <f t="array" ref="CS149">SUM(IF(MOD(ROW(CS$5:CS$146),2)=0,CS$5:CS$146,0))</f>
        <v>4</v>
      </c>
      <c r="CT149" s="13">
        <f t="array" ref="CT149">SUM(IF(MOD(ROW(CT$5:CT$146),2)=0,CT$5:CT$146,0))</f>
        <v>7</v>
      </c>
      <c r="CU149" s="13">
        <f t="array" ref="CU149">SUM(IF(MOD(ROW(CU$5:CU$146),2)=0,CU$5:CU$146,0))</f>
        <v>7</v>
      </c>
      <c r="CV149" s="13">
        <f t="array" ref="CV149">SUM(IF(MOD(ROW(CV$5:CV$146),2)=0,CV$5:CV$146,0))</f>
        <v>10</v>
      </c>
      <c r="CW149" s="13">
        <f t="array" ref="CW149">SUM(IF(MOD(ROW(CW$5:CW$146),2)=0,CW$5:CW$146,0))</f>
        <v>12</v>
      </c>
      <c r="CX149" s="13">
        <f t="array" ref="CX149">SUM(IF(MOD(ROW(CX$5:CX$146),2)=0,CX$5:CX$146,0))</f>
        <v>15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13</v>
      </c>
      <c r="DB149" s="13">
        <f t="array" ref="DB149">SUM(IF(MOD(ROW(DB$5:DB$146),2)=0,DB$5:DB$146,0))</f>
        <v>16</v>
      </c>
      <c r="DC149" s="13">
        <f t="array" ref="DC149">SUM(IF(MOD(ROW(DC$5:DC$146),2)=0,DC$5:DC$146,0))</f>
        <v>20</v>
      </c>
      <c r="DD149" s="13">
        <f t="array" ref="DD149">SUM(IF(MOD(ROW(DD$5:DD$146),2)=0,DD$5:DD$146,0))</f>
        <v>23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6</v>
      </c>
      <c r="DI149" s="13">
        <f t="array" ref="DI149">SUM(IF(MOD(ROW(DI$5:DI$146),2)=0,DI$5:DI$146,0))</f>
        <v>6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28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0</v>
      </c>
      <c r="Y150" s="13">
        <f t="shared" si="0"/>
        <v>0</v>
      </c>
      <c r="Z150" s="13">
        <f t="shared" si="0"/>
        <v>0</v>
      </c>
      <c r="AA150" s="13">
        <f t="shared" si="0"/>
        <v>0</v>
      </c>
      <c r="AB150" s="13">
        <f t="shared" si="0"/>
        <v>0</v>
      </c>
      <c r="AC150" s="13">
        <f t="shared" si="0"/>
        <v>0</v>
      </c>
      <c r="AD150" s="13">
        <f t="shared" si="0"/>
        <v>0</v>
      </c>
      <c r="AE150" s="13">
        <f t="shared" si="0"/>
        <v>0</v>
      </c>
      <c r="AF150" s="13">
        <f t="shared" si="0"/>
        <v>0</v>
      </c>
      <c r="AG150" s="13">
        <f t="shared" si="0"/>
        <v>0</v>
      </c>
      <c r="AH150" s="13">
        <f t="shared" si="0"/>
        <v>0</v>
      </c>
      <c r="AI150" s="13">
        <f t="shared" si="0"/>
        <v>0</v>
      </c>
      <c r="AJ150" s="13">
        <f t="shared" si="0"/>
        <v>0</v>
      </c>
      <c r="AK150" s="13">
        <f t="shared" si="0"/>
        <v>0</v>
      </c>
      <c r="AL150" s="13">
        <f t="shared" si="0"/>
        <v>0</v>
      </c>
      <c r="AM150" s="13">
        <f t="shared" si="0"/>
        <v>0</v>
      </c>
      <c r="AN150" s="13">
        <f t="shared" si="0"/>
        <v>0</v>
      </c>
      <c r="AO150" s="13">
        <f t="shared" si="0"/>
        <v>0</v>
      </c>
      <c r="AP150" s="13">
        <f t="shared" si="0"/>
        <v>0</v>
      </c>
      <c r="AQ150" s="13">
        <f t="shared" ref="AQ150:BV150" si="1">SUM(AQ157:AQ192)</f>
        <v>0</v>
      </c>
      <c r="AR150" s="13">
        <f t="shared" si="1"/>
        <v>0</v>
      </c>
      <c r="AS150" s="13">
        <f t="shared" si="1"/>
        <v>0</v>
      </c>
      <c r="AT150" s="13">
        <f t="shared" si="1"/>
        <v>0</v>
      </c>
      <c r="AU150" s="13">
        <f t="shared" si="1"/>
        <v>0</v>
      </c>
      <c r="AV150" s="13">
        <f t="shared" si="1"/>
        <v>0</v>
      </c>
      <c r="AW150" s="13">
        <f t="shared" si="1"/>
        <v>0</v>
      </c>
      <c r="AX150" s="13">
        <f t="shared" si="1"/>
        <v>0</v>
      </c>
      <c r="AY150" s="13">
        <f t="shared" si="1"/>
        <v>0</v>
      </c>
      <c r="AZ150" s="13">
        <f t="shared" si="1"/>
        <v>0</v>
      </c>
      <c r="BA150" s="13">
        <f t="shared" si="1"/>
        <v>0</v>
      </c>
      <c r="BB150" s="13">
        <f t="shared" si="1"/>
        <v>0</v>
      </c>
      <c r="BC150" s="13">
        <f t="shared" si="1"/>
        <v>0</v>
      </c>
      <c r="BD150" s="13">
        <f t="shared" si="1"/>
        <v>0</v>
      </c>
      <c r="BE150" s="13">
        <f t="shared" si="1"/>
        <v>0</v>
      </c>
      <c r="BF150" s="13">
        <f t="shared" si="1"/>
        <v>0</v>
      </c>
      <c r="BG150" s="13">
        <f t="shared" si="1"/>
        <v>0</v>
      </c>
      <c r="BH150" s="13">
        <f t="shared" si="1"/>
        <v>0</v>
      </c>
      <c r="BI150" s="13">
        <f t="shared" si="1"/>
        <v>0</v>
      </c>
      <c r="BJ150" s="13">
        <f t="shared" si="1"/>
        <v>0</v>
      </c>
      <c r="BK150" s="13">
        <f t="shared" si="1"/>
        <v>0</v>
      </c>
      <c r="BL150" s="13">
        <f t="shared" si="1"/>
        <v>0</v>
      </c>
      <c r="BM150" s="13">
        <f t="shared" si="1"/>
        <v>0</v>
      </c>
      <c r="BN150" s="13">
        <f t="shared" si="1"/>
        <v>0</v>
      </c>
      <c r="BO150" s="13">
        <f t="shared" si="1"/>
        <v>0</v>
      </c>
      <c r="BP150" s="13">
        <f t="shared" si="1"/>
        <v>0</v>
      </c>
      <c r="BQ150" s="13">
        <f t="shared" si="1"/>
        <v>0</v>
      </c>
      <c r="BR150" s="13">
        <f t="shared" si="1"/>
        <v>0</v>
      </c>
      <c r="BS150" s="13">
        <f t="shared" si="1"/>
        <v>0</v>
      </c>
      <c r="BT150" s="13">
        <f t="shared" si="1"/>
        <v>0</v>
      </c>
      <c r="BU150" s="13">
        <f t="shared" si="1"/>
        <v>0</v>
      </c>
      <c r="BV150" s="13">
        <f t="shared" si="1"/>
        <v>0.5</v>
      </c>
      <c r="BW150" s="13">
        <f t="shared" ref="BW150:DB150" si="2">SUM(BW157:BW192)</f>
        <v>0.5</v>
      </c>
      <c r="BX150" s="13">
        <f t="shared" si="2"/>
        <v>0.5</v>
      </c>
      <c r="BY150" s="13">
        <f t="shared" si="2"/>
        <v>0.5</v>
      </c>
      <c r="BZ150" s="13">
        <f t="shared" si="2"/>
        <v>0.5</v>
      </c>
      <c r="CA150" s="13">
        <f t="shared" si="2"/>
        <v>0.5</v>
      </c>
      <c r="CB150" s="13">
        <f t="shared" si="2"/>
        <v>0.5</v>
      </c>
      <c r="CC150" s="13">
        <f t="shared" si="2"/>
        <v>2</v>
      </c>
      <c r="CD150" s="13">
        <f t="shared" si="2"/>
        <v>2</v>
      </c>
      <c r="CE150" s="13">
        <f t="shared" si="2"/>
        <v>2</v>
      </c>
      <c r="CF150" s="13">
        <f t="shared" si="2"/>
        <v>2</v>
      </c>
      <c r="CG150" s="13">
        <f t="shared" si="2"/>
        <v>2</v>
      </c>
      <c r="CH150" s="13">
        <f t="shared" si="2"/>
        <v>2</v>
      </c>
      <c r="CI150" s="13">
        <f t="shared" si="2"/>
        <v>2</v>
      </c>
      <c r="CJ150" s="13">
        <f t="shared" si="2"/>
        <v>2</v>
      </c>
      <c r="CK150" s="13">
        <f t="shared" si="2"/>
        <v>2</v>
      </c>
      <c r="CL150" s="13">
        <f t="shared" si="2"/>
        <v>2</v>
      </c>
      <c r="CM150" s="13">
        <f t="shared" si="2"/>
        <v>2</v>
      </c>
      <c r="CN150" s="13">
        <f t="shared" si="2"/>
        <v>2</v>
      </c>
      <c r="CO150" s="13">
        <f t="shared" si="2"/>
        <v>2</v>
      </c>
      <c r="CP150" s="13">
        <f t="shared" si="2"/>
        <v>2</v>
      </c>
      <c r="CQ150" s="13">
        <f t="shared" si="2"/>
        <v>2</v>
      </c>
      <c r="CR150" s="13">
        <f t="shared" si="2"/>
        <v>2</v>
      </c>
      <c r="CS150" s="13">
        <f t="shared" si="2"/>
        <v>2</v>
      </c>
      <c r="CT150" s="13">
        <f t="shared" si="2"/>
        <v>2</v>
      </c>
      <c r="CU150" s="13">
        <f t="shared" si="2"/>
        <v>2</v>
      </c>
      <c r="CV150" s="13">
        <f t="shared" si="2"/>
        <v>2.125</v>
      </c>
      <c r="CW150" s="13">
        <f t="shared" si="2"/>
        <v>2.125</v>
      </c>
      <c r="CX150" s="13">
        <f t="shared" si="2"/>
        <v>2.25</v>
      </c>
      <c r="CY150" s="13">
        <f t="shared" si="2"/>
        <v>2.25</v>
      </c>
      <c r="CZ150" s="13">
        <f t="shared" si="2"/>
        <v>2.25</v>
      </c>
      <c r="DA150" s="13">
        <f t="shared" si="2"/>
        <v>2.25</v>
      </c>
      <c r="DB150" s="13">
        <f t="shared" si="2"/>
        <v>2.375</v>
      </c>
      <c r="DC150" s="13">
        <f t="shared" ref="DC150:DR150" si="3">SUM(DC157:DC192)</f>
        <v>3.375</v>
      </c>
      <c r="DD150" s="13">
        <f t="shared" si="3"/>
        <v>26.5</v>
      </c>
      <c r="DE150" s="13">
        <f t="shared" si="3"/>
        <v>26.5</v>
      </c>
      <c r="DF150" s="13">
        <f t="shared" si="3"/>
        <v>26.5</v>
      </c>
      <c r="DG150" s="13">
        <f t="shared" si="3"/>
        <v>26.5</v>
      </c>
      <c r="DH150" s="13">
        <f t="shared" si="3"/>
        <v>26.5</v>
      </c>
      <c r="DI150" s="13">
        <f t="shared" si="3"/>
        <v>28</v>
      </c>
      <c r="DJ150" s="13">
        <f t="shared" si="3"/>
        <v>28</v>
      </c>
      <c r="DK150" s="13">
        <f t="shared" si="3"/>
        <v>28</v>
      </c>
      <c r="DL150" s="13">
        <f t="shared" si="3"/>
        <v>28</v>
      </c>
      <c r="DM150" s="13">
        <f t="shared" si="3"/>
        <v>28</v>
      </c>
      <c r="DN150" s="13">
        <f t="shared" si="3"/>
        <v>28</v>
      </c>
      <c r="DO150" s="13">
        <f t="shared" si="3"/>
        <v>28</v>
      </c>
      <c r="DP150" s="13">
        <f t="shared" si="3"/>
        <v>28</v>
      </c>
      <c r="DQ150" s="13">
        <f t="shared" si="3"/>
        <v>28</v>
      </c>
      <c r="DR150" s="13">
        <f t="shared" si="3"/>
        <v>28</v>
      </c>
      <c r="DS150" s="14"/>
    </row>
    <row r="151" spans="1:123" s="11" customFormat="1" x14ac:dyDescent="0.15">
      <c r="A151" s="10"/>
      <c r="J151" s="12" t="s">
        <v>33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30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0</v>
      </c>
      <c r="V152" s="15">
        <f t="shared" si="6"/>
        <v>0</v>
      </c>
      <c r="W152" s="15">
        <f t="shared" si="6"/>
        <v>0</v>
      </c>
      <c r="X152" s="15">
        <f t="shared" si="6"/>
        <v>0</v>
      </c>
      <c r="Y152" s="15">
        <f t="shared" si="6"/>
        <v>0</v>
      </c>
      <c r="Z152" s="15">
        <f t="shared" si="6"/>
        <v>0</v>
      </c>
      <c r="AA152" s="15">
        <f t="shared" si="6"/>
        <v>0</v>
      </c>
      <c r="AB152" s="15">
        <f t="shared" si="6"/>
        <v>0</v>
      </c>
      <c r="AC152" s="15">
        <f t="shared" si="6"/>
        <v>0</v>
      </c>
      <c r="AD152" s="15">
        <f t="shared" si="6"/>
        <v>0</v>
      </c>
      <c r="AE152" s="15">
        <f t="shared" si="6"/>
        <v>0</v>
      </c>
      <c r="AF152" s="15">
        <f t="shared" si="6"/>
        <v>0</v>
      </c>
      <c r="AG152" s="15">
        <f t="shared" si="6"/>
        <v>0</v>
      </c>
      <c r="AH152" s="15">
        <f t="shared" si="6"/>
        <v>0</v>
      </c>
      <c r="AI152" s="15">
        <f t="shared" si="6"/>
        <v>0</v>
      </c>
      <c r="AJ152" s="15">
        <f t="shared" si="6"/>
        <v>0</v>
      </c>
      <c r="AK152" s="15">
        <f t="shared" si="6"/>
        <v>0</v>
      </c>
      <c r="AL152" s="15">
        <f t="shared" si="6"/>
        <v>0</v>
      </c>
      <c r="AM152" s="15">
        <f t="shared" si="6"/>
        <v>0</v>
      </c>
      <c r="AN152" s="15">
        <f t="shared" si="6"/>
        <v>0</v>
      </c>
      <c r="AO152" s="15">
        <f t="shared" si="6"/>
        <v>0</v>
      </c>
      <c r="AP152" s="15">
        <f t="shared" si="6"/>
        <v>0</v>
      </c>
      <c r="AQ152" s="15">
        <f t="shared" si="6"/>
        <v>0</v>
      </c>
      <c r="AR152" s="15">
        <f t="shared" si="6"/>
        <v>0</v>
      </c>
      <c r="AS152" s="15">
        <f t="shared" si="6"/>
        <v>0</v>
      </c>
      <c r="AT152" s="15">
        <f t="shared" si="6"/>
        <v>0</v>
      </c>
      <c r="AU152" s="15">
        <f t="shared" si="6"/>
        <v>0</v>
      </c>
      <c r="AV152" s="15">
        <f t="shared" si="6"/>
        <v>0</v>
      </c>
      <c r="AW152" s="15">
        <f t="shared" si="6"/>
        <v>0</v>
      </c>
      <c r="AX152" s="15">
        <f t="shared" si="6"/>
        <v>0</v>
      </c>
      <c r="AY152" s="15">
        <f t="shared" si="6"/>
        <v>0</v>
      </c>
      <c r="AZ152" s="15">
        <f t="shared" si="6"/>
        <v>0</v>
      </c>
      <c r="BA152" s="15">
        <f t="shared" si="6"/>
        <v>0</v>
      </c>
      <c r="BB152" s="15">
        <f t="shared" si="6"/>
        <v>0</v>
      </c>
      <c r="BC152" s="15">
        <f t="shared" si="6"/>
        <v>0</v>
      </c>
      <c r="BD152" s="15">
        <f t="shared" si="6"/>
        <v>0</v>
      </c>
      <c r="BE152" s="15">
        <f t="shared" si="6"/>
        <v>0</v>
      </c>
      <c r="BF152" s="15">
        <f t="shared" si="6"/>
        <v>0</v>
      </c>
      <c r="BG152" s="15">
        <f t="shared" si="6"/>
        <v>0</v>
      </c>
      <c r="BH152" s="15">
        <f t="shared" si="6"/>
        <v>0</v>
      </c>
      <c r="BI152" s="15">
        <f t="shared" si="6"/>
        <v>0</v>
      </c>
      <c r="BJ152" s="15">
        <f t="shared" si="6"/>
        <v>0</v>
      </c>
      <c r="BK152" s="15">
        <f t="shared" si="6"/>
        <v>0</v>
      </c>
      <c r="BL152" s="15">
        <f t="shared" si="6"/>
        <v>0</v>
      </c>
      <c r="BM152" s="15">
        <f t="shared" si="6"/>
        <v>0</v>
      </c>
      <c r="BN152" s="15">
        <f t="shared" si="6"/>
        <v>0</v>
      </c>
      <c r="BO152" s="15">
        <f t="shared" si="6"/>
        <v>0</v>
      </c>
      <c r="BP152" s="15">
        <f t="shared" si="6"/>
        <v>0</v>
      </c>
      <c r="BQ152" s="15">
        <f t="shared" si="6"/>
        <v>0</v>
      </c>
      <c r="BR152" s="15">
        <f t="shared" si="6"/>
        <v>0</v>
      </c>
      <c r="BS152" s="15">
        <f t="shared" si="6"/>
        <v>0</v>
      </c>
      <c r="BT152" s="15">
        <f t="shared" si="6"/>
        <v>3</v>
      </c>
      <c r="BU152" s="15">
        <f t="shared" si="6"/>
        <v>6</v>
      </c>
      <c r="BV152" s="15">
        <f t="shared" si="6"/>
        <v>10</v>
      </c>
      <c r="BW152" s="15">
        <f t="shared" si="6"/>
        <v>10</v>
      </c>
      <c r="BX152" s="15">
        <f t="shared" si="6"/>
        <v>10</v>
      </c>
      <c r="BY152" s="15">
        <f t="shared" ref="BY152:DR152" si="7">BY148+BX152</f>
        <v>12</v>
      </c>
      <c r="BZ152" s="15">
        <f>BZ148+BY152</f>
        <v>18</v>
      </c>
      <c r="CA152" s="15">
        <f t="shared" si="7"/>
        <v>24</v>
      </c>
      <c r="CB152" s="15">
        <f t="shared" si="7"/>
        <v>29</v>
      </c>
      <c r="CC152" s="15">
        <f t="shared" si="7"/>
        <v>36</v>
      </c>
      <c r="CD152" s="15">
        <f t="shared" si="7"/>
        <v>36</v>
      </c>
      <c r="CE152" s="15">
        <f t="shared" si="7"/>
        <v>36</v>
      </c>
      <c r="CF152" s="15">
        <f t="shared" si="7"/>
        <v>43</v>
      </c>
      <c r="CG152" s="15">
        <f t="shared" si="7"/>
        <v>48</v>
      </c>
      <c r="CH152" s="15">
        <f t="shared" si="7"/>
        <v>53</v>
      </c>
      <c r="CI152" s="15">
        <f t="shared" si="7"/>
        <v>60</v>
      </c>
      <c r="CJ152" s="15">
        <f t="shared" si="7"/>
        <v>68</v>
      </c>
      <c r="CK152" s="15">
        <f t="shared" si="7"/>
        <v>68</v>
      </c>
      <c r="CL152" s="15">
        <f t="shared" si="7"/>
        <v>68</v>
      </c>
      <c r="CM152" s="15">
        <f t="shared" si="7"/>
        <v>74</v>
      </c>
      <c r="CN152" s="15">
        <f t="shared" si="7"/>
        <v>82</v>
      </c>
      <c r="CO152" s="15">
        <f>CO148+CN152</f>
        <v>91</v>
      </c>
      <c r="CP152" s="15">
        <f t="shared" si="7"/>
        <v>100</v>
      </c>
      <c r="CQ152" s="15">
        <f t="shared" si="7"/>
        <v>112</v>
      </c>
      <c r="CR152" s="15">
        <f t="shared" si="7"/>
        <v>112</v>
      </c>
      <c r="CS152" s="15">
        <f t="shared" si="7"/>
        <v>112</v>
      </c>
      <c r="CT152" s="15">
        <f t="shared" si="7"/>
        <v>122</v>
      </c>
      <c r="CU152" s="15">
        <f t="shared" si="7"/>
        <v>132</v>
      </c>
      <c r="CV152" s="15">
        <f t="shared" si="7"/>
        <v>143</v>
      </c>
      <c r="CW152" s="15">
        <f t="shared" si="7"/>
        <v>154</v>
      </c>
      <c r="CX152" s="15">
        <f t="shared" si="7"/>
        <v>166</v>
      </c>
      <c r="CY152" s="15">
        <f t="shared" si="7"/>
        <v>166</v>
      </c>
      <c r="CZ152" s="15">
        <f t="shared" si="7"/>
        <v>166</v>
      </c>
      <c r="DA152" s="15">
        <f t="shared" si="7"/>
        <v>178</v>
      </c>
      <c r="DB152" s="15">
        <f t="shared" si="7"/>
        <v>190</v>
      </c>
      <c r="DC152" s="15">
        <f t="shared" si="7"/>
        <v>201</v>
      </c>
      <c r="DD152" s="15">
        <f t="shared" si="7"/>
        <v>212</v>
      </c>
      <c r="DE152" s="15">
        <f t="shared" si="7"/>
        <v>212</v>
      </c>
      <c r="DF152" s="15">
        <f t="shared" si="7"/>
        <v>212</v>
      </c>
      <c r="DG152" s="15">
        <f t="shared" si="7"/>
        <v>212</v>
      </c>
      <c r="DH152" s="15">
        <f t="shared" si="7"/>
        <v>215</v>
      </c>
      <c r="DI152" s="15">
        <f t="shared" si="7"/>
        <v>218</v>
      </c>
      <c r="DJ152" s="15">
        <f t="shared" si="7"/>
        <v>221</v>
      </c>
      <c r="DK152" s="15">
        <f t="shared" si="7"/>
        <v>224</v>
      </c>
      <c r="DL152" s="15">
        <f t="shared" si="7"/>
        <v>224</v>
      </c>
      <c r="DM152" s="15">
        <f t="shared" si="7"/>
        <v>224</v>
      </c>
      <c r="DN152" s="15">
        <f t="shared" si="7"/>
        <v>224</v>
      </c>
      <c r="DO152" s="15">
        <f t="shared" si="7"/>
        <v>224</v>
      </c>
      <c r="DP152" s="15">
        <f t="shared" si="7"/>
        <v>224</v>
      </c>
      <c r="DQ152" s="15">
        <f t="shared" si="7"/>
        <v>224</v>
      </c>
      <c r="DR152" s="15">
        <f t="shared" si="7"/>
        <v>224</v>
      </c>
    </row>
    <row r="153" spans="1:123" s="11" customFormat="1" x14ac:dyDescent="0.15">
      <c r="A153" s="10"/>
      <c r="J153" s="12" t="s">
        <v>31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3</v>
      </c>
      <c r="BU153" s="15">
        <f t="shared" si="8"/>
        <v>6</v>
      </c>
      <c r="BV153" s="15">
        <f t="shared" si="8"/>
        <v>10</v>
      </c>
      <c r="BW153" s="15">
        <f t="shared" si="8"/>
        <v>10</v>
      </c>
      <c r="BX153" s="15">
        <f t="shared" si="8"/>
        <v>10</v>
      </c>
      <c r="BY153" s="15">
        <f t="shared" ref="BY153:DR153" si="9">BY149+BX153</f>
        <v>10</v>
      </c>
      <c r="BZ153" s="15">
        <f t="shared" si="9"/>
        <v>10</v>
      </c>
      <c r="CA153" s="15">
        <f t="shared" si="9"/>
        <v>10</v>
      </c>
      <c r="CB153" s="15">
        <f t="shared" si="9"/>
        <v>16</v>
      </c>
      <c r="CC153" s="15">
        <f t="shared" si="9"/>
        <v>22</v>
      </c>
      <c r="CD153" s="15">
        <f t="shared" si="9"/>
        <v>22</v>
      </c>
      <c r="CE153" s="15">
        <f t="shared" si="9"/>
        <v>22</v>
      </c>
      <c r="CF153" s="15">
        <f t="shared" si="9"/>
        <v>23</v>
      </c>
      <c r="CG153" s="15">
        <f t="shared" si="9"/>
        <v>26</v>
      </c>
      <c r="CH153" s="15">
        <f t="shared" si="9"/>
        <v>31</v>
      </c>
      <c r="CI153" s="15">
        <f t="shared" si="9"/>
        <v>37</v>
      </c>
      <c r="CJ153" s="15">
        <f t="shared" si="9"/>
        <v>45</v>
      </c>
      <c r="CK153" s="15">
        <f t="shared" si="9"/>
        <v>45</v>
      </c>
      <c r="CL153" s="15">
        <f t="shared" si="9"/>
        <v>45</v>
      </c>
      <c r="CM153" s="15">
        <f t="shared" si="9"/>
        <v>50</v>
      </c>
      <c r="CN153" s="15">
        <f t="shared" si="9"/>
        <v>55</v>
      </c>
      <c r="CO153" s="15">
        <f>CO149+CN153</f>
        <v>60</v>
      </c>
      <c r="CP153" s="15">
        <f t="shared" si="9"/>
        <v>68</v>
      </c>
      <c r="CQ153" s="15">
        <f t="shared" si="9"/>
        <v>80</v>
      </c>
      <c r="CR153" s="15">
        <f t="shared" si="9"/>
        <v>86</v>
      </c>
      <c r="CS153" s="15">
        <f t="shared" si="9"/>
        <v>90</v>
      </c>
      <c r="CT153" s="15">
        <f t="shared" si="9"/>
        <v>97</v>
      </c>
      <c r="CU153" s="15">
        <f t="shared" si="9"/>
        <v>104</v>
      </c>
      <c r="CV153" s="15">
        <f t="shared" si="9"/>
        <v>114</v>
      </c>
      <c r="CW153" s="15">
        <f t="shared" si="9"/>
        <v>126</v>
      </c>
      <c r="CX153" s="15">
        <f t="shared" si="9"/>
        <v>141</v>
      </c>
      <c r="CY153" s="15">
        <f t="shared" si="9"/>
        <v>141</v>
      </c>
      <c r="CZ153" s="15">
        <f t="shared" si="9"/>
        <v>141</v>
      </c>
      <c r="DA153" s="15">
        <f t="shared" si="9"/>
        <v>154</v>
      </c>
      <c r="DB153" s="15">
        <f t="shared" si="9"/>
        <v>170</v>
      </c>
      <c r="DC153" s="15">
        <f t="shared" si="9"/>
        <v>190</v>
      </c>
      <c r="DD153" s="15">
        <f t="shared" si="9"/>
        <v>213</v>
      </c>
      <c r="DE153" s="15">
        <f t="shared" si="9"/>
        <v>213</v>
      </c>
      <c r="DF153" s="15">
        <f t="shared" si="9"/>
        <v>213</v>
      </c>
      <c r="DG153" s="15">
        <f t="shared" si="9"/>
        <v>213</v>
      </c>
      <c r="DH153" s="15">
        <f t="shared" si="9"/>
        <v>219</v>
      </c>
      <c r="DI153" s="15">
        <f t="shared" si="9"/>
        <v>225</v>
      </c>
      <c r="DJ153" s="15">
        <f t="shared" si="9"/>
        <v>225</v>
      </c>
      <c r="DK153" s="15">
        <f t="shared" si="9"/>
        <v>225</v>
      </c>
      <c r="DL153" s="15">
        <f t="shared" si="9"/>
        <v>225</v>
      </c>
      <c r="DM153" s="15">
        <f t="shared" si="9"/>
        <v>225</v>
      </c>
      <c r="DN153" s="15">
        <f t="shared" si="9"/>
        <v>225</v>
      </c>
      <c r="DO153" s="15">
        <f t="shared" si="9"/>
        <v>225</v>
      </c>
      <c r="DP153" s="15">
        <f t="shared" si="9"/>
        <v>225</v>
      </c>
      <c r="DQ153" s="15">
        <f t="shared" si="9"/>
        <v>225</v>
      </c>
      <c r="DR153" s="15">
        <f t="shared" si="9"/>
        <v>225</v>
      </c>
    </row>
    <row r="154" spans="1:123" s="11" customFormat="1" x14ac:dyDescent="0.15">
      <c r="A154" s="10"/>
      <c r="J154" s="12" t="s">
        <v>32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0</v>
      </c>
      <c r="Y154" s="15">
        <f>SUM(Y157:Y227)*データ!$D$2</f>
        <v>0</v>
      </c>
      <c r="Z154" s="15">
        <f>SUM(Z157:Z227)*データ!$D$2</f>
        <v>0</v>
      </c>
      <c r="AA154" s="15">
        <f>SUM(AA157:AA227)*データ!$D$2</f>
        <v>0</v>
      </c>
      <c r="AB154" s="15">
        <f>SUM(AB157:AB227)*データ!$D$2</f>
        <v>0</v>
      </c>
      <c r="AC154" s="15">
        <f>SUM(AC157:AC227)*データ!$D$2</f>
        <v>0</v>
      </c>
      <c r="AD154" s="15">
        <f>SUM(AD157:AD227)*データ!$D$2</f>
        <v>0</v>
      </c>
      <c r="AE154" s="15">
        <f>SUM(AE157:AE227)*データ!$D$2</f>
        <v>0</v>
      </c>
      <c r="AF154" s="15">
        <f>SUM(AF157:AF227)*データ!$D$2</f>
        <v>0</v>
      </c>
      <c r="AG154" s="15">
        <f>SUM(AG157:AG227)*データ!$D$2</f>
        <v>0</v>
      </c>
      <c r="AH154" s="15">
        <f>SUM(AH157:AH227)*データ!$D$2</f>
        <v>0</v>
      </c>
      <c r="AI154" s="15">
        <f>SUM(AI157:AI227)*データ!$D$2</f>
        <v>0</v>
      </c>
      <c r="AJ154" s="15">
        <f>SUM(AJ157:AJ227)*データ!$D$2</f>
        <v>0</v>
      </c>
      <c r="AK154" s="15">
        <f>SUM(AK157:AK227)*データ!$D$2</f>
        <v>0</v>
      </c>
      <c r="AL154" s="15">
        <f>SUM(AL157:AL227)*データ!$D$2</f>
        <v>0</v>
      </c>
      <c r="AM154" s="15">
        <f>SUM(AM157:AM227)*データ!$D$2</f>
        <v>0</v>
      </c>
      <c r="AN154" s="15">
        <f>SUM(AN157:AN227)*データ!$D$2</f>
        <v>0</v>
      </c>
      <c r="AO154" s="15">
        <f>SUM(AO157:AO227)*データ!$D$2</f>
        <v>0</v>
      </c>
      <c r="AP154" s="15">
        <f>SUM(AP157:AP227)*データ!$D$2</f>
        <v>0</v>
      </c>
      <c r="AQ154" s="15">
        <f>SUM(AQ157:AQ227)*データ!$D$2</f>
        <v>0</v>
      </c>
      <c r="AR154" s="15">
        <f>SUM(AR157:AR227)*データ!$D$2</f>
        <v>0</v>
      </c>
      <c r="AS154" s="15">
        <f>SUM(AS157:AS227)*データ!$D$2</f>
        <v>0</v>
      </c>
      <c r="AT154" s="15">
        <f>SUM(AT157:AT227)*データ!$D$2</f>
        <v>0</v>
      </c>
      <c r="AU154" s="15">
        <f>SUM(AU157:AU227)*データ!$D$2</f>
        <v>0</v>
      </c>
      <c r="AV154" s="15">
        <f>SUM(AV157:AV227)*データ!$D$2</f>
        <v>0</v>
      </c>
      <c r="AW154" s="15">
        <f>SUM(AW157:AW227)*データ!$D$2</f>
        <v>0</v>
      </c>
      <c r="AX154" s="15">
        <f>SUM(AX157:AX227)*データ!$D$2</f>
        <v>0</v>
      </c>
      <c r="AY154" s="15">
        <f>SUM(AY157:AY227)*データ!$D$2</f>
        <v>0</v>
      </c>
      <c r="AZ154" s="15">
        <f>SUM(AZ157:AZ227)*データ!$D$2</f>
        <v>0</v>
      </c>
      <c r="BA154" s="15">
        <f>SUM(BA157:BA227)*データ!$D$2</f>
        <v>0</v>
      </c>
      <c r="BB154" s="15">
        <f>SUM(BB157:BB227)*データ!$D$2</f>
        <v>0</v>
      </c>
      <c r="BC154" s="15">
        <f>SUM(BC157:BC227)*データ!$D$2</f>
        <v>0</v>
      </c>
      <c r="BD154" s="15">
        <f>SUM(BD157:BD227)*データ!$D$2</f>
        <v>0</v>
      </c>
      <c r="BE154" s="15">
        <f>SUM(BE157:BE227)*データ!$D$2</f>
        <v>0</v>
      </c>
      <c r="BF154" s="15">
        <f>SUM(BF157:BF227)*データ!$D$2</f>
        <v>0</v>
      </c>
      <c r="BG154" s="15">
        <f>SUM(BG157:BG227)*データ!$D$2</f>
        <v>0</v>
      </c>
      <c r="BH154" s="15">
        <f>SUM(BH157:BH227)*データ!$D$2</f>
        <v>0</v>
      </c>
      <c r="BI154" s="15">
        <f>SUM(BI157:BI227)*データ!$D$2</f>
        <v>0</v>
      </c>
      <c r="BJ154" s="15">
        <f>SUM(BJ157:BJ227)*データ!$D$2</f>
        <v>0</v>
      </c>
      <c r="BK154" s="15">
        <f>SUM(BK157:BK227)*データ!$D$2</f>
        <v>0</v>
      </c>
      <c r="BL154" s="15">
        <f>SUM(BL157:BL227)*データ!$D$2</f>
        <v>0</v>
      </c>
      <c r="BM154" s="15">
        <f>SUM(BM157:BM227)*データ!$D$2</f>
        <v>0</v>
      </c>
      <c r="BN154" s="15">
        <f>SUM(BN157:BN227)*データ!$D$2</f>
        <v>0</v>
      </c>
      <c r="BO154" s="15">
        <f>SUM(BO157:BO227)*データ!$D$2</f>
        <v>0</v>
      </c>
      <c r="BP154" s="15">
        <f>SUM(BP157:BP227)*データ!$D$2</f>
        <v>0</v>
      </c>
      <c r="BQ154" s="15">
        <f>SUM(BQ157:BQ227)*データ!$D$2</f>
        <v>0</v>
      </c>
      <c r="BR154" s="15">
        <f>SUM(BR157:BR227)*データ!$D$2</f>
        <v>0</v>
      </c>
      <c r="BS154" s="15">
        <f>SUM(BS157:BS227)*データ!$D$2</f>
        <v>0</v>
      </c>
      <c r="BT154" s="15">
        <f>SUM(BT157:BT227)*データ!$D$2</f>
        <v>0</v>
      </c>
      <c r="BU154" s="15">
        <f>SUM(BU157:BU227)*データ!$D$2</f>
        <v>0</v>
      </c>
      <c r="BV154" s="15">
        <f>SUM(BV157:BV227)*データ!$D$2</f>
        <v>4</v>
      </c>
      <c r="BW154" s="15">
        <f>SUM(BW157:BW227)*データ!$D$2</f>
        <v>4</v>
      </c>
      <c r="BX154" s="15">
        <f>SUM(BX157:BX227)*データ!$D$2</f>
        <v>4</v>
      </c>
      <c r="BY154" s="15">
        <f>SUM(BY157:BY227)*データ!$D$2</f>
        <v>4</v>
      </c>
      <c r="BZ154" s="15">
        <f>SUM(BZ157:BZ227)*データ!$D$2</f>
        <v>4</v>
      </c>
      <c r="CA154" s="15">
        <f>SUM(CA157:CA227)*データ!$D$2</f>
        <v>4</v>
      </c>
      <c r="CB154" s="15">
        <f>SUM(CB157:CB227)*データ!$D$2</f>
        <v>4</v>
      </c>
      <c r="CC154" s="15">
        <f>SUM(CC157:CC227)*データ!$D$2</f>
        <v>16</v>
      </c>
      <c r="CD154" s="15">
        <f>SUM(CD157:CD227)*データ!$D$2</f>
        <v>16</v>
      </c>
      <c r="CE154" s="15">
        <f>SUM(CE157:CE227)*データ!$D$2</f>
        <v>16</v>
      </c>
      <c r="CF154" s="15">
        <f>SUM(CF157:CF227)*データ!$D$2</f>
        <v>16</v>
      </c>
      <c r="CG154" s="15">
        <f>SUM(CG157:CG227)*データ!$D$2</f>
        <v>16</v>
      </c>
      <c r="CH154" s="15">
        <f>SUM(CH157:CH227)*データ!$D$2</f>
        <v>16</v>
      </c>
      <c r="CI154" s="15">
        <f>SUM(CI157:CI227)*データ!$D$2</f>
        <v>16</v>
      </c>
      <c r="CJ154" s="15">
        <f>SUM(CJ157:CJ227)*データ!$D$2</f>
        <v>16</v>
      </c>
      <c r="CK154" s="15">
        <f>SUM(CK157:CK227)*データ!$D$2</f>
        <v>16</v>
      </c>
      <c r="CL154" s="15">
        <f>SUM(CL157:CL227)*データ!$D$2</f>
        <v>16</v>
      </c>
      <c r="CM154" s="15">
        <f>SUM(CM157:CM227)*データ!$D$2</f>
        <v>16</v>
      </c>
      <c r="CN154" s="15">
        <f>SUM(CN157:CN227)*データ!$D$2</f>
        <v>16</v>
      </c>
      <c r="CO154" s="15">
        <f>SUM(CO157:CO227)*データ!$D$2</f>
        <v>16</v>
      </c>
      <c r="CP154" s="15">
        <f>SUM(CP157:CP227)*データ!$D$2</f>
        <v>16</v>
      </c>
      <c r="CQ154" s="15">
        <f>SUM(CQ157:CQ227)*データ!$D$2</f>
        <v>16</v>
      </c>
      <c r="CR154" s="15">
        <f>SUM(CR157:CR227)*データ!$D$2</f>
        <v>16</v>
      </c>
      <c r="CS154" s="15">
        <f>SUM(CS157:CS227)*データ!$D$2</f>
        <v>16</v>
      </c>
      <c r="CT154" s="15">
        <f>SUM(CT157:CT227)*データ!$D$2</f>
        <v>16</v>
      </c>
      <c r="CU154" s="15">
        <f>SUM(CU157:CU227)*データ!$D$2</f>
        <v>16</v>
      </c>
      <c r="CV154" s="15">
        <f>SUM(CV157:CV227)*データ!$D$2</f>
        <v>17</v>
      </c>
      <c r="CW154" s="15">
        <f>SUM(CW157:CW227)*データ!$D$2</f>
        <v>17</v>
      </c>
      <c r="CX154" s="15">
        <f>SUM(CX157:CX227)*データ!$D$2</f>
        <v>18</v>
      </c>
      <c r="CY154" s="15">
        <f>SUM(CY157:CY227)*データ!$D$2</f>
        <v>18</v>
      </c>
      <c r="CZ154" s="15">
        <f>SUM(CZ157:CZ227)*データ!$D$2</f>
        <v>18</v>
      </c>
      <c r="DA154" s="15">
        <f>SUM(DA157:DA227)*データ!$D$2</f>
        <v>18</v>
      </c>
      <c r="DB154" s="15">
        <f>SUM(DB157:DB227)*データ!$D$2</f>
        <v>19</v>
      </c>
      <c r="DC154" s="15">
        <f>SUM(DC157:DC227)*データ!$D$2</f>
        <v>27</v>
      </c>
      <c r="DD154" s="15">
        <f>SUM(DD157:DD227)*データ!$D$2</f>
        <v>212</v>
      </c>
      <c r="DE154" s="15">
        <f>SUM(DE157:DE227)*データ!$D$2</f>
        <v>212</v>
      </c>
      <c r="DF154" s="15">
        <f>SUM(DF157:DF227)*データ!$D$2</f>
        <v>212</v>
      </c>
      <c r="DG154" s="15">
        <f>SUM(DG157:DG227)*データ!$D$2</f>
        <v>212</v>
      </c>
      <c r="DH154" s="15">
        <f>SUM(DH157:DH227)*データ!$D$2</f>
        <v>212</v>
      </c>
      <c r="DI154" s="15">
        <f>SUM(DI157:DI227)*データ!$D$2</f>
        <v>224</v>
      </c>
      <c r="DJ154" s="15">
        <f>SUM(DJ157:DJ227)*データ!$D$2</f>
        <v>224</v>
      </c>
      <c r="DK154" s="15">
        <f>SUM(DK157:DK227)*データ!$D$2</f>
        <v>224</v>
      </c>
      <c r="DL154" s="15">
        <f>SUM(DL157:DL227)*データ!$D$2</f>
        <v>224</v>
      </c>
      <c r="DM154" s="15">
        <f>SUM(DM157:DM227)*データ!$D$2</f>
        <v>224</v>
      </c>
      <c r="DN154" s="15">
        <f>SUM(DN157:DN227)*データ!$D$2</f>
        <v>224</v>
      </c>
      <c r="DO154" s="15">
        <f>SUM(DO157:DO227)*データ!$D$2</f>
        <v>224</v>
      </c>
      <c r="DP154" s="15">
        <f>SUM(DP157:DP227)*データ!$D$2</f>
        <v>224</v>
      </c>
      <c r="DQ154" s="15">
        <f>SUM(DQ157:DQ227)*データ!$D$2</f>
        <v>224</v>
      </c>
      <c r="DR154" s="15">
        <f>SUM(DR157:DR227)*データ!$D$2</f>
        <v>224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29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</v>
      </c>
      <c r="Y159" s="14">
        <f>IF($J9&lt;&gt;"",$I9*IF(COUNTA(Z10:$DR10)=0,$J9,0),0)</f>
        <v>0</v>
      </c>
      <c r="Z159" s="14">
        <f>IF($J9&lt;&gt;"",$I9*IF(COUNTA(AA10:$DR10)=0,$J9,0),0)</f>
        <v>0</v>
      </c>
      <c r="AA159" s="14">
        <f>IF($J9&lt;&gt;"",$I9*IF(COUNTA(AB10:$DR10)=0,$J9,0),0)</f>
        <v>0</v>
      </c>
      <c r="AB159" s="14">
        <f>IF($J9&lt;&gt;"",$I9*IF(COUNTA(AC10:$DR10)=0,$J9,0),0)</f>
        <v>0</v>
      </c>
      <c r="AC159" s="14">
        <f>IF($J9&lt;&gt;"",$I9*IF(COUNTA(AD10:$DR10)=0,$J9,0),0)</f>
        <v>0</v>
      </c>
      <c r="AD159" s="14">
        <f>IF($J9&lt;&gt;"",$I9*IF(COUNTA(AE10:$DR10)=0,$J9,0),0)</f>
        <v>0</v>
      </c>
      <c r="AE159" s="14">
        <f>IF($J9&lt;&gt;"",$I9*IF(COUNTA(AF10:$DR10)=0,$J9,0),0)</f>
        <v>0</v>
      </c>
      <c r="AF159" s="14">
        <f>IF($J9&lt;&gt;"",$I9*IF(COUNTA(AG10:$DR10)=0,$J9,0),0)</f>
        <v>0</v>
      </c>
      <c r="AG159" s="14">
        <f>IF($J9&lt;&gt;"",$I9*IF(COUNTA(AH10:$DR10)=0,$J9,0),0)</f>
        <v>0</v>
      </c>
      <c r="AH159" s="14">
        <f>IF($J9&lt;&gt;"",$I9*IF(COUNTA(AI10:$DR10)=0,$J9,0),0)</f>
        <v>0</v>
      </c>
      <c r="AI159" s="14">
        <f>IF($J9&lt;&gt;"",$I9*IF(COUNTA(AJ10:$DR10)=0,$J9,0),0)</f>
        <v>0</v>
      </c>
      <c r="AJ159" s="14">
        <f>IF($J9&lt;&gt;"",$I9*IF(COUNTA(AK10:$DR10)=0,$J9,0),0)</f>
        <v>0</v>
      </c>
      <c r="AK159" s="14">
        <f>IF($J9&lt;&gt;"",$I9*IF(COUNTA(AL10:$DR10)=0,$J9,0),0)</f>
        <v>0</v>
      </c>
      <c r="AL159" s="14">
        <f>IF($J9&lt;&gt;"",$I9*IF(COUNTA(AM10:$DR10)=0,$J9,0),0)</f>
        <v>0</v>
      </c>
      <c r="AM159" s="14">
        <f>IF($J9&lt;&gt;"",$I9*IF(COUNTA(AN10:$DR10)=0,$J9,0),0)</f>
        <v>0</v>
      </c>
      <c r="AN159" s="14">
        <f>IF($J9&lt;&gt;"",$I9*IF(COUNTA(AO10:$DR10)=0,$J9,0),0)</f>
        <v>0</v>
      </c>
      <c r="AO159" s="14">
        <f>IF($J9&lt;&gt;"",$I9*IF(COUNTA(AP10:$DR10)=0,$J9,0),0)</f>
        <v>0</v>
      </c>
      <c r="AP159" s="14">
        <f>IF($J9&lt;&gt;"",$I9*IF(COUNTA(AQ10:$DR10)=0,$J9,0),0)</f>
        <v>0</v>
      </c>
      <c r="AQ159" s="14">
        <f>IF($J9&lt;&gt;"",$I9*IF(COUNTA(AR10:$DR10)=0,$J9,0),0)</f>
        <v>0</v>
      </c>
      <c r="AR159" s="14">
        <f>IF($J9&lt;&gt;"",$I9*IF(COUNTA(AS10:$DR10)=0,$J9,0),0)</f>
        <v>0</v>
      </c>
      <c r="AS159" s="14">
        <f>IF($J9&lt;&gt;"",$I9*IF(COUNTA(AT10:$DR10)=0,$J9,0),0)</f>
        <v>0</v>
      </c>
      <c r="AT159" s="14">
        <f>IF($J9&lt;&gt;"",$I9*IF(COUNTA(AU10:$DR10)=0,$J9,0),0)</f>
        <v>0</v>
      </c>
      <c r="AU159" s="14">
        <f>IF($J9&lt;&gt;"",$I9*IF(COUNTA(AV10:$DR10)=0,$J9,0),0)</f>
        <v>0</v>
      </c>
      <c r="AV159" s="14">
        <f>IF($J9&lt;&gt;"",$I9*IF(COUNTA(AW10:$DR10)=0,$J9,0),0)</f>
        <v>0</v>
      </c>
      <c r="AW159" s="14">
        <f>IF($J9&lt;&gt;"",$I9*IF(COUNTA(AX10:$DR10)=0,$J9,0),0)</f>
        <v>0</v>
      </c>
      <c r="AX159" s="14">
        <f>IF($J9&lt;&gt;"",$I9*IF(COUNTA(AY10:$DR10)=0,$J9,0),0)</f>
        <v>0</v>
      </c>
      <c r="AY159" s="14">
        <f>IF($J9&lt;&gt;"",$I9*IF(COUNTA(AZ10:$DR10)=0,$J9,0),0)</f>
        <v>0</v>
      </c>
      <c r="AZ159" s="14">
        <f>IF($J9&lt;&gt;"",$I9*IF(COUNTA(BA10:$DR10)=0,$J9,0),0)</f>
        <v>0</v>
      </c>
      <c r="BA159" s="14">
        <f>IF($J9&lt;&gt;"",$I9*IF(COUNTA(BB10:$DR10)=0,$J9,0),0)</f>
        <v>0</v>
      </c>
      <c r="BB159" s="14">
        <f>IF($J9&lt;&gt;"",$I9*IF(COUNTA(BC10:$DR10)=0,$J9,0),0)</f>
        <v>0</v>
      </c>
      <c r="BC159" s="14">
        <f>IF($J9&lt;&gt;"",$I9*IF(COUNTA(BD10:$DR10)=0,$J9,0),0)</f>
        <v>0</v>
      </c>
      <c r="BD159" s="14">
        <f>IF($J9&lt;&gt;"",$I9*IF(COUNTA(BE10:$DR10)=0,$J9,0),0)</f>
        <v>0</v>
      </c>
      <c r="BE159" s="14">
        <f>IF($J9&lt;&gt;"",$I9*IF(COUNTA(BF10:$DR10)=0,$J9,0),0)</f>
        <v>0</v>
      </c>
      <c r="BF159" s="14">
        <f>IF($J9&lt;&gt;"",$I9*IF(COUNTA(BG10:$DR10)=0,$J9,0),0)</f>
        <v>0</v>
      </c>
      <c r="BG159" s="14">
        <f>IF($J9&lt;&gt;"",$I9*IF(COUNTA(BH10:$DR10)=0,$J9,0),0)</f>
        <v>0</v>
      </c>
      <c r="BH159" s="14">
        <f>IF($J9&lt;&gt;"",$I9*IF(COUNTA(BI10:$DR10)=0,$J9,0),0)</f>
        <v>0</v>
      </c>
      <c r="BI159" s="14">
        <f>IF($J9&lt;&gt;"",$I9*IF(COUNTA(BJ10:$DR10)=0,$J9,0),0)</f>
        <v>0</v>
      </c>
      <c r="BJ159" s="14">
        <f>IF($J9&lt;&gt;"",$I9*IF(COUNTA(BK10:$DR10)=0,$J9,0),0)</f>
        <v>0</v>
      </c>
      <c r="BK159" s="14">
        <f>IF($J9&lt;&gt;"",$I9*IF(COUNTA(BL10:$DR10)=0,$J9,0),0)</f>
        <v>0</v>
      </c>
      <c r="BL159" s="14">
        <f>IF($J9&lt;&gt;"",$I9*IF(COUNTA(BM10:$DR10)=0,$J9,0),0)</f>
        <v>0</v>
      </c>
      <c r="BM159" s="14">
        <f>IF($J9&lt;&gt;"",$I9*IF(COUNTA(BN10:$DR10)=0,$J9,0),0)</f>
        <v>0</v>
      </c>
      <c r="BN159" s="14">
        <f>IF($J9&lt;&gt;"",$I9*IF(COUNTA(BO10:$DR10)=0,$J9,0),0)</f>
        <v>0</v>
      </c>
      <c r="BO159" s="14">
        <f>IF($J9&lt;&gt;"",$I9*IF(COUNTA(BP10:$DR10)=0,$J9,0),0)</f>
        <v>0</v>
      </c>
      <c r="BP159" s="14">
        <f>IF($J9&lt;&gt;"",$I9*IF(COUNTA(BQ10:$DR10)=0,$J9,0),0)</f>
        <v>0</v>
      </c>
      <c r="BQ159" s="14">
        <f>IF($J9&lt;&gt;"",$I9*IF(COUNTA(BR10:$DR10)=0,$J9,0),0)</f>
        <v>0</v>
      </c>
      <c r="BR159" s="14">
        <f>IF($J9&lt;&gt;"",$I9*IF(COUNTA(BS10:$DR10)=0,$J9,0),0)</f>
        <v>0</v>
      </c>
      <c r="BS159" s="14">
        <f>IF($J9&lt;&gt;"",$I9*IF(COUNTA(BT10:$DR10)=0,$J9,0),0)</f>
        <v>0</v>
      </c>
      <c r="BT159" s="14">
        <f>IF($J9&lt;&gt;"",$I9*IF(COUNTA(BU10:$DR10)=0,$J9,0),0)</f>
        <v>0</v>
      </c>
      <c r="BU159" s="14">
        <f>IF($J9&lt;&gt;"",$I9*IF(COUNTA(BV10:$DR10)=0,$J9,0),0)</f>
        <v>0</v>
      </c>
      <c r="BV159" s="14">
        <f>IF($J9&lt;&gt;"",$I9*IF(COUNTA(BW10:$DR10)=0,$J9,0),0)</f>
        <v>0</v>
      </c>
      <c r="BW159" s="14">
        <f>IF($J9&lt;&gt;"",$I9*IF(COUNTA(BX10:$DR10)=0,$J9,0),0)</f>
        <v>0</v>
      </c>
      <c r="BX159" s="14">
        <f>IF($J9&lt;&gt;"",$I9*IF(COUNTA(BY10:$DR10)=0,$J9,0),0)</f>
        <v>0</v>
      </c>
      <c r="BY159" s="14">
        <f>IF($J9&lt;&gt;"",$I9*IF(COUNTA(BZ10:$DR10)=0,$J9,0),0)</f>
        <v>0</v>
      </c>
      <c r="BZ159" s="14">
        <f>IF($J9&lt;&gt;"",$I9*IF(COUNTA(CA10:$DR10)=0,$J9,0),0)</f>
        <v>0</v>
      </c>
      <c r="CA159" s="14">
        <f>IF($J9&lt;&gt;"",$I9*IF(COUNTA(CB10:$DR10)=0,$J9,0),0)</f>
        <v>0</v>
      </c>
      <c r="CB159" s="14">
        <f>IF($J9&lt;&gt;"",$I9*IF(COUNTA(CC10:$DR10)=0,$J9,0),0)</f>
        <v>0</v>
      </c>
      <c r="CC159" s="14">
        <f>IF($J9&lt;&gt;"",$I9*IF(COUNTA(CD10:$DR10)=0,$J9,0),0)</f>
        <v>1.375</v>
      </c>
      <c r="CD159" s="14">
        <f>IF($J9&lt;&gt;"",$I9*IF(COUNTA(CE10:$DR10)=0,$J9,0),0)</f>
        <v>1.375</v>
      </c>
      <c r="CE159" s="14">
        <f>IF($J9&lt;&gt;"",$I9*IF(COUNTA(CF10:$DR10)=0,$J9,0),0)</f>
        <v>1.375</v>
      </c>
      <c r="CF159" s="14">
        <f>IF($J9&lt;&gt;"",$I9*IF(COUNTA(CG10:$DR10)=0,$J9,0),0)</f>
        <v>1.375</v>
      </c>
      <c r="CG159" s="14">
        <f>IF($J9&lt;&gt;"",$I9*IF(COUNTA(CH10:$DR10)=0,$J9,0),0)</f>
        <v>1.375</v>
      </c>
      <c r="CH159" s="14">
        <f>IF($J9&lt;&gt;"",$I9*IF(COUNTA(CI10:$DR10)=0,$J9,0),0)</f>
        <v>1.375</v>
      </c>
      <c r="CI159" s="14">
        <f>IF($J9&lt;&gt;"",$I9*IF(COUNTA(CJ10:$DR10)=0,$J9,0),0)</f>
        <v>1.375</v>
      </c>
      <c r="CJ159" s="14">
        <f>IF($J9&lt;&gt;"",$I9*IF(COUNTA(CK10:$DR10)=0,$J9,0),0)</f>
        <v>1.375</v>
      </c>
      <c r="CK159" s="14">
        <f>IF($J9&lt;&gt;"",$I9*IF(COUNTA(CL10:$DR10)=0,$J9,0),0)</f>
        <v>1.375</v>
      </c>
      <c r="CL159" s="14">
        <f>IF($J9&lt;&gt;"",$I9*IF(COUNTA(CM10:$DR10)=0,$J9,0),0)</f>
        <v>1.375</v>
      </c>
      <c r="CM159" s="14">
        <f>IF($J9&lt;&gt;"",$I9*IF(COUNTA(CN10:$DR10)=0,$J9,0),0)</f>
        <v>1.375</v>
      </c>
      <c r="CN159" s="14">
        <f>IF($J9&lt;&gt;"",$I9*IF(COUNTA(CO10:$DR10)=0,$J9,0),0)</f>
        <v>1.375</v>
      </c>
      <c r="CO159" s="14">
        <f>IF($J9&lt;&gt;"",$I9*IF(COUNTA(CP10:$DR10)=0,$J9,0),0)</f>
        <v>1.375</v>
      </c>
      <c r="CP159" s="14">
        <f>IF($J9&lt;&gt;"",$I9*IF(COUNTA(CQ10:$DR10)=0,$J9,0),0)</f>
        <v>1.375</v>
      </c>
      <c r="CQ159" s="14">
        <f>IF($J9&lt;&gt;"",$I9*IF(COUNTA(CR10:$DR10)=0,$J9,0),0)</f>
        <v>1.375</v>
      </c>
      <c r="CR159" s="14">
        <f>IF($J9&lt;&gt;"",$I9*IF(COUNTA(CS10:$DR10)=0,$J9,0),0)</f>
        <v>1.375</v>
      </c>
      <c r="CS159" s="14">
        <f>IF($J9&lt;&gt;"",$I9*IF(COUNTA(CT10:$DR10)=0,$J9,0),0)</f>
        <v>1.375</v>
      </c>
      <c r="CT159" s="14">
        <f>IF($J9&lt;&gt;"",$I9*IF(COUNTA(CU10:$DR10)=0,$J9,0),0)</f>
        <v>1.375</v>
      </c>
      <c r="CU159" s="14">
        <f>IF($J9&lt;&gt;"",$I9*IF(COUNTA(CV10:$DR10)=0,$J9,0),0)</f>
        <v>1.375</v>
      </c>
      <c r="CV159" s="14">
        <f>IF($J9&lt;&gt;"",$I9*IF(COUNTA(CW10:$DR10)=0,$J9,0),0)</f>
        <v>1.375</v>
      </c>
      <c r="CW159" s="14">
        <f>IF($J9&lt;&gt;"",$I9*IF(COUNTA(CX10:$DR10)=0,$J9,0),0)</f>
        <v>1.375</v>
      </c>
      <c r="CX159" s="14">
        <f>IF($J9&lt;&gt;"",$I9*IF(COUNTA(CY10:$DR10)=0,$J9,0),0)</f>
        <v>1.375</v>
      </c>
      <c r="CY159" s="14">
        <f>IF($J9&lt;&gt;"",$I9*IF(COUNTA(CZ10:$DR10)=0,$J9,0),0)</f>
        <v>1.375</v>
      </c>
      <c r="CZ159" s="14">
        <f>IF($J9&lt;&gt;"",$I9*IF(COUNTA(DA10:$DR10)=0,$J9,0),0)</f>
        <v>1.375</v>
      </c>
      <c r="DA159" s="14">
        <f>IF($J9&lt;&gt;"",$I9*IF(COUNTA(DB10:$DR10)=0,$J9,0),0)</f>
        <v>1.375</v>
      </c>
      <c r="DB159" s="14">
        <f>IF($J9&lt;&gt;"",$I9*IF(COUNTA(DC10:$DR10)=0,$J9,0),0)</f>
        <v>1.375</v>
      </c>
      <c r="DC159" s="14">
        <f>IF($J9&lt;&gt;"",$I9*IF(COUNTA(DD10:$DR10)=0,$J9,0),0)</f>
        <v>1.375</v>
      </c>
      <c r="DD159" s="14">
        <f>IF($J9&lt;&gt;"",$I9*IF(COUNTA(DE10:$DR10)=0,$J9,0),0)</f>
        <v>1.375</v>
      </c>
      <c r="DE159" s="14">
        <f>IF($J9&lt;&gt;"",$I9*IF(COUNTA(DF10:$DR10)=0,$J9,0),0)</f>
        <v>1.375</v>
      </c>
      <c r="DF159" s="14">
        <f>IF($J9&lt;&gt;"",$I9*IF(COUNTA(DG10:$DR10)=0,$J9,0),0)</f>
        <v>1.375</v>
      </c>
      <c r="DG159" s="14">
        <f>IF($J9&lt;&gt;"",$I9*IF(COUNTA(DH10:$DR10)=0,$J9,0),0)</f>
        <v>1.375</v>
      </c>
      <c r="DH159" s="14">
        <f>IF($J9&lt;&gt;"",$I9*IF(COUNTA(DI10:$DR10)=0,$J9,0),0)</f>
        <v>1.375</v>
      </c>
      <c r="DI159" s="14">
        <f>IF($J9&lt;&gt;"",$I9*IF(COUNTA(DJ10:$DR10)=0,$J9,0),0)</f>
        <v>1.375</v>
      </c>
      <c r="DJ159" s="14">
        <f>IF($J9&lt;&gt;"",$I9*IF(COUNTA(DK10:$DR10)=0,$J9,0),0)</f>
        <v>1.375</v>
      </c>
      <c r="DK159" s="14">
        <f>IF($J9&lt;&gt;"",$I9*IF(COUNTA(DL10:$DR10)=0,$J9,0),0)</f>
        <v>1.375</v>
      </c>
      <c r="DL159" s="14">
        <f>IF($J9&lt;&gt;"",$I9*IF(COUNTA(DM10:$DR10)=0,$J9,0),0)</f>
        <v>1.375</v>
      </c>
      <c r="DM159" s="14">
        <f>IF($J9&lt;&gt;"",$I9*IF(COUNTA(DN10:$DR10)=0,$J9,0),0)</f>
        <v>1.375</v>
      </c>
      <c r="DN159" s="14">
        <f>IF($J9&lt;&gt;"",$I9*IF(COUNTA(DO10:$DR10)=0,$J9,0),0)</f>
        <v>1.375</v>
      </c>
      <c r="DO159" s="14">
        <f>IF($J9&lt;&gt;"",$I9*IF(COUNTA(DP10:$DR10)=0,$J9,0),0)</f>
        <v>1.375</v>
      </c>
      <c r="DP159" s="14">
        <f>IF($J9&lt;&gt;"",$I9*IF(COUNTA(DQ10:$DR10)=0,$J9,0),0)</f>
        <v>1.375</v>
      </c>
      <c r="DQ159" s="14">
        <f>IF($J9&lt;&gt;"",$I9*IF(COUNTA(DR10:$DR10)=0,$J9,0),0)</f>
        <v>1.375</v>
      </c>
      <c r="DR159" s="14">
        <f>IF($J9&lt;&gt;"",$I9*IF(COUNTA($DR10:DS10)=0,$J9,0),0)</f>
        <v>1.375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0.125</v>
      </c>
      <c r="CD160" s="14">
        <f>IF($J11&lt;&gt;"",$I11*IF(COUNTA(CE12:$DR12)=0,$J11,0),0)</f>
        <v>0.125</v>
      </c>
      <c r="CE160" s="14">
        <f>IF($J11&lt;&gt;"",$I11*IF(COUNTA(CF12:$DR12)=0,$J11,0),0)</f>
        <v>0.125</v>
      </c>
      <c r="CF160" s="14">
        <f>IF($J11&lt;&gt;"",$I11*IF(COUNTA(CG12:$DR12)=0,$J11,0),0)</f>
        <v>0.125</v>
      </c>
      <c r="CG160" s="14">
        <f>IF($J11&lt;&gt;"",$I11*IF(COUNTA(CH12:$DR12)=0,$J11,0),0)</f>
        <v>0.125</v>
      </c>
      <c r="CH160" s="14">
        <f>IF($J11&lt;&gt;"",$I11*IF(COUNTA(CI12:$DR12)=0,$J11,0),0)</f>
        <v>0.125</v>
      </c>
      <c r="CI160" s="14">
        <f>IF($J11&lt;&gt;"",$I11*IF(COUNTA(CJ12:$DR12)=0,$J11,0),0)</f>
        <v>0.125</v>
      </c>
      <c r="CJ160" s="14">
        <f>IF($J11&lt;&gt;"",$I11*IF(COUNTA(CK12:$DR12)=0,$J11,0),0)</f>
        <v>0.125</v>
      </c>
      <c r="CK160" s="14">
        <f>IF($J11&lt;&gt;"",$I11*IF(COUNTA(CL12:$DR12)=0,$J11,0),0)</f>
        <v>0.125</v>
      </c>
      <c r="CL160" s="14">
        <f>IF($J11&lt;&gt;"",$I11*IF(COUNTA(CM12:$DR12)=0,$J11,0),0)</f>
        <v>0.125</v>
      </c>
      <c r="CM160" s="14">
        <f>IF($J11&lt;&gt;"",$I11*IF(COUNTA(CN12:$DR12)=0,$J11,0),0)</f>
        <v>0.125</v>
      </c>
      <c r="CN160" s="14">
        <f>IF($J11&lt;&gt;"",$I11*IF(COUNTA(CO12:$DR12)=0,$J11,0),0)</f>
        <v>0.125</v>
      </c>
      <c r="CO160" s="14">
        <f>IF($J11&lt;&gt;"",$I11*IF(COUNTA(CP12:$DR12)=0,$J11,0),0)</f>
        <v>0.125</v>
      </c>
      <c r="CP160" s="14">
        <f>IF($J11&lt;&gt;"",$I11*IF(COUNTA(CQ12:$DR12)=0,$J11,0),0)</f>
        <v>0.125</v>
      </c>
      <c r="CQ160" s="14">
        <f>IF($J11&lt;&gt;"",$I11*IF(COUNTA(CR12:$DR12)=0,$J11,0),0)</f>
        <v>0.125</v>
      </c>
      <c r="CR160" s="14">
        <f>IF($J11&lt;&gt;"",$I11*IF(COUNTA(CS12:$DR12)=0,$J11,0),0)</f>
        <v>0.125</v>
      </c>
      <c r="CS160" s="14">
        <f>IF($J11&lt;&gt;"",$I11*IF(COUNTA(CT12:$DR12)=0,$J11,0),0)</f>
        <v>0.125</v>
      </c>
      <c r="CT160" s="14">
        <f>IF($J11&lt;&gt;"",$I11*IF(COUNTA(CU12:$DR12)=0,$J11,0),0)</f>
        <v>0.125</v>
      </c>
      <c r="CU160" s="14">
        <f>IF($J11&lt;&gt;"",$I11*IF(COUNTA(CV12:$DR12)=0,$J11,0),0)</f>
        <v>0.125</v>
      </c>
      <c r="CV160" s="14">
        <f>IF($J11&lt;&gt;"",$I11*IF(COUNTA(CW12:$DR12)=0,$J11,0),0)</f>
        <v>0.125</v>
      </c>
      <c r="CW160" s="14">
        <f>IF($J11&lt;&gt;"",$I11*IF(COUNTA(CX12:$DR12)=0,$J11,0),0)</f>
        <v>0.125</v>
      </c>
      <c r="CX160" s="14">
        <f>IF($J11&lt;&gt;"",$I11*IF(COUNTA(CY12:$DR12)=0,$J11,0),0)</f>
        <v>0.125</v>
      </c>
      <c r="CY160" s="14">
        <f>IF($J11&lt;&gt;"",$I11*IF(COUNTA(CZ12:$DR12)=0,$J11,0),0)</f>
        <v>0.125</v>
      </c>
      <c r="CZ160" s="14">
        <f>IF($J11&lt;&gt;"",$I11*IF(COUNTA(DA12:$DR12)=0,$J11,0),0)</f>
        <v>0.125</v>
      </c>
      <c r="DA160" s="14">
        <f>IF($J11&lt;&gt;"",$I11*IF(COUNTA(DB12:$DR12)=0,$J11,0),0)</f>
        <v>0.125</v>
      </c>
      <c r="DB160" s="14">
        <f>IF($J11&lt;&gt;"",$I11*IF(COUNTA(DC12:$DR12)=0,$J11,0),0)</f>
        <v>0.125</v>
      </c>
      <c r="DC160" s="14">
        <f>IF($J11&lt;&gt;"",$I11*IF(COUNTA(DD12:$DR12)=0,$J11,0),0)</f>
        <v>0.125</v>
      </c>
      <c r="DD160" s="14">
        <f>IF($J11&lt;&gt;"",$I11*IF(COUNTA(DE12:$DR12)=0,$J11,0),0)</f>
        <v>0.125</v>
      </c>
      <c r="DE160" s="14">
        <f>IF($J11&lt;&gt;"",$I11*IF(COUNTA(DF12:$DR12)=0,$J11,0),0)</f>
        <v>0.125</v>
      </c>
      <c r="DF160" s="14">
        <f>IF($J11&lt;&gt;"",$I11*IF(COUNTA(DG12:$DR12)=0,$J11,0),0)</f>
        <v>0.125</v>
      </c>
      <c r="DG160" s="14">
        <f>IF($J11&lt;&gt;"",$I11*IF(COUNTA(DH12:$DR12)=0,$J11,0),0)</f>
        <v>0.125</v>
      </c>
      <c r="DH160" s="14">
        <f>IF($J11&lt;&gt;"",$I11*IF(COUNTA(DI12:$DR12)=0,$J11,0),0)</f>
        <v>0.125</v>
      </c>
      <c r="DI160" s="14">
        <f>IF($J11&lt;&gt;"",$I11*IF(COUNTA(DJ12:$DR12)=0,$J11,0),0)</f>
        <v>0.125</v>
      </c>
      <c r="DJ160" s="14">
        <f>IF($J11&lt;&gt;"",$I11*IF(COUNTA(DK12:$DR12)=0,$J11,0),0)</f>
        <v>0.125</v>
      </c>
      <c r="DK160" s="14">
        <f>IF($J11&lt;&gt;"",$I11*IF(COUNTA(DL12:$DR12)=0,$J11,0),0)</f>
        <v>0.125</v>
      </c>
      <c r="DL160" s="14">
        <f>IF($J11&lt;&gt;"",$I11*IF(COUNTA(DM12:$DR12)=0,$J11,0),0)</f>
        <v>0.125</v>
      </c>
      <c r="DM160" s="14">
        <f>IF($J11&lt;&gt;"",$I11*IF(COUNTA(DN12:$DR12)=0,$J11,0),0)</f>
        <v>0.125</v>
      </c>
      <c r="DN160" s="14">
        <f>IF($J11&lt;&gt;"",$I11*IF(COUNTA(DO12:$DR12)=0,$J11,0),0)</f>
        <v>0.125</v>
      </c>
      <c r="DO160" s="14">
        <f>IF($J11&lt;&gt;"",$I11*IF(COUNTA(DP12:$DR12)=0,$J11,0),0)</f>
        <v>0.125</v>
      </c>
      <c r="DP160" s="14">
        <f>IF($J11&lt;&gt;"",$I11*IF(COUNTA(DQ12:$DR12)=0,$J11,0),0)</f>
        <v>0.125</v>
      </c>
      <c r="DQ160" s="14">
        <f>IF($J11&lt;&gt;"",$I11*IF(COUNTA(DR12:$DR12)=0,$J11,0),0)</f>
        <v>0.125</v>
      </c>
      <c r="DR160" s="14">
        <f>IF($J11&lt;&gt;"",$I11*IF(COUNTA($DR12:DS12)=0,$J11,0),0)</f>
        <v>0.125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0.375</v>
      </c>
      <c r="BW161" s="14">
        <f>IF($J13&lt;&gt;"",$I13*IF(COUNTA(BX14:$DR14)=0,$J13,0),0)</f>
        <v>0.375</v>
      </c>
      <c r="BX161" s="14">
        <f>IF($J13&lt;&gt;"",$I13*IF(COUNTA(BY14:$DR14)=0,$J13,0),0)</f>
        <v>0.375</v>
      </c>
      <c r="BY161" s="14">
        <f>IF($J13&lt;&gt;"",$I13*IF(COUNTA(BZ14:$DR14)=0,$J13,0),0)</f>
        <v>0.375</v>
      </c>
      <c r="BZ161" s="14">
        <f>IF($J13&lt;&gt;"",$I13*IF(COUNTA(CA14:$DR14)=0,$J13,0),0)</f>
        <v>0.375</v>
      </c>
      <c r="CA161" s="14">
        <f>IF($J13&lt;&gt;"",$I13*IF(COUNTA(CB14:$DR14)=0,$J13,0),0)</f>
        <v>0.375</v>
      </c>
      <c r="CB161" s="14">
        <f>IF($J13&lt;&gt;"",$I13*IF(COUNTA(CC14:$DR14)=0,$J13,0),0)</f>
        <v>0.375</v>
      </c>
      <c r="CC161" s="14">
        <f>IF($J13&lt;&gt;"",$I13*IF(COUNTA(CD14:$DR14)=0,$J13,0),0)</f>
        <v>0.375</v>
      </c>
      <c r="CD161" s="14">
        <f>IF($J13&lt;&gt;"",$I13*IF(COUNTA(CE14:$DR14)=0,$J13,0),0)</f>
        <v>0.375</v>
      </c>
      <c r="CE161" s="14">
        <f>IF($J13&lt;&gt;"",$I13*IF(COUNTA(CF14:$DR14)=0,$J13,0),0)</f>
        <v>0.375</v>
      </c>
      <c r="CF161" s="14">
        <f>IF($J13&lt;&gt;"",$I13*IF(COUNTA(CG14:$DR14)=0,$J13,0),0)</f>
        <v>0.375</v>
      </c>
      <c r="CG161" s="14">
        <f>IF($J13&lt;&gt;"",$I13*IF(COUNTA(CH14:$DR14)=0,$J13,0),0)</f>
        <v>0.375</v>
      </c>
      <c r="CH161" s="14">
        <f>IF($J13&lt;&gt;"",$I13*IF(COUNTA(CI14:$DR14)=0,$J13,0),0)</f>
        <v>0.375</v>
      </c>
      <c r="CI161" s="14">
        <f>IF($J13&lt;&gt;"",$I13*IF(COUNTA(CJ14:$DR14)=0,$J13,0),0)</f>
        <v>0.375</v>
      </c>
      <c r="CJ161" s="14">
        <f>IF($J13&lt;&gt;"",$I13*IF(COUNTA(CK14:$DR14)=0,$J13,0),0)</f>
        <v>0.375</v>
      </c>
      <c r="CK161" s="14">
        <f>IF($J13&lt;&gt;"",$I13*IF(COUNTA(CL14:$DR14)=0,$J13,0),0)</f>
        <v>0.375</v>
      </c>
      <c r="CL161" s="14">
        <f>IF($J13&lt;&gt;"",$I13*IF(COUNTA(CM14:$DR14)=0,$J13,0),0)</f>
        <v>0.375</v>
      </c>
      <c r="CM161" s="14">
        <f>IF($J13&lt;&gt;"",$I13*IF(COUNTA(CN14:$DR14)=0,$J13,0),0)</f>
        <v>0.375</v>
      </c>
      <c r="CN161" s="14">
        <f>IF($J13&lt;&gt;"",$I13*IF(COUNTA(CO14:$DR14)=0,$J13,0),0)</f>
        <v>0.375</v>
      </c>
      <c r="CO161" s="14">
        <f>IF($J13&lt;&gt;"",$I13*IF(COUNTA(CP14:$DR14)=0,$J13,0),0)</f>
        <v>0.375</v>
      </c>
      <c r="CP161" s="14">
        <f>IF($J13&lt;&gt;"",$I13*IF(COUNTA(CQ14:$DR14)=0,$J13,0),0)</f>
        <v>0.375</v>
      </c>
      <c r="CQ161" s="14">
        <f>IF($J13&lt;&gt;"",$I13*IF(COUNTA(CR14:$DR14)=0,$J13,0),0)</f>
        <v>0.375</v>
      </c>
      <c r="CR161" s="14">
        <f>IF($J13&lt;&gt;"",$I13*IF(COUNTA(CS14:$DR14)=0,$J13,0),0)</f>
        <v>0.375</v>
      </c>
      <c r="CS161" s="14">
        <f>IF($J13&lt;&gt;"",$I13*IF(COUNTA(CT14:$DR14)=0,$J13,0),0)</f>
        <v>0.375</v>
      </c>
      <c r="CT161" s="14">
        <f>IF($J13&lt;&gt;"",$I13*IF(COUNTA(CU14:$DR14)=0,$J13,0),0)</f>
        <v>0.375</v>
      </c>
      <c r="CU161" s="14">
        <f>IF($J13&lt;&gt;"",$I13*IF(COUNTA(CV14:$DR14)=0,$J13,0),0)</f>
        <v>0.375</v>
      </c>
      <c r="CV161" s="14">
        <f>IF($J13&lt;&gt;"",$I13*IF(COUNTA(CW14:$DR14)=0,$J13,0),0)</f>
        <v>0.375</v>
      </c>
      <c r="CW161" s="14">
        <f>IF($J13&lt;&gt;"",$I13*IF(COUNTA(CX14:$DR14)=0,$J13,0),0)</f>
        <v>0.375</v>
      </c>
      <c r="CX161" s="14">
        <f>IF($J13&lt;&gt;"",$I13*IF(COUNTA(CY14:$DR14)=0,$J13,0),0)</f>
        <v>0.375</v>
      </c>
      <c r="CY161" s="14">
        <f>IF($J13&lt;&gt;"",$I13*IF(COUNTA(CZ14:$DR14)=0,$J13,0),0)</f>
        <v>0.375</v>
      </c>
      <c r="CZ161" s="14">
        <f>IF($J13&lt;&gt;"",$I13*IF(COUNTA(DA14:$DR14)=0,$J13,0),0)</f>
        <v>0.375</v>
      </c>
      <c r="DA161" s="14">
        <f>IF($J13&lt;&gt;"",$I13*IF(COUNTA(DB14:$DR14)=0,$J13,0),0)</f>
        <v>0.375</v>
      </c>
      <c r="DB161" s="14">
        <f>IF($J13&lt;&gt;"",$I13*IF(COUNTA(DC14:$DR14)=0,$J13,0),0)</f>
        <v>0.375</v>
      </c>
      <c r="DC161" s="14">
        <f>IF($J13&lt;&gt;"",$I13*IF(COUNTA(DD14:$DR14)=0,$J13,0),0)</f>
        <v>0.375</v>
      </c>
      <c r="DD161" s="14">
        <f>IF($J13&lt;&gt;"",$I13*IF(COUNTA(DE14:$DR14)=0,$J13,0),0)</f>
        <v>0.375</v>
      </c>
      <c r="DE161" s="14">
        <f>IF($J13&lt;&gt;"",$I13*IF(COUNTA(DF14:$DR14)=0,$J13,0),0)</f>
        <v>0.375</v>
      </c>
      <c r="DF161" s="14">
        <f>IF($J13&lt;&gt;"",$I13*IF(COUNTA(DG14:$DR14)=0,$J13,0),0)</f>
        <v>0.375</v>
      </c>
      <c r="DG161" s="14">
        <f>IF($J13&lt;&gt;"",$I13*IF(COUNTA(DH14:$DR14)=0,$J13,0),0)</f>
        <v>0.375</v>
      </c>
      <c r="DH161" s="14">
        <f>IF($J13&lt;&gt;"",$I13*IF(COUNTA(DI14:$DR14)=0,$J13,0),0)</f>
        <v>0.375</v>
      </c>
      <c r="DI161" s="14">
        <f>IF($J13&lt;&gt;"",$I13*IF(COUNTA(DJ14:$DR14)=0,$J13,0),0)</f>
        <v>0.375</v>
      </c>
      <c r="DJ161" s="14">
        <f>IF($J13&lt;&gt;"",$I13*IF(COUNTA(DK14:$DR14)=0,$J13,0),0)</f>
        <v>0.375</v>
      </c>
      <c r="DK161" s="14">
        <f>IF($J13&lt;&gt;"",$I13*IF(COUNTA(DL14:$DR14)=0,$J13,0),0)</f>
        <v>0.375</v>
      </c>
      <c r="DL161" s="14">
        <f>IF($J13&lt;&gt;"",$I13*IF(COUNTA(DM14:$DR14)=0,$J13,0),0)</f>
        <v>0.375</v>
      </c>
      <c r="DM161" s="14">
        <f>IF($J13&lt;&gt;"",$I13*IF(COUNTA(DN14:$DR14)=0,$J13,0),0)</f>
        <v>0.375</v>
      </c>
      <c r="DN161" s="14">
        <f>IF($J13&lt;&gt;"",$I13*IF(COUNTA(DO14:$DR14)=0,$J13,0),0)</f>
        <v>0.375</v>
      </c>
      <c r="DO161" s="14">
        <f>IF($J13&lt;&gt;"",$I13*IF(COUNTA(DP14:$DR14)=0,$J13,0),0)</f>
        <v>0.375</v>
      </c>
      <c r="DP161" s="14">
        <f>IF($J13&lt;&gt;"",$I13*IF(COUNTA(DQ14:$DR14)=0,$J13,0),0)</f>
        <v>0.375</v>
      </c>
      <c r="DQ161" s="14">
        <f>IF($J13&lt;&gt;"",$I13*IF(COUNTA(DR14:$DR14)=0,$J13,0),0)</f>
        <v>0.375</v>
      </c>
      <c r="DR161" s="14">
        <f>IF($J13&lt;&gt;"",$I13*IF(COUNTA($DR14:DS14)=0,$J13,0),0)</f>
        <v>0.375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0.125</v>
      </c>
      <c r="BW162" s="14">
        <f>IF($J15&lt;&gt;"",$I15*IF(COUNTA(BX16:$DR16)=0,$J15,0),0)</f>
        <v>0.125</v>
      </c>
      <c r="BX162" s="14">
        <f>IF($J15&lt;&gt;"",$I15*IF(COUNTA(BY16:$DR16)=0,$J15,0),0)</f>
        <v>0.125</v>
      </c>
      <c r="BY162" s="14">
        <f>IF($J15&lt;&gt;"",$I15*IF(COUNTA(BZ16:$DR16)=0,$J15,0),0)</f>
        <v>0.125</v>
      </c>
      <c r="BZ162" s="14">
        <f>IF($J15&lt;&gt;"",$I15*IF(COUNTA(CA16:$DR16)=0,$J15,0),0)</f>
        <v>0.125</v>
      </c>
      <c r="CA162" s="14">
        <f>IF($J15&lt;&gt;"",$I15*IF(COUNTA(CB16:$DR16)=0,$J15,0),0)</f>
        <v>0.125</v>
      </c>
      <c r="CB162" s="14">
        <f>IF($J15&lt;&gt;"",$I15*IF(COUNTA(CC16:$DR16)=0,$J15,0),0)</f>
        <v>0.125</v>
      </c>
      <c r="CC162" s="14">
        <f>IF($J15&lt;&gt;"",$I15*IF(COUNTA(CD16:$DR16)=0,$J15,0),0)</f>
        <v>0.125</v>
      </c>
      <c r="CD162" s="14">
        <f>IF($J15&lt;&gt;"",$I15*IF(COUNTA(CE16:$DR16)=0,$J15,0),0)</f>
        <v>0.125</v>
      </c>
      <c r="CE162" s="14">
        <f>IF($J15&lt;&gt;"",$I15*IF(COUNTA(CF16:$DR16)=0,$J15,0),0)</f>
        <v>0.125</v>
      </c>
      <c r="CF162" s="14">
        <f>IF($J15&lt;&gt;"",$I15*IF(COUNTA(CG16:$DR16)=0,$J15,0),0)</f>
        <v>0.125</v>
      </c>
      <c r="CG162" s="14">
        <f>IF($J15&lt;&gt;"",$I15*IF(COUNTA(CH16:$DR16)=0,$J15,0),0)</f>
        <v>0.125</v>
      </c>
      <c r="CH162" s="14">
        <f>IF($J15&lt;&gt;"",$I15*IF(COUNTA(CI16:$DR16)=0,$J15,0),0)</f>
        <v>0.125</v>
      </c>
      <c r="CI162" s="14">
        <f>IF($J15&lt;&gt;"",$I15*IF(COUNTA(CJ16:$DR16)=0,$J15,0),0)</f>
        <v>0.125</v>
      </c>
      <c r="CJ162" s="14">
        <f>IF($J15&lt;&gt;"",$I15*IF(COUNTA(CK16:$DR16)=0,$J15,0),0)</f>
        <v>0.125</v>
      </c>
      <c r="CK162" s="14">
        <f>IF($J15&lt;&gt;"",$I15*IF(COUNTA(CL16:$DR16)=0,$J15,0),0)</f>
        <v>0.125</v>
      </c>
      <c r="CL162" s="14">
        <f>IF($J15&lt;&gt;"",$I15*IF(COUNTA(CM16:$DR16)=0,$J15,0),0)</f>
        <v>0.125</v>
      </c>
      <c r="CM162" s="14">
        <f>IF($J15&lt;&gt;"",$I15*IF(COUNTA(CN16:$DR16)=0,$J15,0),0)</f>
        <v>0.125</v>
      </c>
      <c r="CN162" s="14">
        <f>IF($J15&lt;&gt;"",$I15*IF(COUNTA(CO16:$DR16)=0,$J15,0),0)</f>
        <v>0.125</v>
      </c>
      <c r="CO162" s="14">
        <f>IF($J15&lt;&gt;"",$I15*IF(COUNTA(CP16:$DR16)=0,$J15,0),0)</f>
        <v>0.125</v>
      </c>
      <c r="CP162" s="14">
        <f>IF($J15&lt;&gt;"",$I15*IF(COUNTA(CQ16:$DR16)=0,$J15,0),0)</f>
        <v>0.125</v>
      </c>
      <c r="CQ162" s="14">
        <f>IF($J15&lt;&gt;"",$I15*IF(COUNTA(CR16:$DR16)=0,$J15,0),0)</f>
        <v>0.125</v>
      </c>
      <c r="CR162" s="14">
        <f>IF($J15&lt;&gt;"",$I15*IF(COUNTA(CS16:$DR16)=0,$J15,0),0)</f>
        <v>0.125</v>
      </c>
      <c r="CS162" s="14">
        <f>IF($J15&lt;&gt;"",$I15*IF(COUNTA(CT16:$DR16)=0,$J15,0),0)</f>
        <v>0.125</v>
      </c>
      <c r="CT162" s="14">
        <f>IF($J15&lt;&gt;"",$I15*IF(COUNTA(CU16:$DR16)=0,$J15,0),0)</f>
        <v>0.125</v>
      </c>
      <c r="CU162" s="14">
        <f>IF($J15&lt;&gt;"",$I15*IF(COUNTA(CV16:$DR16)=0,$J15,0),0)</f>
        <v>0.125</v>
      </c>
      <c r="CV162" s="14">
        <f>IF($J15&lt;&gt;"",$I15*IF(COUNTA(CW16:$DR16)=0,$J15,0),0)</f>
        <v>0.125</v>
      </c>
      <c r="CW162" s="14">
        <f>IF($J15&lt;&gt;"",$I15*IF(COUNTA(CX16:$DR16)=0,$J15,0),0)</f>
        <v>0.125</v>
      </c>
      <c r="CX162" s="14">
        <f>IF($J15&lt;&gt;"",$I15*IF(COUNTA(CY16:$DR16)=0,$J15,0),0)</f>
        <v>0.125</v>
      </c>
      <c r="CY162" s="14">
        <f>IF($J15&lt;&gt;"",$I15*IF(COUNTA(CZ16:$DR16)=0,$J15,0),0)</f>
        <v>0.125</v>
      </c>
      <c r="CZ162" s="14">
        <f>IF($J15&lt;&gt;"",$I15*IF(COUNTA(DA16:$DR16)=0,$J15,0),0)</f>
        <v>0.125</v>
      </c>
      <c r="DA162" s="14">
        <f>IF($J15&lt;&gt;"",$I15*IF(COUNTA(DB16:$DR16)=0,$J15,0),0)</f>
        <v>0.125</v>
      </c>
      <c r="DB162" s="14">
        <f>IF($J15&lt;&gt;"",$I15*IF(COUNTA(DC16:$DR16)=0,$J15,0),0)</f>
        <v>0.125</v>
      </c>
      <c r="DC162" s="14">
        <f>IF($J15&lt;&gt;"",$I15*IF(COUNTA(DD16:$DR16)=0,$J15,0),0)</f>
        <v>0.125</v>
      </c>
      <c r="DD162" s="14">
        <f>IF($J15&lt;&gt;"",$I15*IF(COUNTA(DE16:$DR16)=0,$J15,0),0)</f>
        <v>0.125</v>
      </c>
      <c r="DE162" s="14">
        <f>IF($J15&lt;&gt;"",$I15*IF(COUNTA(DF16:$DR16)=0,$J15,0),0)</f>
        <v>0.125</v>
      </c>
      <c r="DF162" s="14">
        <f>IF($J15&lt;&gt;"",$I15*IF(COUNTA(DG16:$DR16)=0,$J15,0),0)</f>
        <v>0.125</v>
      </c>
      <c r="DG162" s="14">
        <f>IF($J15&lt;&gt;"",$I15*IF(COUNTA(DH16:$DR16)=0,$J15,0),0)</f>
        <v>0.125</v>
      </c>
      <c r="DH162" s="14">
        <f>IF($J15&lt;&gt;"",$I15*IF(COUNTA(DI16:$DR16)=0,$J15,0),0)</f>
        <v>0.125</v>
      </c>
      <c r="DI162" s="14">
        <f>IF($J15&lt;&gt;"",$I15*IF(COUNTA(DJ16:$DR16)=0,$J15,0),0)</f>
        <v>0.125</v>
      </c>
      <c r="DJ162" s="14">
        <f>IF($J15&lt;&gt;"",$I15*IF(COUNTA(DK16:$DR16)=0,$J15,0),0)</f>
        <v>0.125</v>
      </c>
      <c r="DK162" s="14">
        <f>IF($J15&lt;&gt;"",$I15*IF(COUNTA(DL16:$DR16)=0,$J15,0),0)</f>
        <v>0.125</v>
      </c>
      <c r="DL162" s="14">
        <f>IF($J15&lt;&gt;"",$I15*IF(COUNTA(DM16:$DR16)=0,$J15,0),0)</f>
        <v>0.125</v>
      </c>
      <c r="DM162" s="14">
        <f>IF($J15&lt;&gt;"",$I15*IF(COUNTA(DN16:$DR16)=0,$J15,0),0)</f>
        <v>0.125</v>
      </c>
      <c r="DN162" s="14">
        <f>IF($J15&lt;&gt;"",$I15*IF(COUNTA(DO16:$DR16)=0,$J15,0),0)</f>
        <v>0.125</v>
      </c>
      <c r="DO162" s="14">
        <f>IF($J15&lt;&gt;"",$I15*IF(COUNTA(DP16:$DR16)=0,$J15,0),0)</f>
        <v>0.125</v>
      </c>
      <c r="DP162" s="14">
        <f>IF($J15&lt;&gt;"",$I15*IF(COUNTA(DQ16:$DR16)=0,$J15,0),0)</f>
        <v>0.125</v>
      </c>
      <c r="DQ162" s="14">
        <f>IF($J15&lt;&gt;"",$I15*IF(COUNTA(DR16:$DR16)=0,$J15,0),0)</f>
        <v>0.125</v>
      </c>
      <c r="DR162" s="14">
        <f>IF($J15&lt;&gt;"",$I15*IF(COUNTA($DR16:DS16)=0,$J15,0),0)</f>
        <v>0.125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0.125</v>
      </c>
      <c r="CY163" s="14">
        <f>IF($J17&lt;&gt;"",$I17*IF(COUNTA(CZ18:$DR18)=0,$J17,0),0)</f>
        <v>0.125</v>
      </c>
      <c r="CZ163" s="14">
        <f>IF($J17&lt;&gt;"",$I17*IF(COUNTA(DA18:$DR18)=0,$J17,0),0)</f>
        <v>0.125</v>
      </c>
      <c r="DA163" s="14">
        <f>IF($J17&lt;&gt;"",$I17*IF(COUNTA(DB18:$DR18)=0,$J17,0),0)</f>
        <v>0.125</v>
      </c>
      <c r="DB163" s="14">
        <f>IF($J17&lt;&gt;"",$I17*IF(COUNTA(DC18:$DR18)=0,$J17,0),0)</f>
        <v>0.125</v>
      </c>
      <c r="DC163" s="14">
        <f>IF($J17&lt;&gt;"",$I17*IF(COUNTA(DD18:$DR18)=0,$J17,0),0)</f>
        <v>0.125</v>
      </c>
      <c r="DD163" s="14">
        <f>IF($J17&lt;&gt;"",$I17*IF(COUNTA(DE18:$DR18)=0,$J17,0),0)</f>
        <v>0.125</v>
      </c>
      <c r="DE163" s="14">
        <f>IF($J17&lt;&gt;"",$I17*IF(COUNTA(DF18:$DR18)=0,$J17,0),0)</f>
        <v>0.125</v>
      </c>
      <c r="DF163" s="14">
        <f>IF($J17&lt;&gt;"",$I17*IF(COUNTA(DG18:$DR18)=0,$J17,0),0)</f>
        <v>0.125</v>
      </c>
      <c r="DG163" s="14">
        <f>IF($J17&lt;&gt;"",$I17*IF(COUNTA(DH18:$DR18)=0,$J17,0),0)</f>
        <v>0.125</v>
      </c>
      <c r="DH163" s="14">
        <f>IF($J17&lt;&gt;"",$I17*IF(COUNTA(DI18:$DR18)=0,$J17,0),0)</f>
        <v>0.125</v>
      </c>
      <c r="DI163" s="14">
        <f>IF($J17&lt;&gt;"",$I17*IF(COUNTA(DJ18:$DR18)=0,$J17,0),0)</f>
        <v>0.125</v>
      </c>
      <c r="DJ163" s="14">
        <f>IF($J17&lt;&gt;"",$I17*IF(COUNTA(DK18:$DR18)=0,$J17,0),0)</f>
        <v>0.125</v>
      </c>
      <c r="DK163" s="14">
        <f>IF($J17&lt;&gt;"",$I17*IF(COUNTA(DL18:$DR18)=0,$J17,0),0)</f>
        <v>0.125</v>
      </c>
      <c r="DL163" s="14">
        <f>IF($J17&lt;&gt;"",$I17*IF(COUNTA(DM18:$DR18)=0,$J17,0),0)</f>
        <v>0.125</v>
      </c>
      <c r="DM163" s="14">
        <f>IF($J17&lt;&gt;"",$I17*IF(COUNTA(DN18:$DR18)=0,$J17,0),0)</f>
        <v>0.125</v>
      </c>
      <c r="DN163" s="14">
        <f>IF($J17&lt;&gt;"",$I17*IF(COUNTA(DO18:$DR18)=0,$J17,0),0)</f>
        <v>0.125</v>
      </c>
      <c r="DO163" s="14">
        <f>IF($J17&lt;&gt;"",$I17*IF(COUNTA(DP18:$DR18)=0,$J17,0),0)</f>
        <v>0.125</v>
      </c>
      <c r="DP163" s="14">
        <f>IF($J17&lt;&gt;"",$I17*IF(COUNTA(DQ18:$DR18)=0,$J17,0),0)</f>
        <v>0.125</v>
      </c>
      <c r="DQ163" s="14">
        <f>IF($J17&lt;&gt;"",$I17*IF(COUNTA(DR18:$DR18)=0,$J17,0),0)</f>
        <v>0.125</v>
      </c>
      <c r="DR163" s="14">
        <f>IF($J17&lt;&gt;"",$I17*IF(COUNTA($DR18:DS18)=0,$J17,0),0)</f>
        <v>0.125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2.875</v>
      </c>
      <c r="DE166" s="14">
        <f>IF($J23&lt;&gt;"",$I23*IF(COUNTA(DF24:$DR24)=0,$J23,0),0)</f>
        <v>2.875</v>
      </c>
      <c r="DF166" s="14">
        <f>IF($J23&lt;&gt;"",$I23*IF(COUNTA(DG24:$DR24)=0,$J23,0),0)</f>
        <v>2.875</v>
      </c>
      <c r="DG166" s="14">
        <f>IF($J23&lt;&gt;"",$I23*IF(COUNTA(DH24:$DR24)=0,$J23,0),0)</f>
        <v>2.875</v>
      </c>
      <c r="DH166" s="14">
        <f>IF($J23&lt;&gt;"",$I23*IF(COUNTA(DI24:$DR24)=0,$J23,0),0)</f>
        <v>2.875</v>
      </c>
      <c r="DI166" s="14">
        <f>IF($J23&lt;&gt;"",$I23*IF(COUNTA(DJ24:$DR24)=0,$J23,0),0)</f>
        <v>2.875</v>
      </c>
      <c r="DJ166" s="14">
        <f>IF($J23&lt;&gt;"",$I23*IF(COUNTA(DK24:$DR24)=0,$J23,0),0)</f>
        <v>2.875</v>
      </c>
      <c r="DK166" s="14">
        <f>IF($J23&lt;&gt;"",$I23*IF(COUNTA(DL24:$DR24)=0,$J23,0),0)</f>
        <v>2.875</v>
      </c>
      <c r="DL166" s="14">
        <f>IF($J23&lt;&gt;"",$I23*IF(COUNTA(DM24:$DR24)=0,$J23,0),0)</f>
        <v>2.875</v>
      </c>
      <c r="DM166" s="14">
        <f>IF($J23&lt;&gt;"",$I23*IF(COUNTA(DN24:$DR24)=0,$J23,0),0)</f>
        <v>2.875</v>
      </c>
      <c r="DN166" s="14">
        <f>IF($J23&lt;&gt;"",$I23*IF(COUNTA(DO24:$DR24)=0,$J23,0),0)</f>
        <v>2.875</v>
      </c>
      <c r="DO166" s="14">
        <f>IF($J23&lt;&gt;"",$I23*IF(COUNTA(DP24:$DR24)=0,$J23,0),0)</f>
        <v>2.875</v>
      </c>
      <c r="DP166" s="14">
        <f>IF($J23&lt;&gt;"",$I23*IF(COUNTA(DQ24:$DR24)=0,$J23,0),0)</f>
        <v>2.875</v>
      </c>
      <c r="DQ166" s="14">
        <f>IF($J23&lt;&gt;"",$I23*IF(COUNTA(DR24:$DR24)=0,$J23,0),0)</f>
        <v>2.875</v>
      </c>
      <c r="DR166" s="14">
        <f>IF($J23&lt;&gt;"",$I23*IF(COUNTA($DR24:DS24)=0,$J23,0),0)</f>
        <v>2.875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14.875</v>
      </c>
      <c r="DE168" s="14">
        <f>IF($J27&lt;&gt;"",$I27*IF(COUNTA(DF28:$DR28)=0,$J27,0),0)</f>
        <v>14.875</v>
      </c>
      <c r="DF168" s="14">
        <f>IF($J27&lt;&gt;"",$I27*IF(COUNTA(DG28:$DR28)=0,$J27,0),0)</f>
        <v>14.875</v>
      </c>
      <c r="DG168" s="14">
        <f>IF($J27&lt;&gt;"",$I27*IF(COUNTA(DH28:$DR28)=0,$J27,0),0)</f>
        <v>14.875</v>
      </c>
      <c r="DH168" s="14">
        <f>IF($J27&lt;&gt;"",$I27*IF(COUNTA(DI28:$DR28)=0,$J27,0),0)</f>
        <v>14.875</v>
      </c>
      <c r="DI168" s="14">
        <f>IF($J27&lt;&gt;"",$I27*IF(COUNTA(DJ28:$DR28)=0,$J27,0),0)</f>
        <v>14.875</v>
      </c>
      <c r="DJ168" s="14">
        <f>IF($J27&lt;&gt;"",$I27*IF(COUNTA(DK28:$DR28)=0,$J27,0),0)</f>
        <v>14.875</v>
      </c>
      <c r="DK168" s="14">
        <f>IF($J27&lt;&gt;"",$I27*IF(COUNTA(DL28:$DR28)=0,$J27,0),0)</f>
        <v>14.875</v>
      </c>
      <c r="DL168" s="14">
        <f>IF($J27&lt;&gt;"",$I27*IF(COUNTA(DM28:$DR28)=0,$J27,0),0)</f>
        <v>14.875</v>
      </c>
      <c r="DM168" s="14">
        <f>IF($J27&lt;&gt;"",$I27*IF(COUNTA(DN28:$DR28)=0,$J27,0),0)</f>
        <v>14.875</v>
      </c>
      <c r="DN168" s="14">
        <f>IF($J27&lt;&gt;"",$I27*IF(COUNTA(DO28:$DR28)=0,$J27,0),0)</f>
        <v>14.875</v>
      </c>
      <c r="DO168" s="14">
        <f>IF($J27&lt;&gt;"",$I27*IF(COUNTA(DP28:$DR28)=0,$J27,0),0)</f>
        <v>14.875</v>
      </c>
      <c r="DP168" s="14">
        <f>IF($J27&lt;&gt;"",$I27*IF(COUNTA(DQ28:$DR28)=0,$J27,0),0)</f>
        <v>14.875</v>
      </c>
      <c r="DQ168" s="14">
        <f>IF($J27&lt;&gt;"",$I27*IF(COUNTA(DR28:$DR28)=0,$J27,0),0)</f>
        <v>14.875</v>
      </c>
      <c r="DR168" s="14">
        <f>IF($J27&lt;&gt;"",$I27*IF(COUNTA($DR28:DS28)=0,$J27,0),0)</f>
        <v>14.875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2.75</v>
      </c>
      <c r="DE169" s="14">
        <f>IF($J29&lt;&gt;"",$I29*IF(COUNTA(DF30:$DR30)=0,$J29,0),0)</f>
        <v>2.75</v>
      </c>
      <c r="DF169" s="14">
        <f>IF($J29&lt;&gt;"",$I29*IF(COUNTA(DG30:$DR30)=0,$J29,0),0)</f>
        <v>2.75</v>
      </c>
      <c r="DG169" s="14">
        <f>IF($J29&lt;&gt;"",$I29*IF(COUNTA(DH30:$DR30)=0,$J29,0),0)</f>
        <v>2.75</v>
      </c>
      <c r="DH169" s="14">
        <f>IF($J29&lt;&gt;"",$I29*IF(COUNTA(DI30:$DR30)=0,$J29,0),0)</f>
        <v>2.75</v>
      </c>
      <c r="DI169" s="14">
        <f>IF($J29&lt;&gt;"",$I29*IF(COUNTA(DJ30:$DR30)=0,$J29,0),0)</f>
        <v>2.75</v>
      </c>
      <c r="DJ169" s="14">
        <f>IF($J29&lt;&gt;"",$I29*IF(COUNTA(DK30:$DR30)=0,$J29,0),0)</f>
        <v>2.75</v>
      </c>
      <c r="DK169" s="14">
        <f>IF($J29&lt;&gt;"",$I29*IF(COUNTA(DL30:$DR30)=0,$J29,0),0)</f>
        <v>2.75</v>
      </c>
      <c r="DL169" s="14">
        <f>IF($J29&lt;&gt;"",$I29*IF(COUNTA(DM30:$DR30)=0,$J29,0),0)</f>
        <v>2.75</v>
      </c>
      <c r="DM169" s="14">
        <f>IF($J29&lt;&gt;"",$I29*IF(COUNTA(DN30:$DR30)=0,$J29,0),0)</f>
        <v>2.75</v>
      </c>
      <c r="DN169" s="14">
        <f>IF($J29&lt;&gt;"",$I29*IF(COUNTA(DO30:$DR30)=0,$J29,0),0)</f>
        <v>2.75</v>
      </c>
      <c r="DO169" s="14">
        <f>IF($J29&lt;&gt;"",$I29*IF(COUNTA(DP30:$DR30)=0,$J29,0),0)</f>
        <v>2.75</v>
      </c>
      <c r="DP169" s="14">
        <f>IF($J29&lt;&gt;"",$I29*IF(COUNTA(DQ30:$DR30)=0,$J29,0),0)</f>
        <v>2.75</v>
      </c>
      <c r="DQ169" s="14">
        <f>IF($J29&lt;&gt;"",$I29*IF(COUNTA(DR30:$DR30)=0,$J29,0),0)</f>
        <v>2.75</v>
      </c>
      <c r="DR169" s="14">
        <f>IF($J29&lt;&gt;"",$I29*IF(COUNTA($DR30:DS30)=0,$J29,0),0)</f>
        <v>2.75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0.125</v>
      </c>
      <c r="DE170" s="14">
        <f>IF($J31&lt;&gt;"",$I31*IF(COUNTA(DF32:$DR32)=0,$J31,0),0)</f>
        <v>0.125</v>
      </c>
      <c r="DF170" s="14">
        <f>IF($J31&lt;&gt;"",$I31*IF(COUNTA(DG32:$DR32)=0,$J31,0),0)</f>
        <v>0.125</v>
      </c>
      <c r="DG170" s="14">
        <f>IF($J31&lt;&gt;"",$I31*IF(COUNTA(DH32:$DR32)=0,$J31,0),0)</f>
        <v>0.125</v>
      </c>
      <c r="DH170" s="14">
        <f>IF($J31&lt;&gt;"",$I31*IF(COUNTA(DI32:$DR32)=0,$J31,0),0)</f>
        <v>0.125</v>
      </c>
      <c r="DI170" s="14">
        <f>IF($J31&lt;&gt;"",$I31*IF(COUNTA(DJ32:$DR32)=0,$J31,0),0)</f>
        <v>0.125</v>
      </c>
      <c r="DJ170" s="14">
        <f>IF($J31&lt;&gt;"",$I31*IF(COUNTA(DK32:$DR32)=0,$J31,0),0)</f>
        <v>0.125</v>
      </c>
      <c r="DK170" s="14">
        <f>IF($J31&lt;&gt;"",$I31*IF(COUNTA(DL32:$DR32)=0,$J31,0),0)</f>
        <v>0.125</v>
      </c>
      <c r="DL170" s="14">
        <f>IF($J31&lt;&gt;"",$I31*IF(COUNTA(DM32:$DR32)=0,$J31,0),0)</f>
        <v>0.125</v>
      </c>
      <c r="DM170" s="14">
        <f>IF($J31&lt;&gt;"",$I31*IF(COUNTA(DN32:$DR32)=0,$J31,0),0)</f>
        <v>0.125</v>
      </c>
      <c r="DN170" s="14">
        <f>IF($J31&lt;&gt;"",$I31*IF(COUNTA(DO32:$DR32)=0,$J31,0),0)</f>
        <v>0.125</v>
      </c>
      <c r="DO170" s="14">
        <f>IF($J31&lt;&gt;"",$I31*IF(COUNTA(DP32:$DR32)=0,$J31,0),0)</f>
        <v>0.125</v>
      </c>
      <c r="DP170" s="14">
        <f>IF($J31&lt;&gt;"",$I31*IF(COUNTA(DQ32:$DR32)=0,$J31,0),0)</f>
        <v>0.125</v>
      </c>
      <c r="DQ170" s="14">
        <f>IF($J31&lt;&gt;"",$I31*IF(COUNTA(DR32:$DR32)=0,$J31,0),0)</f>
        <v>0.125</v>
      </c>
      <c r="DR170" s="14">
        <f>IF($J31&lt;&gt;"",$I31*IF(COUNTA($DR32:DS32)=0,$J31,0),0)</f>
        <v>0.125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0.875</v>
      </c>
      <c r="DD172" s="14">
        <f>IF($J35&lt;&gt;"",$I35*IF(COUNTA(DE36:$DR36)=0,$J35,0),0)</f>
        <v>0.875</v>
      </c>
      <c r="DE172" s="14">
        <f>IF($J35&lt;&gt;"",$I35*IF(COUNTA(DF36:$DR36)=0,$J35,0),0)</f>
        <v>0.875</v>
      </c>
      <c r="DF172" s="14">
        <f>IF($J35&lt;&gt;"",$I35*IF(COUNTA(DG36:$DR36)=0,$J35,0),0)</f>
        <v>0.875</v>
      </c>
      <c r="DG172" s="14">
        <f>IF($J35&lt;&gt;"",$I35*IF(COUNTA(DH36:$DR36)=0,$J35,0),0)</f>
        <v>0.875</v>
      </c>
      <c r="DH172" s="14">
        <f>IF($J35&lt;&gt;"",$I35*IF(COUNTA(DI36:$DR36)=0,$J35,0),0)</f>
        <v>0.875</v>
      </c>
      <c r="DI172" s="14">
        <f>IF($J35&lt;&gt;"",$I35*IF(COUNTA(DJ36:$DR36)=0,$J35,0),0)</f>
        <v>0.875</v>
      </c>
      <c r="DJ172" s="14">
        <f>IF($J35&lt;&gt;"",$I35*IF(COUNTA(DK36:$DR36)=0,$J35,0),0)</f>
        <v>0.875</v>
      </c>
      <c r="DK172" s="14">
        <f>IF($J35&lt;&gt;"",$I35*IF(COUNTA(DL36:$DR36)=0,$J35,0),0)</f>
        <v>0.875</v>
      </c>
      <c r="DL172" s="14">
        <f>IF($J35&lt;&gt;"",$I35*IF(COUNTA(DM36:$DR36)=0,$J35,0),0)</f>
        <v>0.875</v>
      </c>
      <c r="DM172" s="14">
        <f>IF($J35&lt;&gt;"",$I35*IF(COUNTA(DN36:$DR36)=0,$J35,0),0)</f>
        <v>0.875</v>
      </c>
      <c r="DN172" s="14">
        <f>IF($J35&lt;&gt;"",$I35*IF(COUNTA(DO36:$DR36)=0,$J35,0),0)</f>
        <v>0.875</v>
      </c>
      <c r="DO172" s="14">
        <f>IF($J35&lt;&gt;"",$I35*IF(COUNTA(DP36:$DR36)=0,$J35,0),0)</f>
        <v>0.875</v>
      </c>
      <c r="DP172" s="14">
        <f>IF($J35&lt;&gt;"",$I35*IF(COUNTA(DQ36:$DR36)=0,$J35,0),0)</f>
        <v>0.875</v>
      </c>
      <c r="DQ172" s="14">
        <f>IF($J35&lt;&gt;"",$I35*IF(COUNTA(DR36:$DR36)=0,$J35,0),0)</f>
        <v>0.875</v>
      </c>
      <c r="DR172" s="14">
        <f>IF($J35&lt;&gt;"",$I35*IF(COUNTA($DR36:DS36)=0,$J35,0),0)</f>
        <v>0.875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0.125</v>
      </c>
      <c r="DD173" s="14">
        <f>IF($J37&lt;&gt;"",$I37*IF(COUNTA(DE38:$DR38)=0,$J37,0),0)</f>
        <v>0.125</v>
      </c>
      <c r="DE173" s="14">
        <f>IF($J37&lt;&gt;"",$I37*IF(COUNTA(DF38:$DR38)=0,$J37,0),0)</f>
        <v>0.125</v>
      </c>
      <c r="DF173" s="14">
        <f>IF($J37&lt;&gt;"",$I37*IF(COUNTA(DG38:$DR38)=0,$J37,0),0)</f>
        <v>0.125</v>
      </c>
      <c r="DG173" s="14">
        <f>IF($J37&lt;&gt;"",$I37*IF(COUNTA(DH38:$DR38)=0,$J37,0),0)</f>
        <v>0.125</v>
      </c>
      <c r="DH173" s="14">
        <f>IF($J37&lt;&gt;"",$I37*IF(COUNTA(DI38:$DR38)=0,$J37,0),0)</f>
        <v>0.125</v>
      </c>
      <c r="DI173" s="14">
        <f>IF($J37&lt;&gt;"",$I37*IF(COUNTA(DJ38:$DR38)=0,$J37,0),0)</f>
        <v>0.125</v>
      </c>
      <c r="DJ173" s="14">
        <f>IF($J37&lt;&gt;"",$I37*IF(COUNTA(DK38:$DR38)=0,$J37,0),0)</f>
        <v>0.125</v>
      </c>
      <c r="DK173" s="14">
        <f>IF($J37&lt;&gt;"",$I37*IF(COUNTA(DL38:$DR38)=0,$J37,0),0)</f>
        <v>0.125</v>
      </c>
      <c r="DL173" s="14">
        <f>IF($J37&lt;&gt;"",$I37*IF(COUNTA(DM38:$DR38)=0,$J37,0),0)</f>
        <v>0.125</v>
      </c>
      <c r="DM173" s="14">
        <f>IF($J37&lt;&gt;"",$I37*IF(COUNTA(DN38:$DR38)=0,$J37,0),0)</f>
        <v>0.125</v>
      </c>
      <c r="DN173" s="14">
        <f>IF($J37&lt;&gt;"",$I37*IF(COUNTA(DO38:$DR38)=0,$J37,0),0)</f>
        <v>0.125</v>
      </c>
      <c r="DO173" s="14">
        <f>IF($J37&lt;&gt;"",$I37*IF(COUNTA(DP38:$DR38)=0,$J37,0),0)</f>
        <v>0.125</v>
      </c>
      <c r="DP173" s="14">
        <f>IF($J37&lt;&gt;"",$I37*IF(COUNTA(DQ38:$DR38)=0,$J37,0),0)</f>
        <v>0.125</v>
      </c>
      <c r="DQ173" s="14">
        <f>IF($J37&lt;&gt;"",$I37*IF(COUNTA(DR38:$DR38)=0,$J37,0),0)</f>
        <v>0.125</v>
      </c>
      <c r="DR173" s="14">
        <f>IF($J37&lt;&gt;"",$I37*IF(COUNTA($DR38:DS38)=0,$J37,0),0)</f>
        <v>0.125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2.5</v>
      </c>
      <c r="DE174" s="14">
        <f>IF($J39&lt;&gt;"",$I39*IF(COUNTA(DF40:$DR40)=0,$J39,0),0)</f>
        <v>2.5</v>
      </c>
      <c r="DF174" s="14">
        <f>IF($J39&lt;&gt;"",$I39*IF(COUNTA(DG40:$DR40)=0,$J39,0),0)</f>
        <v>2.5</v>
      </c>
      <c r="DG174" s="14">
        <f>IF($J39&lt;&gt;"",$I39*IF(COUNTA(DH40:$DR40)=0,$J39,0),0)</f>
        <v>2.5</v>
      </c>
      <c r="DH174" s="14">
        <f>IF($J39&lt;&gt;"",$I39*IF(COUNTA(DI40:$DR40)=0,$J39,0),0)</f>
        <v>2.5</v>
      </c>
      <c r="DI174" s="14">
        <f>IF($J39&lt;&gt;"",$I39*IF(COUNTA(DJ40:$DR40)=0,$J39,0),0)</f>
        <v>2.5</v>
      </c>
      <c r="DJ174" s="14">
        <f>IF($J39&lt;&gt;"",$I39*IF(COUNTA(DK40:$DR40)=0,$J39,0),0)</f>
        <v>2.5</v>
      </c>
      <c r="DK174" s="14">
        <f>IF($J39&lt;&gt;"",$I39*IF(COUNTA(DL40:$DR40)=0,$J39,0),0)</f>
        <v>2.5</v>
      </c>
      <c r="DL174" s="14">
        <f>IF($J39&lt;&gt;"",$I39*IF(COUNTA(DM40:$DR40)=0,$J39,0),0)</f>
        <v>2.5</v>
      </c>
      <c r="DM174" s="14">
        <f>IF($J39&lt;&gt;"",$I39*IF(COUNTA(DN40:$DR40)=0,$J39,0),0)</f>
        <v>2.5</v>
      </c>
      <c r="DN174" s="14">
        <f>IF($J39&lt;&gt;"",$I39*IF(COUNTA(DO40:$DR40)=0,$J39,0),0)</f>
        <v>2.5</v>
      </c>
      <c r="DO174" s="14">
        <f>IF($J39&lt;&gt;"",$I39*IF(COUNTA(DP40:$DR40)=0,$J39,0),0)</f>
        <v>2.5</v>
      </c>
      <c r="DP174" s="14">
        <f>IF($J39&lt;&gt;"",$I39*IF(COUNTA(DQ40:$DR40)=0,$J39,0),0)</f>
        <v>2.5</v>
      </c>
      <c r="DQ174" s="14">
        <f>IF($J39&lt;&gt;"",$I39*IF(COUNTA(DR40:$DR40)=0,$J39,0),0)</f>
        <v>2.5</v>
      </c>
      <c r="DR174" s="14">
        <f>IF($J39&lt;&gt;"",$I39*IF(COUNTA($DR40:DS40)=0,$J39,0),0)</f>
        <v>2.5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1.5</v>
      </c>
      <c r="DJ175" s="14">
        <f>IF($J41&lt;&gt;"",$I41*IF(COUNTA(DK42:$DR42)=0,$J41,0),0)</f>
        <v>1.5</v>
      </c>
      <c r="DK175" s="14">
        <f>IF($J41&lt;&gt;"",$I41*IF(COUNTA(DL42:$DR42)=0,$J41,0),0)</f>
        <v>1.5</v>
      </c>
      <c r="DL175" s="14">
        <f>IF($J41&lt;&gt;"",$I41*IF(COUNTA(DM42:$DR42)=0,$J41,0),0)</f>
        <v>1.5</v>
      </c>
      <c r="DM175" s="14">
        <f>IF($J41&lt;&gt;"",$I41*IF(COUNTA(DN42:$DR42)=0,$J41,0),0)</f>
        <v>1.5</v>
      </c>
      <c r="DN175" s="14">
        <f>IF($J41&lt;&gt;"",$I41*IF(COUNTA(DO42:$DR42)=0,$J41,0),0)</f>
        <v>1.5</v>
      </c>
      <c r="DO175" s="14">
        <f>IF($J41&lt;&gt;"",$I41*IF(COUNTA(DP42:$DR42)=0,$J41,0),0)</f>
        <v>1.5</v>
      </c>
      <c r="DP175" s="14">
        <f>IF($J41&lt;&gt;"",$I41*IF(COUNTA(DQ42:$DR42)=0,$J41,0),0)</f>
        <v>1.5</v>
      </c>
      <c r="DQ175" s="14">
        <f>IF($J41&lt;&gt;"",$I41*IF(COUNTA(DR42:$DR42)=0,$J41,0),0)</f>
        <v>1.5</v>
      </c>
      <c r="DR175" s="14">
        <f>IF($J41&lt;&gt;"",$I41*IF(COUNTA($DR42:DS42)=0,$J41,0),0)</f>
        <v>1.5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">
    <cfRule type="expression" dxfId="118" priority="173">
      <formula>ISERROR(MATCH(K$4,INDIRECT("データ!$B$2:$B$15"),0))=FALSE</formula>
    </cfRule>
    <cfRule type="expression" dxfId="117" priority="174">
      <formula>WEEKDAY(K$4)=7</formula>
    </cfRule>
    <cfRule type="expression" dxfId="116" priority="175">
      <formula>WEEKDAY(K$4)=1</formula>
    </cfRule>
  </conditionalFormatting>
  <conditionalFormatting sqref="J11 J17 J19 J23 J25 J27 J29 J31 J43 J45 J47 J49 J51 J53 J55 J57 J59 J61 J63 J65 J67 J69 J9 D9:D10 I9:I10 J41 J35 J37 J33 J21 D21:H22 E17:H20 D33:H34 E23:H32 D45:H46 E35:H44 D59:H70">
    <cfRule type="expression" dxfId="115" priority="172">
      <formula>$C9=""</formula>
    </cfRule>
  </conditionalFormatting>
  <conditionalFormatting sqref="J12 J18 J20 J24 J26 J28 J30 J32 J44 J46 J48 J50 J52 J54 J56 J58 J60 J62 J64 J66 J68 J70 J10 J42 J36 J38 J34 J22">
    <cfRule type="expression" dxfId="114" priority="171">
      <formula>$C9=""</formula>
    </cfRule>
  </conditionalFormatting>
  <conditionalFormatting sqref="J5">
    <cfRule type="expression" dxfId="113" priority="153">
      <formula>$C5=""</formula>
    </cfRule>
  </conditionalFormatting>
  <conditionalFormatting sqref="J6">
    <cfRule type="expression" dxfId="112" priority="152">
      <formula>$C5=""</formula>
    </cfRule>
  </conditionalFormatting>
  <conditionalFormatting sqref="J7">
    <cfRule type="expression" dxfId="111" priority="151">
      <formula>$C7=""</formula>
    </cfRule>
  </conditionalFormatting>
  <conditionalFormatting sqref="J8">
    <cfRule type="expression" dxfId="110" priority="150">
      <formula>$C7=""</formula>
    </cfRule>
  </conditionalFormatting>
  <conditionalFormatting sqref="G7:I8 D7:E8">
    <cfRule type="expression" dxfId="109" priority="142">
      <formula>$C7=""</formula>
    </cfRule>
  </conditionalFormatting>
  <conditionalFormatting sqref="G15:H16 D15:E16">
    <cfRule type="expression" dxfId="108" priority="134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107" priority="145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106" priority="144">
      <formula>K6&lt;&gt;""</formula>
    </cfRule>
  </conditionalFormatting>
  <conditionalFormatting sqref="D11:E12">
    <cfRule type="expression" dxfId="105" priority="140">
      <formula>$C11=""</formula>
    </cfRule>
  </conditionalFormatting>
  <conditionalFormatting sqref="F7:F8">
    <cfRule type="expression" dxfId="104" priority="141">
      <formula>$C7=""</formula>
    </cfRule>
  </conditionalFormatting>
  <conditionalFormatting sqref="C7:C12 C21:C22 C33:C34 C45:C46 C59:C70">
    <cfRule type="expression" dxfId="103" priority="135">
      <formula>$I7="遂行中"</formula>
    </cfRule>
    <cfRule type="expression" dxfId="102" priority="137">
      <formula>$I7="完了"</formula>
    </cfRule>
  </conditionalFormatting>
  <conditionalFormatting sqref="F11:F12">
    <cfRule type="expression" dxfId="101" priority="116">
      <formula>$C11=""</formula>
    </cfRule>
  </conditionalFormatting>
  <conditionalFormatting sqref="J15">
    <cfRule type="expression" dxfId="100" priority="133">
      <formula>$C15=""</formula>
    </cfRule>
  </conditionalFormatting>
  <conditionalFormatting sqref="J16">
    <cfRule type="expression" dxfId="99" priority="132">
      <formula>$C15=""</formula>
    </cfRule>
  </conditionalFormatting>
  <conditionalFormatting sqref="C15:C16">
    <cfRule type="expression" dxfId="98" priority="129">
      <formula>$I15="遂行中"</formula>
    </cfRule>
    <cfRule type="expression" dxfId="97" priority="130">
      <formula>$I15="完了"</formula>
    </cfRule>
  </conditionalFormatting>
  <conditionalFormatting sqref="D13:D14">
    <cfRule type="expression" dxfId="96" priority="128">
      <formula>$C13=""</formula>
    </cfRule>
  </conditionalFormatting>
  <conditionalFormatting sqref="J13">
    <cfRule type="expression" dxfId="95" priority="127">
      <formula>$C13=""</formula>
    </cfRule>
  </conditionalFormatting>
  <conditionalFormatting sqref="J14">
    <cfRule type="expression" dxfId="94" priority="126">
      <formula>$C13=""</formula>
    </cfRule>
  </conditionalFormatting>
  <conditionalFormatting sqref="C13:C14">
    <cfRule type="expression" dxfId="93" priority="123">
      <formula>$I13="遂行中"</formula>
    </cfRule>
    <cfRule type="expression" dxfId="92" priority="124">
      <formula>$I13="完了"</formula>
    </cfRule>
  </conditionalFormatting>
  <conditionalFormatting sqref="E9:E10 G9:H10">
    <cfRule type="expression" dxfId="91" priority="115">
      <formula>$C9=""</formula>
    </cfRule>
  </conditionalFormatting>
  <conditionalFormatting sqref="F9:F10">
    <cfRule type="expression" dxfId="90" priority="114">
      <formula>$C9=""</formula>
    </cfRule>
  </conditionalFormatting>
  <conditionalFormatting sqref="F15:F16">
    <cfRule type="expression" dxfId="89" priority="113">
      <formula>$C15=""</formula>
    </cfRule>
  </conditionalFormatting>
  <conditionalFormatting sqref="D5:I6">
    <cfRule type="expression" dxfId="88" priority="86">
      <formula>$C5=""</formula>
    </cfRule>
  </conditionalFormatting>
  <conditionalFormatting sqref="C5:C6">
    <cfRule type="expression" dxfId="87" priority="84">
      <formula>$I5="遂行中"</formula>
    </cfRule>
    <cfRule type="expression" dxfId="86" priority="85">
      <formula>$I5="完了"</formula>
    </cfRule>
  </conditionalFormatting>
  <conditionalFormatting sqref="G11:G12">
    <cfRule type="expression" dxfId="85" priority="82">
      <formula>$C11=""</formula>
    </cfRule>
  </conditionalFormatting>
  <conditionalFormatting sqref="H11:H12">
    <cfRule type="expression" dxfId="84" priority="81">
      <formula>$C11=""</formula>
    </cfRule>
  </conditionalFormatting>
  <conditionalFormatting sqref="E13:E14">
    <cfRule type="expression" dxfId="83" priority="80">
      <formula>$C13=""</formula>
    </cfRule>
  </conditionalFormatting>
  <conditionalFormatting sqref="F13:F14">
    <cfRule type="expression" dxfId="82" priority="79">
      <formula>$C13=""</formula>
    </cfRule>
  </conditionalFormatting>
  <conditionalFormatting sqref="G13:G14">
    <cfRule type="expression" dxfId="81" priority="78">
      <formula>$C13=""</formula>
    </cfRule>
  </conditionalFormatting>
  <conditionalFormatting sqref="H13:H14">
    <cfRule type="expression" dxfId="80" priority="77">
      <formula>$C13=""</formula>
    </cfRule>
  </conditionalFormatting>
  <conditionalFormatting sqref="J39">
    <cfRule type="expression" dxfId="79" priority="75">
      <formula>$C39=""</formula>
    </cfRule>
  </conditionalFormatting>
  <conditionalFormatting sqref="J40">
    <cfRule type="expression" dxfId="78" priority="74">
      <formula>$C39=""</formula>
    </cfRule>
  </conditionalFormatting>
  <conditionalFormatting sqref="K71:DR126">
    <cfRule type="expression" dxfId="77" priority="71">
      <formula>ISERROR(MATCH(K$4,INDIRECT("データ!$B$2:$B$15"),0))=FALSE</formula>
    </cfRule>
    <cfRule type="expression" dxfId="76" priority="72">
      <formula>WEEKDAY(K$4)=7</formula>
    </cfRule>
    <cfRule type="expression" dxfId="75" priority="73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74" priority="70">
      <formula>$C73=""</formula>
    </cfRule>
  </conditionalFormatting>
  <conditionalFormatting sqref="J74 J76 J80 J82 J84 J86 J88 J100 J102 J104 J106 J108 J110 J112 J114 J116 J118 J120 J122 J124 J126 J98 J92 J94 J90 J78">
    <cfRule type="expression" dxfId="73" priority="69">
      <formula>$C73=""</formula>
    </cfRule>
  </conditionalFormatting>
  <conditionalFormatting sqref="G71:H72 D71:E72">
    <cfRule type="expression" dxfId="72" priority="64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71" priority="68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70" priority="67">
      <formula>K72&lt;&gt;""</formula>
    </cfRule>
  </conditionalFormatting>
  <conditionalFormatting sqref="C73:C126">
    <cfRule type="expression" dxfId="69" priority="65">
      <formula>$I73="遂行中"</formula>
    </cfRule>
    <cfRule type="expression" dxfId="68" priority="66">
      <formula>$I73="完了"</formula>
    </cfRule>
  </conditionalFormatting>
  <conditionalFormatting sqref="J71">
    <cfRule type="expression" dxfId="67" priority="63">
      <formula>$C71=""</formula>
    </cfRule>
  </conditionalFormatting>
  <conditionalFormatting sqref="J72">
    <cfRule type="expression" dxfId="66" priority="62">
      <formula>$C71=""</formula>
    </cfRule>
  </conditionalFormatting>
  <conditionalFormatting sqref="C71:C72">
    <cfRule type="expression" dxfId="65" priority="60">
      <formula>$I71="遂行中"</formula>
    </cfRule>
    <cfRule type="expression" dxfId="64" priority="61">
      <formula>$I71="完了"</formula>
    </cfRule>
  </conditionalFormatting>
  <conditionalFormatting sqref="F71:F72">
    <cfRule type="expression" dxfId="63" priority="59">
      <formula>$C71=""</formula>
    </cfRule>
  </conditionalFormatting>
  <conditionalFormatting sqref="J95">
    <cfRule type="expression" dxfId="62" priority="58">
      <formula>$C95=""</formula>
    </cfRule>
  </conditionalFormatting>
  <conditionalFormatting sqref="J96">
    <cfRule type="expression" dxfId="61" priority="57">
      <formula>$C95=""</formula>
    </cfRule>
  </conditionalFormatting>
  <conditionalFormatting sqref="K127:DR146">
    <cfRule type="expression" dxfId="60" priority="54">
      <formula>ISERROR(MATCH(K$4,INDIRECT("データ!$B$2:$B$15"),0))=FALSE</formula>
    </cfRule>
    <cfRule type="expression" dxfId="59" priority="55">
      <formula>WEEKDAY(K$4)=7</formula>
    </cfRule>
    <cfRule type="expression" dxfId="58" priority="56">
      <formula>WEEKDAY(K$4)=1</formula>
    </cfRule>
  </conditionalFormatting>
  <conditionalFormatting sqref="J127 J129 J131 J133 J135 J137 J139 J141 J143 J145 D127:H146">
    <cfRule type="expression" dxfId="57" priority="53">
      <formula>$C127=""</formula>
    </cfRule>
  </conditionalFormatting>
  <conditionalFormatting sqref="J128 J130 J132 J134 J136 J138 J140 J142 J144 J146">
    <cfRule type="expression" dxfId="56" priority="52">
      <formula>$C127=""</formula>
    </cfRule>
  </conditionalFormatting>
  <conditionalFormatting sqref="K145:DR145 K143:DR143 K141:DR141 K139:DR139 K137:DR137 K135:DR135 K133:DR133 K127:DR127 K129:DR129 K131:DR131">
    <cfRule type="expression" dxfId="55" priority="51">
      <formula>K127&lt;&gt;""</formula>
    </cfRule>
  </conditionalFormatting>
  <conditionalFormatting sqref="K146:DR146 K144:DR144 K142:DR142 K140:DR140 K138:DR138 K136:DR136 K134:DR134 K132:DR132 K130:DR130 K128:DR128">
    <cfRule type="expression" dxfId="54" priority="50">
      <formula>K128&lt;&gt;""</formula>
    </cfRule>
  </conditionalFormatting>
  <conditionalFormatting sqref="C127:C146">
    <cfRule type="expression" dxfId="53" priority="48">
      <formula>$I127="遂行中"</formula>
    </cfRule>
    <cfRule type="expression" dxfId="52" priority="49">
      <formula>$I127="完了"</formula>
    </cfRule>
  </conditionalFormatting>
  <conditionalFormatting sqref="I11:I16 I21:I22 I31:I146">
    <cfRule type="expression" dxfId="51" priority="47">
      <formula>$C11=""</formula>
    </cfRule>
  </conditionalFormatting>
  <conditionalFormatting sqref="C17:C18">
    <cfRule type="expression" dxfId="50" priority="45">
      <formula>$I17="遂行中"</formula>
    </cfRule>
    <cfRule type="expression" dxfId="49" priority="46">
      <formula>$I17="完了"</formula>
    </cfRule>
  </conditionalFormatting>
  <conditionalFormatting sqref="D17:D18">
    <cfRule type="expression" dxfId="48" priority="44">
      <formula>$C17=""</formula>
    </cfRule>
  </conditionalFormatting>
  <conditionalFormatting sqref="C19:C20">
    <cfRule type="expression" dxfId="47" priority="42">
      <formula>$I19="遂行中"</formula>
    </cfRule>
    <cfRule type="expression" dxfId="46" priority="43">
      <formula>$I19="完了"</formula>
    </cfRule>
  </conditionalFormatting>
  <conditionalFormatting sqref="D19:D20">
    <cfRule type="expression" dxfId="45" priority="41">
      <formula>$C19=""</formula>
    </cfRule>
  </conditionalFormatting>
  <conditionalFormatting sqref="C23:C24">
    <cfRule type="expression" dxfId="44" priority="39">
      <formula>$I23="遂行中"</formula>
    </cfRule>
    <cfRule type="expression" dxfId="43" priority="40">
      <formula>$I23="完了"</formula>
    </cfRule>
  </conditionalFormatting>
  <conditionalFormatting sqref="D23:D24">
    <cfRule type="expression" dxfId="42" priority="38">
      <formula>$C23=""</formula>
    </cfRule>
  </conditionalFormatting>
  <conditionalFormatting sqref="C25:C26">
    <cfRule type="expression" dxfId="41" priority="36">
      <formula>$I25="遂行中"</formula>
    </cfRule>
    <cfRule type="expression" dxfId="40" priority="37">
      <formula>$I25="完了"</formula>
    </cfRule>
  </conditionalFormatting>
  <conditionalFormatting sqref="D25:D26">
    <cfRule type="expression" dxfId="39" priority="35">
      <formula>$C25=""</formula>
    </cfRule>
  </conditionalFormatting>
  <conditionalFormatting sqref="C27:C28">
    <cfRule type="expression" dxfId="38" priority="33">
      <formula>$I27="遂行中"</formula>
    </cfRule>
    <cfRule type="expression" dxfId="37" priority="34">
      <formula>$I27="完了"</formula>
    </cfRule>
  </conditionalFormatting>
  <conditionalFormatting sqref="D27:D28">
    <cfRule type="expression" dxfId="36" priority="32">
      <formula>$C27=""</formula>
    </cfRule>
  </conditionalFormatting>
  <conditionalFormatting sqref="C29:C30">
    <cfRule type="expression" dxfId="35" priority="30">
      <formula>$I29="遂行中"</formula>
    </cfRule>
    <cfRule type="expression" dxfId="34" priority="31">
      <formula>$I29="完了"</formula>
    </cfRule>
  </conditionalFormatting>
  <conditionalFormatting sqref="D29:D30">
    <cfRule type="expression" dxfId="33" priority="29">
      <formula>$C29=""</formula>
    </cfRule>
  </conditionalFormatting>
  <conditionalFormatting sqref="C31:C32">
    <cfRule type="expression" dxfId="32" priority="27">
      <formula>$I31="遂行中"</formula>
    </cfRule>
    <cfRule type="expression" dxfId="31" priority="28">
      <formula>$I31="完了"</formula>
    </cfRule>
  </conditionalFormatting>
  <conditionalFormatting sqref="D31:D32">
    <cfRule type="expression" dxfId="30" priority="26">
      <formula>$C31=""</formula>
    </cfRule>
  </conditionalFormatting>
  <conditionalFormatting sqref="C35:C36">
    <cfRule type="expression" dxfId="29" priority="24">
      <formula>$I35="遂行中"</formula>
    </cfRule>
    <cfRule type="expression" dxfId="28" priority="25">
      <formula>$I35="完了"</formula>
    </cfRule>
  </conditionalFormatting>
  <conditionalFormatting sqref="D35:D36">
    <cfRule type="expression" dxfId="27" priority="23">
      <formula>$C35=""</formula>
    </cfRule>
  </conditionalFormatting>
  <conditionalFormatting sqref="C37:C38">
    <cfRule type="expression" dxfId="26" priority="21">
      <formula>$I37="遂行中"</formula>
    </cfRule>
    <cfRule type="expression" dxfId="25" priority="22">
      <formula>$I37="完了"</formula>
    </cfRule>
  </conditionalFormatting>
  <conditionalFormatting sqref="D37:D38">
    <cfRule type="expression" dxfId="24" priority="20">
      <formula>$C37=""</formula>
    </cfRule>
  </conditionalFormatting>
  <conditionalFormatting sqref="C39:C40">
    <cfRule type="expression" dxfId="23" priority="18">
      <formula>$I39="遂行中"</formula>
    </cfRule>
    <cfRule type="expression" dxfId="22" priority="19">
      <formula>$I39="完了"</formula>
    </cfRule>
  </conditionalFormatting>
  <conditionalFormatting sqref="D39:D40">
    <cfRule type="expression" dxfId="21" priority="17">
      <formula>$C39=""</formula>
    </cfRule>
  </conditionalFormatting>
  <conditionalFormatting sqref="C41:C42">
    <cfRule type="expression" dxfId="20" priority="15">
      <formula>$I41="遂行中"</formula>
    </cfRule>
    <cfRule type="expression" dxfId="19" priority="16">
      <formula>$I41="完了"</formula>
    </cfRule>
  </conditionalFormatting>
  <conditionalFormatting sqref="D41:D42">
    <cfRule type="expression" dxfId="18" priority="14">
      <formula>$C41=""</formula>
    </cfRule>
  </conditionalFormatting>
  <conditionalFormatting sqref="C43:C44">
    <cfRule type="expression" dxfId="17" priority="12">
      <formula>$I43="遂行中"</formula>
    </cfRule>
    <cfRule type="expression" dxfId="16" priority="13">
      <formula>$I43="完了"</formula>
    </cfRule>
  </conditionalFormatting>
  <conditionalFormatting sqref="D43:D44">
    <cfRule type="expression" dxfId="15" priority="11">
      <formula>$C43=""</formula>
    </cfRule>
  </conditionalFormatting>
  <conditionalFormatting sqref="D47:D58">
    <cfRule type="expression" dxfId="14" priority="10">
      <formula>$C47=""</formula>
    </cfRule>
  </conditionalFormatting>
  <conditionalFormatting sqref="C47:C58">
    <cfRule type="expression" dxfId="13" priority="8">
      <formula>$I47="遂行中"</formula>
    </cfRule>
    <cfRule type="expression" dxfId="12" priority="9">
      <formula>$I47="完了"</formula>
    </cfRule>
  </conditionalFormatting>
  <conditionalFormatting sqref="E47:H58">
    <cfRule type="expression" dxfId="11" priority="7">
      <formula>$C47=""</formula>
    </cfRule>
  </conditionalFormatting>
  <conditionalFormatting sqref="I19:I20">
    <cfRule type="expression" dxfId="10" priority="6">
      <formula>$C19=""</formula>
    </cfRule>
  </conditionalFormatting>
  <conditionalFormatting sqref="I17:I18">
    <cfRule type="expression" dxfId="9" priority="5">
      <formula>$C17=""</formula>
    </cfRule>
  </conditionalFormatting>
  <conditionalFormatting sqref="I23:I24">
    <cfRule type="expression" dxfId="8" priority="4">
      <formula>$C23=""</formula>
    </cfRule>
  </conditionalFormatting>
  <conditionalFormatting sqref="I25:I26">
    <cfRule type="expression" dxfId="7" priority="3">
      <formula>$C25=""</formula>
    </cfRule>
  </conditionalFormatting>
  <conditionalFormatting sqref="I27:I28">
    <cfRule type="expression" dxfId="6" priority="2">
      <formula>$C27=""</formula>
    </cfRule>
  </conditionalFormatting>
  <conditionalFormatting sqref="I29:I30">
    <cfRule type="expression" dxfId="5" priority="1">
      <formula>$C29=""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tabSelected="1" view="pageBreakPreview" topLeftCell="W1" zoomScaleNormal="100" zoomScaleSheetLayoutView="100" workbookViewId="0">
      <selection activeCell="DC31" sqref="DC31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0</v>
      </c>
      <c r="M28" s="30">
        <f>ガント!V152</f>
        <v>0</v>
      </c>
      <c r="N28" s="30">
        <f>ガント!W152</f>
        <v>0</v>
      </c>
      <c r="O28" s="30">
        <f>ガント!X152</f>
        <v>0</v>
      </c>
      <c r="P28" s="30">
        <f>ガント!Y152</f>
        <v>0</v>
      </c>
      <c r="Q28" s="30">
        <f>ガント!Z152</f>
        <v>0</v>
      </c>
      <c r="R28" s="30">
        <f>ガント!AA152</f>
        <v>0</v>
      </c>
      <c r="S28" s="30">
        <f>ガント!AB152</f>
        <v>0</v>
      </c>
      <c r="T28" s="30">
        <f>ガント!AC152</f>
        <v>0</v>
      </c>
      <c r="U28" s="30">
        <f>ガント!AD152</f>
        <v>0</v>
      </c>
      <c r="V28" s="30">
        <f>ガント!AE152</f>
        <v>0</v>
      </c>
      <c r="W28" s="30">
        <f>ガント!AF152</f>
        <v>0</v>
      </c>
      <c r="X28" s="30">
        <f>ガント!AG152</f>
        <v>0</v>
      </c>
      <c r="Y28" s="30">
        <f>ガント!AH152</f>
        <v>0</v>
      </c>
      <c r="Z28" s="30">
        <f>ガント!AI152</f>
        <v>0</v>
      </c>
      <c r="AA28" s="30">
        <f>ガント!AJ152</f>
        <v>0</v>
      </c>
      <c r="AB28" s="30">
        <f>ガント!AK152</f>
        <v>0</v>
      </c>
      <c r="AC28" s="30">
        <f>ガント!AL152</f>
        <v>0</v>
      </c>
      <c r="AD28" s="30">
        <f>ガント!AM152</f>
        <v>0</v>
      </c>
      <c r="AE28" s="30">
        <f>ガント!AN152</f>
        <v>0</v>
      </c>
      <c r="AF28" s="30">
        <f>ガント!AO152</f>
        <v>0</v>
      </c>
      <c r="AG28" s="30">
        <f>ガント!AP152</f>
        <v>0</v>
      </c>
      <c r="AH28" s="30">
        <f>ガント!AQ152</f>
        <v>0</v>
      </c>
      <c r="AI28" s="30">
        <f>ガント!AR152</f>
        <v>0</v>
      </c>
      <c r="AJ28" s="30">
        <f>ガント!AS152</f>
        <v>0</v>
      </c>
      <c r="AK28" s="30">
        <f>ガント!AT152</f>
        <v>0</v>
      </c>
      <c r="AL28" s="30">
        <f>ガント!AU152</f>
        <v>0</v>
      </c>
      <c r="AM28" s="30">
        <f>ガント!AV152</f>
        <v>0</v>
      </c>
      <c r="AN28" s="30">
        <f>ガント!AW152</f>
        <v>0</v>
      </c>
      <c r="AO28" s="30">
        <f>ガント!AX152</f>
        <v>0</v>
      </c>
      <c r="AP28" s="30">
        <f>ガント!AY152</f>
        <v>0</v>
      </c>
      <c r="AQ28" s="30">
        <f>ガント!AZ152</f>
        <v>0</v>
      </c>
      <c r="AR28" s="30">
        <f>ガント!BA152</f>
        <v>0</v>
      </c>
      <c r="AS28" s="30">
        <f>ガント!BB152</f>
        <v>0</v>
      </c>
      <c r="AT28" s="30">
        <f>ガント!BC152</f>
        <v>0</v>
      </c>
      <c r="AU28" s="30">
        <f>ガント!BD152</f>
        <v>0</v>
      </c>
      <c r="AV28" s="30">
        <f>ガント!BE152</f>
        <v>0</v>
      </c>
      <c r="AW28" s="30">
        <f>ガント!BF152</f>
        <v>0</v>
      </c>
      <c r="AX28" s="30">
        <f>ガント!BG152</f>
        <v>0</v>
      </c>
      <c r="AY28" s="30">
        <f>ガント!BH152</f>
        <v>0</v>
      </c>
      <c r="AZ28" s="30">
        <f>ガント!BI152</f>
        <v>0</v>
      </c>
      <c r="BA28" s="30">
        <f>ガント!BJ152</f>
        <v>0</v>
      </c>
      <c r="BB28" s="30">
        <f>ガント!BK152</f>
        <v>0</v>
      </c>
      <c r="BC28" s="30">
        <f>ガント!BL152</f>
        <v>0</v>
      </c>
      <c r="BD28" s="30">
        <f>ガント!BM152</f>
        <v>0</v>
      </c>
      <c r="BE28" s="30">
        <f>ガント!BN152</f>
        <v>0</v>
      </c>
      <c r="BF28" s="30">
        <f>ガント!BO152</f>
        <v>0</v>
      </c>
      <c r="BG28" s="30">
        <f>ガント!BP152</f>
        <v>0</v>
      </c>
      <c r="BH28" s="30">
        <f>ガント!BQ152</f>
        <v>0</v>
      </c>
      <c r="BI28" s="30">
        <f>ガント!BR152</f>
        <v>0</v>
      </c>
      <c r="BJ28" s="30">
        <f>ガント!BS152</f>
        <v>0</v>
      </c>
      <c r="BK28" s="30">
        <f>ガント!BT152</f>
        <v>3</v>
      </c>
      <c r="BL28" s="30">
        <f>ガント!BU152</f>
        <v>6</v>
      </c>
      <c r="BM28" s="30">
        <f>ガント!BV152</f>
        <v>10</v>
      </c>
      <c r="BN28" s="30">
        <f>ガント!BW152</f>
        <v>10</v>
      </c>
      <c r="BO28" s="30">
        <f>ガント!BX152</f>
        <v>10</v>
      </c>
      <c r="BP28" s="30">
        <f>ガント!BY152</f>
        <v>12</v>
      </c>
      <c r="BQ28" s="30">
        <f>ガント!BZ152</f>
        <v>18</v>
      </c>
      <c r="BR28" s="30">
        <f>ガント!CA152</f>
        <v>24</v>
      </c>
      <c r="BS28" s="30">
        <f>ガント!CB152</f>
        <v>29</v>
      </c>
      <c r="BT28" s="30">
        <f>ガント!CC152</f>
        <v>36</v>
      </c>
      <c r="BU28" s="30">
        <f>ガント!CD152</f>
        <v>36</v>
      </c>
      <c r="BV28" s="30">
        <f>ガント!CE152</f>
        <v>36</v>
      </c>
      <c r="BW28" s="30">
        <f>ガント!CF152</f>
        <v>43</v>
      </c>
      <c r="BX28" s="30">
        <f>ガント!CG152</f>
        <v>48</v>
      </c>
      <c r="BY28" s="30">
        <f>ガント!CH152</f>
        <v>53</v>
      </c>
      <c r="BZ28" s="30">
        <f>ガント!CI152</f>
        <v>60</v>
      </c>
      <c r="CA28" s="30">
        <f>ガント!CJ152</f>
        <v>68</v>
      </c>
      <c r="CB28" s="30">
        <f>ガント!CK152</f>
        <v>68</v>
      </c>
      <c r="CC28" s="30">
        <f>ガント!CL152</f>
        <v>68</v>
      </c>
      <c r="CD28" s="30">
        <f>ガント!CM152</f>
        <v>74</v>
      </c>
      <c r="CE28" s="30">
        <f>ガント!CN152</f>
        <v>82</v>
      </c>
      <c r="CF28" s="30">
        <f>ガント!CO152</f>
        <v>91</v>
      </c>
      <c r="CG28" s="30">
        <f>ガント!CP152</f>
        <v>100</v>
      </c>
      <c r="CH28" s="30">
        <f>ガント!CQ152</f>
        <v>112</v>
      </c>
      <c r="CI28" s="30">
        <f>ガント!CR152</f>
        <v>112</v>
      </c>
      <c r="CJ28" s="30">
        <f>ガント!CS152</f>
        <v>112</v>
      </c>
      <c r="CK28" s="30">
        <f>ガント!CT152</f>
        <v>122</v>
      </c>
      <c r="CL28" s="30">
        <f>ガント!CU152</f>
        <v>132</v>
      </c>
      <c r="CM28" s="30">
        <f>ガント!CV152</f>
        <v>143</v>
      </c>
      <c r="CN28" s="30">
        <f>ガント!CW152</f>
        <v>154</v>
      </c>
      <c r="CO28" s="30">
        <f>ガント!CX152</f>
        <v>166</v>
      </c>
      <c r="CP28" s="30">
        <f>ガント!CY152</f>
        <v>166</v>
      </c>
      <c r="CQ28" s="30">
        <f>ガント!CZ152</f>
        <v>166</v>
      </c>
      <c r="CR28" s="30">
        <f>ガント!DA152</f>
        <v>178</v>
      </c>
      <c r="CS28" s="30">
        <f>ガント!DB152</f>
        <v>190</v>
      </c>
      <c r="CT28" s="30">
        <f>ガント!DC152</f>
        <v>201</v>
      </c>
      <c r="CU28" s="30">
        <f>ガント!DD152</f>
        <v>212</v>
      </c>
      <c r="CV28" s="30">
        <f>ガント!DE152</f>
        <v>212</v>
      </c>
      <c r="CW28" s="30">
        <f>ガント!DF152</f>
        <v>212</v>
      </c>
      <c r="CX28" s="30">
        <f>ガント!DG152</f>
        <v>212</v>
      </c>
      <c r="CY28" s="30">
        <f>ガント!DH152</f>
        <v>215</v>
      </c>
      <c r="CZ28" s="30">
        <f>ガント!DI152</f>
        <v>218</v>
      </c>
      <c r="DA28" s="30">
        <f>ガント!DJ152</f>
        <v>221</v>
      </c>
      <c r="DB28" s="30">
        <f>ガント!DK152</f>
        <v>224</v>
      </c>
      <c r="DC28" s="30">
        <f>ガント!DL152</f>
        <v>224</v>
      </c>
      <c r="DD28" s="30">
        <f>ガント!DM152</f>
        <v>224</v>
      </c>
      <c r="DE28" s="30">
        <f>ガント!DN152</f>
        <v>224</v>
      </c>
      <c r="DF28" s="30">
        <f>ガント!DO152</f>
        <v>224</v>
      </c>
      <c r="DG28" s="30">
        <f>ガント!DP152</f>
        <v>224</v>
      </c>
      <c r="DH28" s="30">
        <f>ガント!DQ152</f>
        <v>224</v>
      </c>
      <c r="DI28" s="30">
        <f>ガント!DR152</f>
        <v>224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 ca="1">IF(TODAY()&gt;=P$27,ガント!Y153,NA())</f>
        <v>0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 ca="1">IF(TODAY()&gt;=W$27,ガント!AF153,NA())</f>
        <v>0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 ca="1">IF(TODAY()&gt;=AD$27,ガント!AM153,NA())</f>
        <v>0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 ca="1">IF(TODAY()&gt;=AK$27,ガント!AT153,NA())</f>
        <v>0</v>
      </c>
      <c r="AL29" s="30">
        <f ca="1">IF(TODAY()&gt;=AL$27,ガント!AU153,NA())</f>
        <v>0</v>
      </c>
      <c r="AM29" s="30">
        <f ca="1">IF(TODAY()&gt;=AM$27,ガント!AV153,NA())</f>
        <v>0</v>
      </c>
      <c r="AN29" s="30">
        <f ca="1">IF(TODAY()&gt;=AN$27,ガント!AW153,NA())</f>
        <v>0</v>
      </c>
      <c r="AO29" s="30">
        <f ca="1">IF(TODAY()&gt;=AO$27,ガント!AX153,NA())</f>
        <v>0</v>
      </c>
      <c r="AP29" s="30">
        <f ca="1">IF(TODAY()&gt;=AP$27,ガント!AY153,NA())</f>
        <v>0</v>
      </c>
      <c r="AQ29" s="30">
        <f ca="1">IF(TODAY()&gt;=AQ$27,ガント!AZ153,NA())</f>
        <v>0</v>
      </c>
      <c r="AR29" s="30">
        <f ca="1">IF(TODAY()&gt;=AR$27,ガント!BA153,NA())</f>
        <v>0</v>
      </c>
      <c r="AS29" s="30">
        <f ca="1">IF(TODAY()&gt;=AS$27,ガント!BB153,NA())</f>
        <v>0</v>
      </c>
      <c r="AT29" s="30">
        <f ca="1">IF(TODAY()&gt;=AT$27,ガント!BC153,NA())</f>
        <v>0</v>
      </c>
      <c r="AU29" s="30">
        <f ca="1">IF(TODAY()&gt;=AU$27,ガント!BD153,NA())</f>
        <v>0</v>
      </c>
      <c r="AV29" s="30">
        <f ca="1">IF(TODAY()&gt;=AV$27,ガント!BE153,NA())</f>
        <v>0</v>
      </c>
      <c r="AW29" s="30">
        <f ca="1">IF(TODAY()&gt;=AW$27,ガント!BF153,NA())</f>
        <v>0</v>
      </c>
      <c r="AX29" s="30">
        <f ca="1">IF(TODAY()&gt;=AX$27,ガント!BG153,NA())</f>
        <v>0</v>
      </c>
      <c r="AY29" s="30">
        <f ca="1">IF(TODAY()&gt;=AY$27,ガント!BH153,NA())</f>
        <v>0</v>
      </c>
      <c r="AZ29" s="30">
        <f ca="1">IF(TODAY()&gt;=AZ$27,ガント!BI153,NA())</f>
        <v>0</v>
      </c>
      <c r="BA29" s="30">
        <f ca="1">IF(TODAY()&gt;=BA$27,ガント!BJ153,NA())</f>
        <v>0</v>
      </c>
      <c r="BB29" s="30">
        <f ca="1">IF(TODAY()&gt;=BB$27,ガント!BK153,NA())</f>
        <v>0</v>
      </c>
      <c r="BC29" s="30">
        <f ca="1">IF(TODAY()&gt;=BC$27,ガント!BL153,NA())</f>
        <v>0</v>
      </c>
      <c r="BD29" s="30">
        <f ca="1">IF(TODAY()&gt;=BD$27,ガント!BM153,NA())</f>
        <v>0</v>
      </c>
      <c r="BE29" s="30">
        <f ca="1">IF(TODAY()&gt;=BE$27,ガント!BN153,NA())</f>
        <v>0</v>
      </c>
      <c r="BF29" s="30">
        <f ca="1">IF(TODAY()&gt;=BF$27,ガント!BO153,NA())</f>
        <v>0</v>
      </c>
      <c r="BG29" s="30">
        <f ca="1">IF(TODAY()&gt;=BG$27,ガント!BP153,NA())</f>
        <v>0</v>
      </c>
      <c r="BH29" s="30">
        <f ca="1">IF(TODAY()&gt;=BH$27,ガント!BQ153,NA())</f>
        <v>0</v>
      </c>
      <c r="BI29" s="30">
        <f ca="1">IF(TODAY()&gt;=BI$27,ガント!BR153,NA())</f>
        <v>0</v>
      </c>
      <c r="BJ29" s="30">
        <f ca="1">IF(TODAY()&gt;=BJ$27,ガント!BS153,NA())</f>
        <v>0</v>
      </c>
      <c r="BK29" s="30">
        <f ca="1">IF(TODAY()&gt;=BK$27,ガント!BT153,NA())</f>
        <v>3</v>
      </c>
      <c r="BL29" s="30">
        <f ca="1">IF(TODAY()&gt;=BL$27,ガント!BU153,NA())</f>
        <v>6</v>
      </c>
      <c r="BM29" s="30">
        <f ca="1">IF(TODAY()&gt;=BM$27,ガント!BV153,NA())</f>
        <v>10</v>
      </c>
      <c r="BN29" s="30">
        <f ca="1">IF(TODAY()&gt;=BN$27,ガント!BW153,NA())</f>
        <v>10</v>
      </c>
      <c r="BO29" s="30">
        <f ca="1">IF(TODAY()&gt;=BO$27,ガント!BX153,NA())</f>
        <v>10</v>
      </c>
      <c r="BP29" s="30">
        <f ca="1">IF(TODAY()&gt;=BP$27,ガント!BY153,NA())</f>
        <v>10</v>
      </c>
      <c r="BQ29" s="30">
        <f ca="1">IF(TODAY()&gt;=BQ$27,ガント!BZ153,NA())</f>
        <v>10</v>
      </c>
      <c r="BR29" s="30">
        <f ca="1">IF(TODAY()&gt;=BR$27,ガント!CA153,NA())</f>
        <v>10</v>
      </c>
      <c r="BS29" s="30">
        <f ca="1">IF(TODAY()&gt;=BS$27,ガント!CB153,NA())</f>
        <v>16</v>
      </c>
      <c r="BT29" s="30">
        <f ca="1">IF(TODAY()&gt;=BT$27,ガント!CC153,NA())</f>
        <v>22</v>
      </c>
      <c r="BU29" s="30">
        <f ca="1">IF(TODAY()&gt;=BU$27,ガント!CD153,NA())</f>
        <v>22</v>
      </c>
      <c r="BV29" s="30">
        <f ca="1">IF(TODAY()&gt;=BV$27,ガント!CE153,NA())</f>
        <v>22</v>
      </c>
      <c r="BW29" s="30">
        <f ca="1">IF(TODAY()&gt;=BW$27,ガント!CF153,NA())</f>
        <v>23</v>
      </c>
      <c r="BX29" s="30">
        <f ca="1">IF(TODAY()&gt;=BX$27,ガント!CG153,NA())</f>
        <v>26</v>
      </c>
      <c r="BY29" s="30">
        <f ca="1">IF(TODAY()&gt;=BY$27,ガント!CH153,NA())</f>
        <v>31</v>
      </c>
      <c r="BZ29" s="30">
        <f ca="1">IF(TODAY()&gt;=BZ$27,ガント!CI153,NA())</f>
        <v>37</v>
      </c>
      <c r="CA29" s="30">
        <f ca="1">IF(TODAY()&gt;=CA$27,ガント!CJ153,NA())</f>
        <v>45</v>
      </c>
      <c r="CB29" s="30">
        <f ca="1">IF(TODAY()&gt;=CB$27,ガント!CK153,NA())</f>
        <v>45</v>
      </c>
      <c r="CC29" s="30">
        <f ca="1">IF(TODAY()&gt;=CC$27,ガント!CL153,NA())</f>
        <v>45</v>
      </c>
      <c r="CD29" s="30">
        <f ca="1">IF(TODAY()&gt;=CD$27,ガント!CM153,NA())</f>
        <v>50</v>
      </c>
      <c r="CE29" s="30">
        <f ca="1">IF(TODAY()&gt;=CE$27,ガント!CN153,NA())</f>
        <v>55</v>
      </c>
      <c r="CF29" s="30">
        <f ca="1">IF(TODAY()&gt;=CF$27,ガント!CO153,NA())</f>
        <v>60</v>
      </c>
      <c r="CG29" s="30">
        <f ca="1">IF(TODAY()&gt;=CG$27,ガント!CP153,NA())</f>
        <v>68</v>
      </c>
      <c r="CH29" s="30">
        <f ca="1">IF(TODAY()&gt;=CH$27,ガント!CQ153,NA())</f>
        <v>80</v>
      </c>
      <c r="CI29" s="30">
        <f ca="1">IF(TODAY()&gt;=CI$27,ガント!CR153,NA())</f>
        <v>86</v>
      </c>
      <c r="CJ29" s="30">
        <f ca="1">IF(TODAY()&gt;=CJ$27,ガント!CS153,NA())</f>
        <v>90</v>
      </c>
      <c r="CK29" s="30">
        <f ca="1">IF(TODAY()&gt;=CK$27,ガント!CT153,NA())</f>
        <v>97</v>
      </c>
      <c r="CL29" s="30">
        <f ca="1">IF(TODAY()&gt;=CL$27,ガント!CU153,NA())</f>
        <v>104</v>
      </c>
      <c r="CM29" s="30">
        <f ca="1">IF(TODAY()&gt;=CM$27,ガント!CV153,NA())</f>
        <v>114</v>
      </c>
      <c r="CN29" s="30">
        <f ca="1">IF(TODAY()&gt;=CN$27,ガント!CW153,NA())</f>
        <v>126</v>
      </c>
      <c r="CO29" s="30">
        <f ca="1">IF(TODAY()&gt;=CO$27,ガント!CX153,NA())</f>
        <v>141</v>
      </c>
      <c r="CP29" s="30">
        <f ca="1">IF(TODAY()&gt;=CP$27,ガント!CY153,NA())</f>
        <v>141</v>
      </c>
      <c r="CQ29" s="30">
        <f ca="1">IF(TODAY()&gt;=CQ$27,ガント!CZ153,NA())</f>
        <v>141</v>
      </c>
      <c r="CR29" s="30">
        <f ca="1">IF(TODAY()&gt;=CR$27,ガント!DA153,NA())</f>
        <v>154</v>
      </c>
      <c r="CS29" s="30">
        <f ca="1">IF(TODAY()&gt;=CS$27,ガント!DB153,NA())</f>
        <v>170</v>
      </c>
      <c r="CT29" s="30">
        <f ca="1">IF(TODAY()&gt;=CT$27,ガント!DC153,NA())</f>
        <v>190</v>
      </c>
      <c r="CU29" s="30">
        <f ca="1">IF(TODAY()&gt;=CU$27,ガント!DD153,NA())</f>
        <v>213</v>
      </c>
      <c r="CV29" s="30">
        <f ca="1">IF(TODAY()&gt;=CV$27,ガント!DE153,NA())</f>
        <v>213</v>
      </c>
      <c r="CW29" s="30">
        <f ca="1">IF(TODAY()&gt;=CW$27,ガント!DF153,NA())</f>
        <v>213</v>
      </c>
      <c r="CX29" s="30">
        <f ca="1">IF(TODAY()&gt;=CX$27,ガント!DG153,NA())</f>
        <v>213</v>
      </c>
      <c r="CY29" s="30">
        <f ca="1">IF(TODAY()&gt;=CY$27,ガント!DH153,NA())</f>
        <v>219</v>
      </c>
      <c r="CZ29" s="30">
        <f ca="1">IF(TODAY()&gt;=CZ$27,ガント!DI153,NA())</f>
        <v>225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0</v>
      </c>
      <c r="P30" s="27">
        <f ca="1">IF(TODAY()&gt;=P$27,ガント!Y154,NA())</f>
        <v>0</v>
      </c>
      <c r="Q30" s="27">
        <f ca="1">IF(TODAY()&gt;=Q$27,ガント!Z154,NA())</f>
        <v>0</v>
      </c>
      <c r="R30" s="27">
        <f ca="1">IF(TODAY()&gt;=R$27,ガント!AA154,NA())</f>
        <v>0</v>
      </c>
      <c r="S30" s="27">
        <f ca="1">IF(TODAY()&gt;=S$27,ガント!AB154,NA())</f>
        <v>0</v>
      </c>
      <c r="T30" s="27">
        <f ca="1">IF(TODAY()&gt;=T$27,ガント!AC154,NA())</f>
        <v>0</v>
      </c>
      <c r="U30" s="27">
        <f ca="1">IF(TODAY()&gt;=U$27,ガント!AD154,NA())</f>
        <v>0</v>
      </c>
      <c r="V30" s="27">
        <f ca="1">IF(TODAY()&gt;=V$27,ガント!AE154,NA())</f>
        <v>0</v>
      </c>
      <c r="W30" s="27">
        <f ca="1">IF(TODAY()&gt;=W$27,ガント!AF154,NA())</f>
        <v>0</v>
      </c>
      <c r="X30" s="27">
        <f ca="1">IF(TODAY()&gt;=X$27,ガント!AG154,NA())</f>
        <v>0</v>
      </c>
      <c r="Y30" s="27">
        <f ca="1">IF(TODAY()&gt;=Y$27,ガント!AH154,NA())</f>
        <v>0</v>
      </c>
      <c r="Z30" s="27">
        <f ca="1">IF(TODAY()&gt;=Z$27,ガント!AI154,NA())</f>
        <v>0</v>
      </c>
      <c r="AA30" s="27">
        <f ca="1">IF(TODAY()&gt;=AA$27,ガント!AJ154,NA())</f>
        <v>0</v>
      </c>
      <c r="AB30" s="27">
        <f ca="1">IF(TODAY()&gt;=AB$27,ガント!AK154,NA())</f>
        <v>0</v>
      </c>
      <c r="AC30" s="27">
        <f ca="1">IF(TODAY()&gt;=AC$27,ガント!AL154,NA())</f>
        <v>0</v>
      </c>
      <c r="AD30" s="27">
        <f ca="1">IF(TODAY()&gt;=AD$27,ガント!AM154,NA())</f>
        <v>0</v>
      </c>
      <c r="AE30" s="27">
        <f ca="1">IF(TODAY()&gt;=AE$27,ガント!AN154,NA())</f>
        <v>0</v>
      </c>
      <c r="AF30" s="27">
        <f ca="1">IF(TODAY()&gt;=AF$27,ガント!AO154,NA())</f>
        <v>0</v>
      </c>
      <c r="AG30" s="27">
        <f ca="1">IF(TODAY()&gt;=AG$27,ガント!AP154,NA())</f>
        <v>0</v>
      </c>
      <c r="AH30" s="27">
        <f ca="1">IF(TODAY()&gt;=AH$27,ガント!AQ154,NA())</f>
        <v>0</v>
      </c>
      <c r="AI30" s="27">
        <f ca="1">IF(TODAY()&gt;=AI$27,ガント!AR154,NA())</f>
        <v>0</v>
      </c>
      <c r="AJ30" s="27">
        <f ca="1">IF(TODAY()&gt;=AJ$27,ガント!AS154,NA())</f>
        <v>0</v>
      </c>
      <c r="AK30" s="27">
        <f ca="1">IF(TODAY()&gt;=AK$27,ガント!AT154,NA())</f>
        <v>0</v>
      </c>
      <c r="AL30" s="27">
        <f ca="1">IF(TODAY()&gt;=AL$27,ガント!AU154,NA())</f>
        <v>0</v>
      </c>
      <c r="AM30" s="27">
        <f ca="1">IF(TODAY()&gt;=AM$27,ガント!AV154,NA())</f>
        <v>0</v>
      </c>
      <c r="AN30" s="27">
        <f ca="1">IF(TODAY()&gt;=AN$27,ガント!AW154,NA())</f>
        <v>0</v>
      </c>
      <c r="AO30" s="27">
        <f ca="1">IF(TODAY()&gt;=AO$27,ガント!AX154,NA())</f>
        <v>0</v>
      </c>
      <c r="AP30" s="27">
        <f ca="1">IF(TODAY()&gt;=AP$27,ガント!AY154,NA())</f>
        <v>0</v>
      </c>
      <c r="AQ30" s="27">
        <f ca="1">IF(TODAY()&gt;=AQ$27,ガント!AZ154,NA())</f>
        <v>0</v>
      </c>
      <c r="AR30" s="27">
        <f ca="1">IF(TODAY()&gt;=AR$27,ガント!BA154,NA())</f>
        <v>0</v>
      </c>
      <c r="AS30" s="27">
        <f ca="1">IF(TODAY()&gt;=AS$27,ガント!BB154,NA())</f>
        <v>0</v>
      </c>
      <c r="AT30" s="27">
        <f ca="1">IF(TODAY()&gt;=AT$27,ガント!BC154,NA())</f>
        <v>0</v>
      </c>
      <c r="AU30" s="27">
        <f ca="1">IF(TODAY()&gt;=AU$27,ガント!BD154,NA())</f>
        <v>0</v>
      </c>
      <c r="AV30" s="27">
        <f ca="1">IF(TODAY()&gt;=AV$27,ガント!BE154,NA())</f>
        <v>0</v>
      </c>
      <c r="AW30" s="27">
        <f ca="1">IF(TODAY()&gt;=AW$27,ガント!BF154,NA())</f>
        <v>0</v>
      </c>
      <c r="AX30" s="27">
        <f ca="1">IF(TODAY()&gt;=AX$27,ガント!BG154,NA())</f>
        <v>0</v>
      </c>
      <c r="AY30" s="27">
        <f ca="1">IF(TODAY()&gt;=AY$27,ガント!BH154,NA())</f>
        <v>0</v>
      </c>
      <c r="AZ30" s="27">
        <f ca="1">IF(TODAY()&gt;=AZ$27,ガント!BI154,NA())</f>
        <v>0</v>
      </c>
      <c r="BA30" s="27">
        <f ca="1">IF(TODAY()&gt;=BA$27,ガント!BJ154,NA())</f>
        <v>0</v>
      </c>
      <c r="BB30" s="27">
        <f ca="1">IF(TODAY()&gt;=BB$27,ガント!BK154,NA())</f>
        <v>0</v>
      </c>
      <c r="BC30" s="27">
        <f ca="1">IF(TODAY()&gt;=BC$27,ガント!BL154,NA())</f>
        <v>0</v>
      </c>
      <c r="BD30" s="27">
        <f ca="1">IF(TODAY()&gt;=BD$27,ガント!BM154,NA())</f>
        <v>0</v>
      </c>
      <c r="BE30" s="27">
        <f ca="1">IF(TODAY()&gt;=BE$27,ガント!BN154,NA())</f>
        <v>0</v>
      </c>
      <c r="BF30" s="27">
        <v>0</v>
      </c>
      <c r="BG30" s="27">
        <f ca="1">IF(TODAY()&gt;=BG$27,ガント!BP154,NA())</f>
        <v>0</v>
      </c>
      <c r="BH30" s="27">
        <f ca="1">IF(TODAY()&gt;=BH$27,ガント!BQ154,NA())</f>
        <v>0</v>
      </c>
      <c r="BI30" s="27">
        <f ca="1">IF(TODAY()&gt;=BI$27,ガント!BR154,NA())</f>
        <v>0</v>
      </c>
      <c r="BJ30" s="27">
        <f ca="1">IF(TODAY()&gt;=BJ$27,ガント!BS154,NA())</f>
        <v>0</v>
      </c>
      <c r="BK30" s="27">
        <f ca="1">IF(TODAY()&gt;=BK$27,ガント!BT154,NA())</f>
        <v>0</v>
      </c>
      <c r="BL30" s="27">
        <f ca="1">IF(TODAY()&gt;=BL$27,ガント!BU154,NA())</f>
        <v>0</v>
      </c>
      <c r="BM30" s="27">
        <f ca="1">IF(TODAY()&gt;=BM$27,ガント!BV154,NA())</f>
        <v>4</v>
      </c>
      <c r="BN30" s="27">
        <f ca="1">IF(TODAY()&gt;=BN$27,ガント!BW154,NA())</f>
        <v>4</v>
      </c>
      <c r="BO30" s="27">
        <f ca="1">IF(TODAY()&gt;=BO$27,ガント!BX154,NA())</f>
        <v>4</v>
      </c>
      <c r="BP30" s="27">
        <f ca="1">IF(TODAY()&gt;=BP$27,ガント!BY154,NA())</f>
        <v>4</v>
      </c>
      <c r="BQ30" s="27">
        <f ca="1">IF(TODAY()&gt;=BQ$27,ガント!BZ154,NA())</f>
        <v>4</v>
      </c>
      <c r="BR30" s="27">
        <f ca="1">IF(TODAY()&gt;=BR$27,ガント!CA154,NA())</f>
        <v>4</v>
      </c>
      <c r="BS30" s="27">
        <f ca="1">IF(TODAY()&gt;=BS$27,ガント!CB154,NA())</f>
        <v>4</v>
      </c>
      <c r="BT30" s="27">
        <v>10</v>
      </c>
      <c r="BU30" s="27">
        <f ca="1">IF(TODAY()&gt;=BU$27,ガント!CD154,NA())</f>
        <v>16</v>
      </c>
      <c r="BV30" s="27">
        <f ca="1">IF(TODAY()&gt;=BV$27,ガント!CE154,NA())</f>
        <v>16</v>
      </c>
      <c r="BW30" s="27">
        <f ca="1">IF(TODAY()&gt;=BW$27,ガント!CF154,NA())</f>
        <v>16</v>
      </c>
      <c r="BX30" s="27">
        <f ca="1">IF(TODAY()&gt;=BX$27,ガント!CG154,NA())</f>
        <v>16</v>
      </c>
      <c r="BY30" s="27">
        <f ca="1">IF(TODAY()&gt;=BY$27,ガント!CH154,NA())</f>
        <v>16</v>
      </c>
      <c r="BZ30" s="27">
        <f ca="1">IF(TODAY()&gt;=BZ$27,ガント!CI154,NA())</f>
        <v>16</v>
      </c>
      <c r="CA30" s="27">
        <v>12</v>
      </c>
      <c r="CB30" s="27">
        <f ca="1">IF(TODAY()&gt;=CB$27,ガント!CK154,NA())</f>
        <v>16</v>
      </c>
      <c r="CC30" s="27">
        <f ca="1">IF(TODAY()&gt;=CC$27,ガント!CL154,NA())</f>
        <v>16</v>
      </c>
      <c r="CD30" s="27">
        <f ca="1">IF(TODAY()&gt;=CD$27,ガント!CM154,NA())</f>
        <v>16</v>
      </c>
      <c r="CE30" s="27">
        <f ca="1">IF(TODAY()&gt;=CE$27,ガント!CN154,NA())</f>
        <v>16</v>
      </c>
      <c r="CF30" s="27">
        <f ca="1">IF(TODAY()&gt;=CF$27,ガント!CO154,NA())</f>
        <v>16</v>
      </c>
      <c r="CG30" s="27">
        <f ca="1">IF(TODAY()&gt;=CG$27,ガント!CP154,NA())</f>
        <v>16</v>
      </c>
      <c r="CH30" s="27">
        <v>70</v>
      </c>
      <c r="CI30" s="27">
        <f ca="1">IF(TODAY()&gt;=CI$27,ガント!CR154,NA())</f>
        <v>16</v>
      </c>
      <c r="CJ30" s="27">
        <f ca="1">IF(TODAY()&gt;=CJ$27,ガント!CS154,NA())</f>
        <v>16</v>
      </c>
      <c r="CK30" s="27">
        <f ca="1">IF(TODAY()&gt;=CK$27,ガント!CT154,NA())</f>
        <v>16</v>
      </c>
      <c r="CL30" s="27">
        <f ca="1">IF(TODAY()&gt;=CL$27,ガント!CU154,NA())</f>
        <v>16</v>
      </c>
      <c r="CM30" s="27">
        <f ca="1">IF(TODAY()&gt;=CM$27,ガント!CV154,NA())</f>
        <v>17</v>
      </c>
      <c r="CN30" s="27">
        <f ca="1">IF(TODAY()&gt;=CN$27,ガント!CW154,NA())</f>
        <v>17</v>
      </c>
      <c r="CO30" s="27">
        <v>160</v>
      </c>
      <c r="CP30" s="27">
        <f ca="1">IF(TODAY()&gt;=CP$27,ガント!CY154,NA())</f>
        <v>18</v>
      </c>
      <c r="CQ30" s="27">
        <f ca="1">IF(TODAY()&gt;=CQ$27,ガント!CZ154,NA())</f>
        <v>18</v>
      </c>
      <c r="CR30" s="27">
        <f ca="1">IF(TODAY()&gt;=CR$27,ガント!DA154,NA())</f>
        <v>18</v>
      </c>
      <c r="CS30" s="27">
        <f ca="1">IF(TODAY()&gt;=CS$27,ガント!DB154,NA())</f>
        <v>19</v>
      </c>
      <c r="CT30" s="27">
        <f ca="1">IF(TODAY()&gt;=CT$27,ガント!DC154,NA())</f>
        <v>27</v>
      </c>
      <c r="CU30" s="27">
        <f ca="1">IF(TODAY()&gt;=CU$27,ガント!DD154,NA())</f>
        <v>212</v>
      </c>
      <c r="CV30" s="27">
        <f ca="1">IF(TODAY()&gt;=CV$27,ガント!DE154,NA())</f>
        <v>212</v>
      </c>
      <c r="CW30" s="27">
        <f ca="1">IF(TODAY()&gt;=CW$27,ガント!DF154,NA())</f>
        <v>212</v>
      </c>
      <c r="CX30" s="27">
        <f ca="1">IF(TODAY()&gt;=CX$27,ガント!DG154,NA())</f>
        <v>212</v>
      </c>
      <c r="CY30" s="27">
        <f ca="1">IF(TODAY()&gt;=CY$27,ガント!DH154,NA())</f>
        <v>212</v>
      </c>
      <c r="CZ30" s="27">
        <f ca="1">IF(TODAY()&gt;=CZ$27,ガント!DI154,NA())</f>
        <v>224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34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0</v>
      </c>
      <c r="M31" s="25">
        <f t="shared" ca="1" si="0"/>
        <v>0</v>
      </c>
      <c r="N31" s="25">
        <f t="shared" ca="1" si="0"/>
        <v>0</v>
      </c>
      <c r="O31" s="25">
        <f t="shared" ca="1" si="0"/>
        <v>0</v>
      </c>
      <c r="P31" s="25">
        <f t="shared" ca="1" si="0"/>
        <v>0</v>
      </c>
      <c r="Q31" s="25">
        <f t="shared" ca="1" si="0"/>
        <v>0</v>
      </c>
      <c r="R31" s="25">
        <f t="shared" ca="1" si="0"/>
        <v>0</v>
      </c>
      <c r="S31" s="25">
        <f t="shared" ca="1" si="0"/>
        <v>0</v>
      </c>
      <c r="T31" s="25">
        <f t="shared" ca="1" si="0"/>
        <v>0</v>
      </c>
      <c r="U31" s="25">
        <f t="shared" ca="1" si="0"/>
        <v>0</v>
      </c>
      <c r="V31" s="25">
        <f t="shared" ca="1" si="0"/>
        <v>0</v>
      </c>
      <c r="W31" s="25">
        <f t="shared" ca="1" si="0"/>
        <v>0</v>
      </c>
      <c r="X31" s="25">
        <f t="shared" ca="1" si="0"/>
        <v>0</v>
      </c>
      <c r="Y31" s="25">
        <f t="shared" ca="1" si="0"/>
        <v>0</v>
      </c>
      <c r="Z31" s="25">
        <f t="shared" ca="1" si="0"/>
        <v>0</v>
      </c>
      <c r="AA31" s="25">
        <f t="shared" ca="1" si="0"/>
        <v>0</v>
      </c>
      <c r="AB31" s="25">
        <f t="shared" ca="1" si="0"/>
        <v>0</v>
      </c>
      <c r="AC31" s="25">
        <f t="shared" ca="1" si="0"/>
        <v>0</v>
      </c>
      <c r="AD31" s="25">
        <f t="shared" ca="1" si="0"/>
        <v>0</v>
      </c>
      <c r="AE31" s="25">
        <f t="shared" ca="1" si="0"/>
        <v>0</v>
      </c>
      <c r="AF31" s="25">
        <f t="shared" ca="1" si="0"/>
        <v>0</v>
      </c>
      <c r="AG31" s="25">
        <f t="shared" ca="1" si="0"/>
        <v>0</v>
      </c>
      <c r="AH31" s="25">
        <f t="shared" ref="AH31:BF31" ca="1" si="1">IF(ISERR(AH30-AH28),NA(),AH30-AH28)</f>
        <v>0</v>
      </c>
      <c r="AI31" s="25">
        <f t="shared" ca="1" si="1"/>
        <v>0</v>
      </c>
      <c r="AJ31" s="25">
        <f t="shared" ca="1" si="1"/>
        <v>0</v>
      </c>
      <c r="AK31" s="25">
        <f t="shared" ca="1" si="1"/>
        <v>0</v>
      </c>
      <c r="AL31" s="25">
        <f t="shared" ca="1" si="1"/>
        <v>0</v>
      </c>
      <c r="AM31" s="25">
        <f t="shared" ca="1" si="1"/>
        <v>0</v>
      </c>
      <c r="AN31" s="25">
        <f t="shared" ca="1" si="1"/>
        <v>0</v>
      </c>
      <c r="AO31" s="25">
        <f t="shared" ca="1" si="1"/>
        <v>0</v>
      </c>
      <c r="AP31" s="25">
        <f t="shared" ca="1" si="1"/>
        <v>0</v>
      </c>
      <c r="AQ31" s="25">
        <f t="shared" ca="1" si="1"/>
        <v>0</v>
      </c>
      <c r="AR31" s="25">
        <f t="shared" ca="1" si="1"/>
        <v>0</v>
      </c>
      <c r="AS31" s="25">
        <f t="shared" ca="1" si="1"/>
        <v>0</v>
      </c>
      <c r="AT31" s="25">
        <f t="shared" ca="1" si="1"/>
        <v>0</v>
      </c>
      <c r="AU31" s="25">
        <f t="shared" ca="1" si="1"/>
        <v>0</v>
      </c>
      <c r="AV31" s="25">
        <f t="shared" ca="1" si="1"/>
        <v>0</v>
      </c>
      <c r="AW31" s="25">
        <f t="shared" ca="1" si="1"/>
        <v>0</v>
      </c>
      <c r="AX31" s="25">
        <f t="shared" ca="1" si="1"/>
        <v>0</v>
      </c>
      <c r="AY31" s="25">
        <f t="shared" ca="1" si="1"/>
        <v>0</v>
      </c>
      <c r="AZ31" s="25">
        <f t="shared" ca="1" si="1"/>
        <v>0</v>
      </c>
      <c r="BA31" s="25">
        <f t="shared" ca="1" si="1"/>
        <v>0</v>
      </c>
      <c r="BB31" s="25">
        <f t="shared" ca="1" si="1"/>
        <v>0</v>
      </c>
      <c r="BC31" s="25">
        <f t="shared" ca="1" si="1"/>
        <v>0</v>
      </c>
      <c r="BD31" s="25">
        <f t="shared" ca="1" si="1"/>
        <v>0</v>
      </c>
      <c r="BE31" s="25">
        <f t="shared" ca="1" si="1"/>
        <v>0</v>
      </c>
      <c r="BF31" s="25">
        <f t="shared" si="1"/>
        <v>0</v>
      </c>
      <c r="BG31" s="25">
        <f t="shared" ref="BG31:BM31" ca="1" si="2">IF(ISERR(BG30-BG28),NA(),BG30-BG28)</f>
        <v>0</v>
      </c>
      <c r="BH31" s="25">
        <f t="shared" ca="1" si="2"/>
        <v>0</v>
      </c>
      <c r="BI31" s="25">
        <f t="shared" ca="1" si="2"/>
        <v>0</v>
      </c>
      <c r="BJ31" s="25">
        <f t="shared" ca="1" si="2"/>
        <v>0</v>
      </c>
      <c r="BK31" s="25">
        <f t="shared" ca="1" si="2"/>
        <v>-3</v>
      </c>
      <c r="BL31" s="25">
        <f t="shared" ca="1" si="2"/>
        <v>-6</v>
      </c>
      <c r="BM31" s="25">
        <f t="shared" ca="1" si="2"/>
        <v>-6</v>
      </c>
      <c r="BN31" s="25">
        <f t="shared" ref="BN31:CS31" ca="1" si="3">IF(ISERR(BN30-BN28),NA(),BN30-BN28)</f>
        <v>-6</v>
      </c>
      <c r="BO31" s="25">
        <f t="shared" ca="1" si="3"/>
        <v>-6</v>
      </c>
      <c r="BP31" s="25">
        <f t="shared" ca="1" si="3"/>
        <v>-8</v>
      </c>
      <c r="BQ31" s="25">
        <f t="shared" ca="1" si="3"/>
        <v>-14</v>
      </c>
      <c r="BR31" s="25">
        <f t="shared" ca="1" si="3"/>
        <v>-20</v>
      </c>
      <c r="BS31" s="25">
        <f t="shared" ca="1" si="3"/>
        <v>-25</v>
      </c>
      <c r="BT31" s="25">
        <f t="shared" si="3"/>
        <v>-26</v>
      </c>
      <c r="BU31" s="25">
        <f t="shared" ca="1" si="3"/>
        <v>-20</v>
      </c>
      <c r="BV31" s="25">
        <f t="shared" ca="1" si="3"/>
        <v>-20</v>
      </c>
      <c r="BW31" s="25">
        <f t="shared" ca="1" si="3"/>
        <v>-27</v>
      </c>
      <c r="BX31" s="25">
        <f t="shared" ca="1" si="3"/>
        <v>-32</v>
      </c>
      <c r="BY31" s="25">
        <f t="shared" ca="1" si="3"/>
        <v>-37</v>
      </c>
      <c r="BZ31" s="25">
        <f t="shared" ca="1" si="3"/>
        <v>-44</v>
      </c>
      <c r="CA31" s="25">
        <f t="shared" si="3"/>
        <v>-56</v>
      </c>
      <c r="CB31" s="25">
        <f t="shared" ca="1" si="3"/>
        <v>-52</v>
      </c>
      <c r="CC31" s="25">
        <f t="shared" ca="1" si="3"/>
        <v>-52</v>
      </c>
      <c r="CD31" s="25">
        <f t="shared" ca="1" si="3"/>
        <v>-58</v>
      </c>
      <c r="CE31" s="25">
        <f t="shared" ca="1" si="3"/>
        <v>-66</v>
      </c>
      <c r="CF31" s="25">
        <f t="shared" ca="1" si="3"/>
        <v>-75</v>
      </c>
      <c r="CG31" s="25">
        <f t="shared" ca="1" si="3"/>
        <v>-84</v>
      </c>
      <c r="CH31" s="25">
        <f t="shared" si="3"/>
        <v>-42</v>
      </c>
      <c r="CI31" s="25">
        <f t="shared" ca="1" si="3"/>
        <v>-96</v>
      </c>
      <c r="CJ31" s="25">
        <f t="shared" ca="1" si="3"/>
        <v>-96</v>
      </c>
      <c r="CK31" s="25">
        <f t="shared" ca="1" si="3"/>
        <v>-106</v>
      </c>
      <c r="CL31" s="25">
        <f t="shared" ca="1" si="3"/>
        <v>-116</v>
      </c>
      <c r="CM31" s="25">
        <f t="shared" ca="1" si="3"/>
        <v>-126</v>
      </c>
      <c r="CN31" s="25">
        <f t="shared" ca="1" si="3"/>
        <v>-137</v>
      </c>
      <c r="CO31" s="25">
        <f t="shared" si="3"/>
        <v>-6</v>
      </c>
      <c r="CP31" s="25">
        <f t="shared" ca="1" si="3"/>
        <v>-148</v>
      </c>
      <c r="CQ31" s="25">
        <f t="shared" ca="1" si="3"/>
        <v>-148</v>
      </c>
      <c r="CR31" s="25">
        <f t="shared" ca="1" si="3"/>
        <v>-160</v>
      </c>
      <c r="CS31" s="25">
        <f t="shared" ca="1" si="3"/>
        <v>-171</v>
      </c>
      <c r="CT31" s="25">
        <f t="shared" ref="CT31:DI31" ca="1" si="4">IF(ISERR(CT30-CT28),NA(),CT30-CT28)</f>
        <v>-174</v>
      </c>
      <c r="CU31" s="25">
        <f t="shared" ca="1" si="4"/>
        <v>0</v>
      </c>
      <c r="CV31" s="25">
        <f t="shared" ca="1" si="4"/>
        <v>0</v>
      </c>
      <c r="CW31" s="25">
        <f t="shared" ca="1" si="4"/>
        <v>0</v>
      </c>
      <c r="CX31" s="25">
        <f t="shared" ca="1" si="4"/>
        <v>0</v>
      </c>
      <c r="CY31" s="25">
        <f t="shared" ca="1" si="4"/>
        <v>-3</v>
      </c>
      <c r="CZ31" s="25">
        <f t="shared" ca="1" si="4"/>
        <v>6</v>
      </c>
      <c r="DA31" s="25" t="e">
        <f t="shared" ca="1" si="4"/>
        <v>#N/A</v>
      </c>
      <c r="DB31" s="25" t="e">
        <f t="shared" ca="1" si="4"/>
        <v>#N/A</v>
      </c>
      <c r="DC31" s="25" t="e">
        <f t="shared" ca="1" si="4"/>
        <v>#N/A</v>
      </c>
      <c r="DD31" s="25" t="e">
        <f t="shared" ca="1" si="4"/>
        <v>#N/A</v>
      </c>
      <c r="DE31" s="25" t="e">
        <f t="shared" ca="1" si="4"/>
        <v>#N/A</v>
      </c>
      <c r="DF31" s="25" t="e">
        <f t="shared" ca="1" si="4"/>
        <v>#N/A</v>
      </c>
      <c r="DG31" s="25" t="e">
        <f t="shared" ca="1" si="4"/>
        <v>#N/A</v>
      </c>
      <c r="DH31" s="25" t="e">
        <f t="shared" ca="1" si="4"/>
        <v>#N/A</v>
      </c>
      <c r="DI31" s="25" t="e">
        <f t="shared" ca="1" si="4"/>
        <v>#N/A</v>
      </c>
    </row>
    <row r="32" spans="1:113" x14ac:dyDescent="0.15">
      <c r="A32" s="22" t="s">
        <v>35</v>
      </c>
      <c r="B32" s="23">
        <f t="shared" ref="B32:AG32" ca="1" si="5">IF(ISERR(B30-B29),NA(),B30-B29)</f>
        <v>0</v>
      </c>
      <c r="C32" s="23">
        <f t="shared" ca="1" si="5"/>
        <v>0</v>
      </c>
      <c r="D32" s="23">
        <f t="shared" ca="1" si="5"/>
        <v>0</v>
      </c>
      <c r="E32" s="23">
        <f t="shared" ca="1" si="5"/>
        <v>0</v>
      </c>
      <c r="F32" s="23">
        <f t="shared" ca="1" si="5"/>
        <v>0</v>
      </c>
      <c r="G32" s="23">
        <f t="shared" ca="1" si="5"/>
        <v>0</v>
      </c>
      <c r="H32" s="23">
        <f t="shared" ca="1" si="5"/>
        <v>0</v>
      </c>
      <c r="I32" s="23">
        <f t="shared" ca="1" si="5"/>
        <v>0</v>
      </c>
      <c r="J32" s="23">
        <f t="shared" ca="1" si="5"/>
        <v>0</v>
      </c>
      <c r="K32" s="23">
        <f t="shared" ca="1" si="5"/>
        <v>0</v>
      </c>
      <c r="L32" s="23">
        <f t="shared" ca="1" si="5"/>
        <v>0</v>
      </c>
      <c r="M32" s="23">
        <f t="shared" ca="1" si="5"/>
        <v>0</v>
      </c>
      <c r="N32" s="23">
        <f t="shared" ca="1" si="5"/>
        <v>0</v>
      </c>
      <c r="O32" s="23">
        <f t="shared" ca="1" si="5"/>
        <v>0</v>
      </c>
      <c r="P32" s="23">
        <f t="shared" ca="1" si="5"/>
        <v>0</v>
      </c>
      <c r="Q32" s="23">
        <f t="shared" ca="1" si="5"/>
        <v>0</v>
      </c>
      <c r="R32" s="23">
        <f t="shared" ca="1" si="5"/>
        <v>0</v>
      </c>
      <c r="S32" s="23">
        <f t="shared" ca="1" si="5"/>
        <v>0</v>
      </c>
      <c r="T32" s="23">
        <f t="shared" ca="1" si="5"/>
        <v>0</v>
      </c>
      <c r="U32" s="23">
        <f t="shared" ca="1" si="5"/>
        <v>0</v>
      </c>
      <c r="V32" s="23">
        <f t="shared" ca="1" si="5"/>
        <v>0</v>
      </c>
      <c r="W32" s="23">
        <f t="shared" ca="1" si="5"/>
        <v>0</v>
      </c>
      <c r="X32" s="23">
        <f t="shared" ca="1" si="5"/>
        <v>0</v>
      </c>
      <c r="Y32" s="23">
        <f t="shared" ca="1" si="5"/>
        <v>0</v>
      </c>
      <c r="Z32" s="23">
        <f t="shared" ca="1" si="5"/>
        <v>0</v>
      </c>
      <c r="AA32" s="23">
        <f t="shared" ca="1" si="5"/>
        <v>0</v>
      </c>
      <c r="AB32" s="23">
        <f t="shared" ca="1" si="5"/>
        <v>0</v>
      </c>
      <c r="AC32" s="23">
        <f t="shared" ca="1" si="5"/>
        <v>0</v>
      </c>
      <c r="AD32" s="23">
        <f t="shared" ca="1" si="5"/>
        <v>0</v>
      </c>
      <c r="AE32" s="23">
        <f t="shared" ca="1" si="5"/>
        <v>0</v>
      </c>
      <c r="AF32" s="23">
        <f t="shared" ca="1" si="5"/>
        <v>0</v>
      </c>
      <c r="AG32" s="23">
        <f t="shared" ca="1" si="5"/>
        <v>0</v>
      </c>
      <c r="AH32" s="23">
        <f t="shared" ref="AH32:BF32" ca="1" si="6">IF(ISERR(AH30-AH29),NA(),AH30-AH29)</f>
        <v>0</v>
      </c>
      <c r="AI32" s="23">
        <f t="shared" ca="1" si="6"/>
        <v>0</v>
      </c>
      <c r="AJ32" s="23">
        <f t="shared" ca="1" si="6"/>
        <v>0</v>
      </c>
      <c r="AK32" s="23">
        <f t="shared" ca="1" si="6"/>
        <v>0</v>
      </c>
      <c r="AL32" s="23">
        <f t="shared" ca="1" si="6"/>
        <v>0</v>
      </c>
      <c r="AM32" s="23">
        <f t="shared" ca="1" si="6"/>
        <v>0</v>
      </c>
      <c r="AN32" s="23">
        <f t="shared" ca="1" si="6"/>
        <v>0</v>
      </c>
      <c r="AO32" s="23">
        <f t="shared" ca="1" si="6"/>
        <v>0</v>
      </c>
      <c r="AP32" s="23">
        <f t="shared" ca="1" si="6"/>
        <v>0</v>
      </c>
      <c r="AQ32" s="23">
        <f t="shared" ca="1" si="6"/>
        <v>0</v>
      </c>
      <c r="AR32" s="23">
        <f t="shared" ca="1" si="6"/>
        <v>0</v>
      </c>
      <c r="AS32" s="23">
        <f t="shared" ca="1" si="6"/>
        <v>0</v>
      </c>
      <c r="AT32" s="23">
        <f t="shared" ca="1" si="6"/>
        <v>0</v>
      </c>
      <c r="AU32" s="23">
        <f t="shared" ca="1" si="6"/>
        <v>0</v>
      </c>
      <c r="AV32" s="23">
        <f t="shared" ca="1" si="6"/>
        <v>0</v>
      </c>
      <c r="AW32" s="23">
        <f t="shared" ca="1" si="6"/>
        <v>0</v>
      </c>
      <c r="AX32" s="23">
        <f t="shared" ca="1" si="6"/>
        <v>0</v>
      </c>
      <c r="AY32" s="23">
        <f t="shared" ca="1" si="6"/>
        <v>0</v>
      </c>
      <c r="AZ32" s="23">
        <f t="shared" ca="1" si="6"/>
        <v>0</v>
      </c>
      <c r="BA32" s="23">
        <f t="shared" ca="1" si="6"/>
        <v>0</v>
      </c>
      <c r="BB32" s="23">
        <f t="shared" ca="1" si="6"/>
        <v>0</v>
      </c>
      <c r="BC32" s="23">
        <f t="shared" ca="1" si="6"/>
        <v>0</v>
      </c>
      <c r="BD32" s="23">
        <f t="shared" ca="1" si="6"/>
        <v>0</v>
      </c>
      <c r="BE32" s="23">
        <f t="shared" ca="1" si="6"/>
        <v>0</v>
      </c>
      <c r="BF32" s="23">
        <f t="shared" ca="1" si="6"/>
        <v>0</v>
      </c>
      <c r="BG32" s="23">
        <f t="shared" ref="BG32:BM32" ca="1" si="7">IF(ISERR(BG30-BG29),NA(),BG30-BG29)</f>
        <v>0</v>
      </c>
      <c r="BH32" s="23">
        <f t="shared" ca="1" si="7"/>
        <v>0</v>
      </c>
      <c r="BI32" s="23">
        <f t="shared" ca="1" si="7"/>
        <v>0</v>
      </c>
      <c r="BJ32" s="23">
        <f t="shared" ca="1" si="7"/>
        <v>0</v>
      </c>
      <c r="BK32" s="23">
        <f t="shared" ca="1" si="7"/>
        <v>-3</v>
      </c>
      <c r="BL32" s="23">
        <f t="shared" ca="1" si="7"/>
        <v>-6</v>
      </c>
      <c r="BM32" s="23">
        <f t="shared" ca="1" si="7"/>
        <v>-6</v>
      </c>
      <c r="BN32" s="23">
        <f t="shared" ref="BN32:CS32" ca="1" si="8">IF(ISERR(BN30-BN29),NA(),BN30-BN29)</f>
        <v>-6</v>
      </c>
      <c r="BO32" s="23">
        <f t="shared" ca="1" si="8"/>
        <v>-6</v>
      </c>
      <c r="BP32" s="23">
        <f t="shared" ca="1" si="8"/>
        <v>-6</v>
      </c>
      <c r="BQ32" s="23">
        <f t="shared" ca="1" si="8"/>
        <v>-6</v>
      </c>
      <c r="BR32" s="23">
        <f t="shared" ca="1" si="8"/>
        <v>-6</v>
      </c>
      <c r="BS32" s="23">
        <f t="shared" ca="1" si="8"/>
        <v>-12</v>
      </c>
      <c r="BT32" s="23">
        <f t="shared" ca="1" si="8"/>
        <v>-12</v>
      </c>
      <c r="BU32" s="23">
        <f t="shared" ca="1" si="8"/>
        <v>-6</v>
      </c>
      <c r="BV32" s="23">
        <f t="shared" ca="1" si="8"/>
        <v>-6</v>
      </c>
      <c r="BW32" s="23">
        <f t="shared" ca="1" si="8"/>
        <v>-7</v>
      </c>
      <c r="BX32" s="23">
        <f t="shared" ca="1" si="8"/>
        <v>-10</v>
      </c>
      <c r="BY32" s="23">
        <f t="shared" ca="1" si="8"/>
        <v>-15</v>
      </c>
      <c r="BZ32" s="23">
        <f t="shared" ca="1" si="8"/>
        <v>-21</v>
      </c>
      <c r="CA32" s="23">
        <f t="shared" ca="1" si="8"/>
        <v>-33</v>
      </c>
      <c r="CB32" s="23">
        <f t="shared" ca="1" si="8"/>
        <v>-29</v>
      </c>
      <c r="CC32" s="23">
        <f t="shared" ca="1" si="8"/>
        <v>-29</v>
      </c>
      <c r="CD32" s="23">
        <f t="shared" ca="1" si="8"/>
        <v>-34</v>
      </c>
      <c r="CE32" s="23">
        <f t="shared" ca="1" si="8"/>
        <v>-39</v>
      </c>
      <c r="CF32" s="23">
        <f t="shared" ca="1" si="8"/>
        <v>-44</v>
      </c>
      <c r="CG32" s="23">
        <f t="shared" ca="1" si="8"/>
        <v>-52</v>
      </c>
      <c r="CH32" s="23">
        <f t="shared" ca="1" si="8"/>
        <v>-10</v>
      </c>
      <c r="CI32" s="23">
        <f t="shared" ca="1" si="8"/>
        <v>-70</v>
      </c>
      <c r="CJ32" s="23">
        <f t="shared" ca="1" si="8"/>
        <v>-74</v>
      </c>
      <c r="CK32" s="23">
        <f t="shared" ca="1" si="8"/>
        <v>-81</v>
      </c>
      <c r="CL32" s="23">
        <f t="shared" ca="1" si="8"/>
        <v>-88</v>
      </c>
      <c r="CM32" s="23">
        <f t="shared" ca="1" si="8"/>
        <v>-97</v>
      </c>
      <c r="CN32" s="23">
        <f t="shared" ca="1" si="8"/>
        <v>-109</v>
      </c>
      <c r="CO32" s="23">
        <f t="shared" ca="1" si="8"/>
        <v>19</v>
      </c>
      <c r="CP32" s="23">
        <f t="shared" ca="1" si="8"/>
        <v>-123</v>
      </c>
      <c r="CQ32" s="23">
        <f t="shared" ca="1" si="8"/>
        <v>-123</v>
      </c>
      <c r="CR32" s="23">
        <f t="shared" ca="1" si="8"/>
        <v>-136</v>
      </c>
      <c r="CS32" s="23">
        <f t="shared" ca="1" si="8"/>
        <v>-151</v>
      </c>
      <c r="CT32" s="23">
        <f t="shared" ref="CT32:DI32" ca="1" si="9">IF(ISERR(CT30-CT29),NA(),CT30-CT29)</f>
        <v>-163</v>
      </c>
      <c r="CU32" s="23">
        <f t="shared" ca="1" si="9"/>
        <v>-1</v>
      </c>
      <c r="CV32" s="23">
        <f t="shared" ca="1" si="9"/>
        <v>-1</v>
      </c>
      <c r="CW32" s="23">
        <f t="shared" ca="1" si="9"/>
        <v>-1</v>
      </c>
      <c r="CX32" s="23">
        <f t="shared" ca="1" si="9"/>
        <v>-1</v>
      </c>
      <c r="CY32" s="23">
        <f t="shared" ca="1" si="9"/>
        <v>-7</v>
      </c>
      <c r="CZ32" s="23">
        <f t="shared" ca="1" si="9"/>
        <v>-1</v>
      </c>
      <c r="DA32" s="23" t="e">
        <f t="shared" ca="1" si="9"/>
        <v>#N/A</v>
      </c>
      <c r="DB32" s="23" t="e">
        <f t="shared" ca="1" si="9"/>
        <v>#N/A</v>
      </c>
      <c r="DC32" s="23" t="e">
        <f t="shared" ca="1" si="9"/>
        <v>#N/A</v>
      </c>
      <c r="DD32" s="23" t="e">
        <f t="shared" ca="1" si="9"/>
        <v>#N/A</v>
      </c>
      <c r="DE32" s="23" t="e">
        <f t="shared" ca="1" si="9"/>
        <v>#N/A</v>
      </c>
      <c r="DF32" s="23" t="e">
        <f t="shared" ca="1" si="9"/>
        <v>#N/A</v>
      </c>
      <c r="DG32" s="23" t="e">
        <f t="shared" ca="1" si="9"/>
        <v>#N/A</v>
      </c>
      <c r="DH32" s="23" t="e">
        <f t="shared" ca="1" si="9"/>
        <v>#N/A</v>
      </c>
      <c r="DI32" s="23" t="e">
        <f t="shared" ca="1" si="9"/>
        <v>#N/A</v>
      </c>
    </row>
    <row r="33" spans="1:113" x14ac:dyDescent="0.15">
      <c r="A33" s="22" t="s">
        <v>36</v>
      </c>
      <c r="B33" s="28" t="e">
        <f t="shared" ref="B33:AG33" ca="1" si="10">IF(ISERR(B30/B28),NA(),B30/B28)</f>
        <v>#N/A</v>
      </c>
      <c r="C33" s="28" t="e">
        <f t="shared" ca="1" si="10"/>
        <v>#N/A</v>
      </c>
      <c r="D33" s="28" t="e">
        <f t="shared" ca="1" si="10"/>
        <v>#N/A</v>
      </c>
      <c r="E33" s="28" t="e">
        <f t="shared" ca="1" si="10"/>
        <v>#N/A</v>
      </c>
      <c r="F33" s="28" t="e">
        <f t="shared" ca="1" si="10"/>
        <v>#N/A</v>
      </c>
      <c r="G33" s="28" t="e">
        <f t="shared" ca="1" si="10"/>
        <v>#N/A</v>
      </c>
      <c r="H33" s="28" t="e">
        <f t="shared" ca="1" si="10"/>
        <v>#N/A</v>
      </c>
      <c r="I33" s="28" t="e">
        <f t="shared" ca="1" si="10"/>
        <v>#N/A</v>
      </c>
      <c r="J33" s="28" t="e">
        <f t="shared" ca="1" si="10"/>
        <v>#N/A</v>
      </c>
      <c r="K33" s="28" t="e">
        <f t="shared" ca="1" si="10"/>
        <v>#N/A</v>
      </c>
      <c r="L33" s="28" t="e">
        <f t="shared" ca="1" si="10"/>
        <v>#N/A</v>
      </c>
      <c r="M33" s="28" t="e">
        <f t="shared" ca="1" si="10"/>
        <v>#N/A</v>
      </c>
      <c r="N33" s="28" t="e">
        <f t="shared" ca="1" si="10"/>
        <v>#N/A</v>
      </c>
      <c r="O33" s="28" t="e">
        <f t="shared" ca="1" si="10"/>
        <v>#N/A</v>
      </c>
      <c r="P33" s="28" t="e">
        <f t="shared" ca="1" si="10"/>
        <v>#N/A</v>
      </c>
      <c r="Q33" s="28" t="e">
        <f t="shared" ca="1" si="10"/>
        <v>#N/A</v>
      </c>
      <c r="R33" s="28" t="e">
        <f t="shared" ca="1" si="10"/>
        <v>#N/A</v>
      </c>
      <c r="S33" s="28" t="e">
        <f t="shared" ca="1" si="10"/>
        <v>#N/A</v>
      </c>
      <c r="T33" s="28" t="e">
        <f t="shared" ca="1" si="10"/>
        <v>#N/A</v>
      </c>
      <c r="U33" s="28" t="e">
        <f t="shared" ca="1" si="10"/>
        <v>#N/A</v>
      </c>
      <c r="V33" s="28" t="e">
        <f t="shared" ca="1" si="10"/>
        <v>#N/A</v>
      </c>
      <c r="W33" s="28" t="e">
        <f t="shared" ca="1" si="10"/>
        <v>#N/A</v>
      </c>
      <c r="X33" s="28" t="e">
        <f t="shared" ca="1" si="10"/>
        <v>#N/A</v>
      </c>
      <c r="Y33" s="28" t="e">
        <f t="shared" ca="1" si="10"/>
        <v>#N/A</v>
      </c>
      <c r="Z33" s="28" t="e">
        <f t="shared" ca="1" si="10"/>
        <v>#N/A</v>
      </c>
      <c r="AA33" s="28" t="e">
        <f t="shared" ca="1" si="10"/>
        <v>#N/A</v>
      </c>
      <c r="AB33" s="28" t="e">
        <f t="shared" ca="1" si="10"/>
        <v>#N/A</v>
      </c>
      <c r="AC33" s="28" t="e">
        <f t="shared" ca="1" si="10"/>
        <v>#N/A</v>
      </c>
      <c r="AD33" s="28" t="e">
        <f t="shared" ca="1" si="10"/>
        <v>#N/A</v>
      </c>
      <c r="AE33" s="28" t="e">
        <f t="shared" ca="1" si="10"/>
        <v>#N/A</v>
      </c>
      <c r="AF33" s="28" t="e">
        <f t="shared" ca="1" si="10"/>
        <v>#N/A</v>
      </c>
      <c r="AG33" s="28" t="e">
        <f t="shared" ca="1" si="10"/>
        <v>#N/A</v>
      </c>
      <c r="AH33" s="28" t="e">
        <f t="shared" ref="AH33:BF33" ca="1" si="11">IF(ISERR(AH30/AH28),NA(),AH30/AH28)</f>
        <v>#N/A</v>
      </c>
      <c r="AI33" s="28" t="e">
        <f t="shared" ca="1" si="11"/>
        <v>#N/A</v>
      </c>
      <c r="AJ33" s="28" t="e">
        <f t="shared" ca="1" si="11"/>
        <v>#N/A</v>
      </c>
      <c r="AK33" s="28" t="e">
        <f t="shared" ca="1" si="11"/>
        <v>#N/A</v>
      </c>
      <c r="AL33" s="28" t="e">
        <f t="shared" ca="1" si="11"/>
        <v>#N/A</v>
      </c>
      <c r="AM33" s="28" t="e">
        <f t="shared" ca="1" si="11"/>
        <v>#N/A</v>
      </c>
      <c r="AN33" s="28" t="e">
        <f t="shared" ca="1" si="11"/>
        <v>#N/A</v>
      </c>
      <c r="AO33" s="28" t="e">
        <f t="shared" ca="1" si="11"/>
        <v>#N/A</v>
      </c>
      <c r="AP33" s="28" t="e">
        <f t="shared" ca="1" si="11"/>
        <v>#N/A</v>
      </c>
      <c r="AQ33" s="28" t="e">
        <f t="shared" ca="1" si="11"/>
        <v>#N/A</v>
      </c>
      <c r="AR33" s="28" t="e">
        <f t="shared" ca="1" si="11"/>
        <v>#N/A</v>
      </c>
      <c r="AS33" s="28" t="e">
        <f t="shared" ca="1" si="11"/>
        <v>#N/A</v>
      </c>
      <c r="AT33" s="28" t="e">
        <f t="shared" ca="1" si="11"/>
        <v>#N/A</v>
      </c>
      <c r="AU33" s="28" t="e">
        <f t="shared" ca="1" si="11"/>
        <v>#N/A</v>
      </c>
      <c r="AV33" s="28" t="e">
        <f t="shared" ca="1" si="11"/>
        <v>#N/A</v>
      </c>
      <c r="AW33" s="28" t="e">
        <f t="shared" ca="1" si="11"/>
        <v>#N/A</v>
      </c>
      <c r="AX33" s="28" t="e">
        <f t="shared" ca="1" si="11"/>
        <v>#N/A</v>
      </c>
      <c r="AY33" s="28" t="e">
        <f t="shared" ca="1" si="11"/>
        <v>#N/A</v>
      </c>
      <c r="AZ33" s="28" t="e">
        <f t="shared" ca="1" si="11"/>
        <v>#N/A</v>
      </c>
      <c r="BA33" s="28" t="e">
        <f t="shared" ca="1" si="11"/>
        <v>#N/A</v>
      </c>
      <c r="BB33" s="28" t="e">
        <f t="shared" ca="1" si="11"/>
        <v>#N/A</v>
      </c>
      <c r="BC33" s="28" t="e">
        <f t="shared" ca="1" si="11"/>
        <v>#N/A</v>
      </c>
      <c r="BD33" s="28" t="e">
        <f t="shared" ca="1" si="11"/>
        <v>#N/A</v>
      </c>
      <c r="BE33" s="28" t="e">
        <f t="shared" ca="1" si="11"/>
        <v>#N/A</v>
      </c>
      <c r="BF33" s="28" t="e">
        <f t="shared" si="11"/>
        <v>#N/A</v>
      </c>
      <c r="BG33" s="28" t="e">
        <f t="shared" ref="BG33:BM33" ca="1" si="12">IF(ISERR(BG30/BG28),NA(),BG30/BG28)</f>
        <v>#N/A</v>
      </c>
      <c r="BH33" s="28" t="e">
        <f t="shared" ca="1" si="12"/>
        <v>#N/A</v>
      </c>
      <c r="BI33" s="28" t="e">
        <f t="shared" ca="1" si="12"/>
        <v>#N/A</v>
      </c>
      <c r="BJ33" s="28" t="e">
        <f t="shared" ca="1" si="12"/>
        <v>#N/A</v>
      </c>
      <c r="BK33" s="28">
        <f t="shared" ca="1" si="12"/>
        <v>0</v>
      </c>
      <c r="BL33" s="28">
        <f t="shared" ca="1" si="12"/>
        <v>0</v>
      </c>
      <c r="BM33" s="28">
        <f t="shared" ca="1" si="12"/>
        <v>0.4</v>
      </c>
      <c r="BN33" s="28">
        <f t="shared" ref="BN33:CS33" ca="1" si="13">IF(ISERR(BN30/BN28),NA(),BN30/BN28)</f>
        <v>0.4</v>
      </c>
      <c r="BO33" s="28">
        <f t="shared" ca="1" si="13"/>
        <v>0.4</v>
      </c>
      <c r="BP33" s="28">
        <f t="shared" ca="1" si="13"/>
        <v>0.33333333333333331</v>
      </c>
      <c r="BQ33" s="28">
        <f t="shared" ca="1" si="13"/>
        <v>0.22222222222222221</v>
      </c>
      <c r="BR33" s="28">
        <f t="shared" ca="1" si="13"/>
        <v>0.16666666666666666</v>
      </c>
      <c r="BS33" s="28">
        <f t="shared" ca="1" si="13"/>
        <v>0.13793103448275862</v>
      </c>
      <c r="BT33" s="28">
        <f t="shared" si="13"/>
        <v>0.27777777777777779</v>
      </c>
      <c r="BU33" s="28">
        <f t="shared" ca="1" si="13"/>
        <v>0.44444444444444442</v>
      </c>
      <c r="BV33" s="28">
        <f t="shared" ca="1" si="13"/>
        <v>0.44444444444444442</v>
      </c>
      <c r="BW33" s="28">
        <f t="shared" ca="1" si="13"/>
        <v>0.37209302325581395</v>
      </c>
      <c r="BX33" s="28">
        <f t="shared" ca="1" si="13"/>
        <v>0.33333333333333331</v>
      </c>
      <c r="BY33" s="28">
        <f t="shared" ca="1" si="13"/>
        <v>0.30188679245283018</v>
      </c>
      <c r="BZ33" s="28">
        <f t="shared" ca="1" si="13"/>
        <v>0.26666666666666666</v>
      </c>
      <c r="CA33" s="28">
        <f t="shared" si="13"/>
        <v>0.17647058823529413</v>
      </c>
      <c r="CB33" s="28">
        <f t="shared" ca="1" si="13"/>
        <v>0.23529411764705882</v>
      </c>
      <c r="CC33" s="28">
        <f t="shared" ca="1" si="13"/>
        <v>0.23529411764705882</v>
      </c>
      <c r="CD33" s="28">
        <f t="shared" ca="1" si="13"/>
        <v>0.21621621621621623</v>
      </c>
      <c r="CE33" s="28">
        <f t="shared" ca="1" si="13"/>
        <v>0.1951219512195122</v>
      </c>
      <c r="CF33" s="28">
        <f t="shared" ca="1" si="13"/>
        <v>0.17582417582417584</v>
      </c>
      <c r="CG33" s="28">
        <f t="shared" ca="1" si="13"/>
        <v>0.16</v>
      </c>
      <c r="CH33" s="28">
        <f t="shared" si="13"/>
        <v>0.625</v>
      </c>
      <c r="CI33" s="28">
        <f t="shared" ca="1" si="13"/>
        <v>0.14285714285714285</v>
      </c>
      <c r="CJ33" s="28">
        <f t="shared" ca="1" si="13"/>
        <v>0.14285714285714285</v>
      </c>
      <c r="CK33" s="28">
        <f t="shared" ca="1" si="13"/>
        <v>0.13114754098360656</v>
      </c>
      <c r="CL33" s="28">
        <f t="shared" ca="1" si="13"/>
        <v>0.12121212121212122</v>
      </c>
      <c r="CM33" s="28">
        <f t="shared" ca="1" si="13"/>
        <v>0.11888111888111888</v>
      </c>
      <c r="CN33" s="28">
        <f t="shared" ca="1" si="13"/>
        <v>0.11038961038961038</v>
      </c>
      <c r="CO33" s="28">
        <f t="shared" si="13"/>
        <v>0.96385542168674698</v>
      </c>
      <c r="CP33" s="28">
        <f t="shared" ca="1" si="13"/>
        <v>0.10843373493975904</v>
      </c>
      <c r="CQ33" s="28">
        <f t="shared" ca="1" si="13"/>
        <v>0.10843373493975904</v>
      </c>
      <c r="CR33" s="28">
        <f t="shared" ca="1" si="13"/>
        <v>0.10112359550561797</v>
      </c>
      <c r="CS33" s="28">
        <f t="shared" ca="1" si="13"/>
        <v>0.1</v>
      </c>
      <c r="CT33" s="28">
        <f t="shared" ref="CT33:DI33" ca="1" si="14">IF(ISERR(CT30/CT28),NA(),CT30/CT28)</f>
        <v>0.13432835820895522</v>
      </c>
      <c r="CU33" s="28">
        <f t="shared" ca="1" si="14"/>
        <v>1</v>
      </c>
      <c r="CV33" s="28">
        <f t="shared" ca="1" si="14"/>
        <v>1</v>
      </c>
      <c r="CW33" s="28">
        <f t="shared" ca="1" si="14"/>
        <v>1</v>
      </c>
      <c r="CX33" s="28">
        <f t="shared" ca="1" si="14"/>
        <v>1</v>
      </c>
      <c r="CY33" s="28">
        <f t="shared" ca="1" si="14"/>
        <v>0.98604651162790702</v>
      </c>
      <c r="CZ33" s="28">
        <f t="shared" ca="1" si="14"/>
        <v>1.0275229357798166</v>
      </c>
      <c r="DA33" s="28" t="e">
        <f t="shared" ca="1" si="14"/>
        <v>#N/A</v>
      </c>
      <c r="DB33" s="28" t="e">
        <f t="shared" ca="1" si="14"/>
        <v>#N/A</v>
      </c>
      <c r="DC33" s="28" t="e">
        <f t="shared" ca="1" si="14"/>
        <v>#N/A</v>
      </c>
      <c r="DD33" s="28" t="e">
        <f t="shared" ca="1" si="14"/>
        <v>#N/A</v>
      </c>
      <c r="DE33" s="28" t="e">
        <f t="shared" ca="1" si="14"/>
        <v>#N/A</v>
      </c>
      <c r="DF33" s="28" t="e">
        <f t="shared" ca="1" si="14"/>
        <v>#N/A</v>
      </c>
      <c r="DG33" s="28" t="e">
        <f t="shared" ca="1" si="14"/>
        <v>#N/A</v>
      </c>
      <c r="DH33" s="28" t="e">
        <f t="shared" ca="1" si="14"/>
        <v>#N/A</v>
      </c>
      <c r="DI33" s="28" t="e">
        <f t="shared" ca="1" si="14"/>
        <v>#N/A</v>
      </c>
    </row>
    <row r="34" spans="1:113" x14ac:dyDescent="0.15">
      <c r="A34" s="22" t="s">
        <v>37</v>
      </c>
      <c r="B34" s="28" t="e">
        <f t="shared" ref="B34:AG34" ca="1" si="15">IF(ISERR(B30/B29),NA(),B30/B29)</f>
        <v>#N/A</v>
      </c>
      <c r="C34" s="28" t="e">
        <f t="shared" ca="1" si="15"/>
        <v>#N/A</v>
      </c>
      <c r="D34" s="28" t="e">
        <f t="shared" ca="1" si="15"/>
        <v>#N/A</v>
      </c>
      <c r="E34" s="28" t="e">
        <f t="shared" ca="1" si="15"/>
        <v>#N/A</v>
      </c>
      <c r="F34" s="28" t="e">
        <f t="shared" ca="1" si="15"/>
        <v>#N/A</v>
      </c>
      <c r="G34" s="28" t="e">
        <f t="shared" ca="1" si="15"/>
        <v>#N/A</v>
      </c>
      <c r="H34" s="28" t="e">
        <f t="shared" ca="1" si="15"/>
        <v>#N/A</v>
      </c>
      <c r="I34" s="28" t="e">
        <f t="shared" ca="1" si="15"/>
        <v>#N/A</v>
      </c>
      <c r="J34" s="28" t="e">
        <f t="shared" ca="1" si="15"/>
        <v>#N/A</v>
      </c>
      <c r="K34" s="28" t="e">
        <f t="shared" ca="1" si="15"/>
        <v>#N/A</v>
      </c>
      <c r="L34" s="28" t="e">
        <f t="shared" ca="1" si="15"/>
        <v>#N/A</v>
      </c>
      <c r="M34" s="28" t="e">
        <f t="shared" ca="1" si="15"/>
        <v>#N/A</v>
      </c>
      <c r="N34" s="28" t="e">
        <f t="shared" ca="1" si="15"/>
        <v>#N/A</v>
      </c>
      <c r="O34" s="28" t="e">
        <f t="shared" ca="1" si="15"/>
        <v>#N/A</v>
      </c>
      <c r="P34" s="28" t="e">
        <f t="shared" ca="1" si="15"/>
        <v>#N/A</v>
      </c>
      <c r="Q34" s="28" t="e">
        <f t="shared" ca="1" si="15"/>
        <v>#N/A</v>
      </c>
      <c r="R34" s="28" t="e">
        <f t="shared" ca="1" si="15"/>
        <v>#N/A</v>
      </c>
      <c r="S34" s="28" t="e">
        <f t="shared" ca="1" si="15"/>
        <v>#N/A</v>
      </c>
      <c r="T34" s="28" t="e">
        <f t="shared" ca="1" si="15"/>
        <v>#N/A</v>
      </c>
      <c r="U34" s="28" t="e">
        <f t="shared" ca="1" si="15"/>
        <v>#N/A</v>
      </c>
      <c r="V34" s="28" t="e">
        <f t="shared" ca="1" si="15"/>
        <v>#N/A</v>
      </c>
      <c r="W34" s="28" t="e">
        <f t="shared" ca="1" si="15"/>
        <v>#N/A</v>
      </c>
      <c r="X34" s="28" t="e">
        <f t="shared" ca="1" si="15"/>
        <v>#N/A</v>
      </c>
      <c r="Y34" s="28" t="e">
        <f t="shared" ca="1" si="15"/>
        <v>#N/A</v>
      </c>
      <c r="Z34" s="28" t="e">
        <f t="shared" ca="1" si="15"/>
        <v>#N/A</v>
      </c>
      <c r="AA34" s="28" t="e">
        <f t="shared" ca="1" si="15"/>
        <v>#N/A</v>
      </c>
      <c r="AB34" s="28" t="e">
        <f t="shared" ca="1" si="15"/>
        <v>#N/A</v>
      </c>
      <c r="AC34" s="28" t="e">
        <f t="shared" ca="1" si="15"/>
        <v>#N/A</v>
      </c>
      <c r="AD34" s="28" t="e">
        <f t="shared" ca="1" si="15"/>
        <v>#N/A</v>
      </c>
      <c r="AE34" s="28" t="e">
        <f t="shared" ca="1" si="15"/>
        <v>#N/A</v>
      </c>
      <c r="AF34" s="28" t="e">
        <f t="shared" ca="1" si="15"/>
        <v>#N/A</v>
      </c>
      <c r="AG34" s="28" t="e">
        <f t="shared" ca="1" si="15"/>
        <v>#N/A</v>
      </c>
      <c r="AH34" s="28" t="e">
        <f t="shared" ref="AH34:BF34" ca="1" si="16">IF(ISERR(AH30/AH29),NA(),AH30/AH29)</f>
        <v>#N/A</v>
      </c>
      <c r="AI34" s="28" t="e">
        <f t="shared" ca="1" si="16"/>
        <v>#N/A</v>
      </c>
      <c r="AJ34" s="28" t="e">
        <f t="shared" ca="1" si="16"/>
        <v>#N/A</v>
      </c>
      <c r="AK34" s="28" t="e">
        <f t="shared" ca="1" si="16"/>
        <v>#N/A</v>
      </c>
      <c r="AL34" s="28" t="e">
        <f t="shared" ca="1" si="16"/>
        <v>#N/A</v>
      </c>
      <c r="AM34" s="28" t="e">
        <f t="shared" ca="1" si="16"/>
        <v>#N/A</v>
      </c>
      <c r="AN34" s="28" t="e">
        <f t="shared" ca="1" si="16"/>
        <v>#N/A</v>
      </c>
      <c r="AO34" s="28" t="e">
        <f t="shared" ca="1" si="16"/>
        <v>#N/A</v>
      </c>
      <c r="AP34" s="28" t="e">
        <f t="shared" ca="1" si="16"/>
        <v>#N/A</v>
      </c>
      <c r="AQ34" s="28" t="e">
        <f t="shared" ca="1" si="16"/>
        <v>#N/A</v>
      </c>
      <c r="AR34" s="28" t="e">
        <f t="shared" ca="1" si="16"/>
        <v>#N/A</v>
      </c>
      <c r="AS34" s="28" t="e">
        <f t="shared" ca="1" si="16"/>
        <v>#N/A</v>
      </c>
      <c r="AT34" s="28" t="e">
        <f t="shared" ca="1" si="16"/>
        <v>#N/A</v>
      </c>
      <c r="AU34" s="28" t="e">
        <f t="shared" ca="1" si="16"/>
        <v>#N/A</v>
      </c>
      <c r="AV34" s="28" t="e">
        <f t="shared" ca="1" si="16"/>
        <v>#N/A</v>
      </c>
      <c r="AW34" s="28" t="e">
        <f t="shared" ca="1" si="16"/>
        <v>#N/A</v>
      </c>
      <c r="AX34" s="28" t="e">
        <f t="shared" ca="1" si="16"/>
        <v>#N/A</v>
      </c>
      <c r="AY34" s="28" t="e">
        <f t="shared" ca="1" si="16"/>
        <v>#N/A</v>
      </c>
      <c r="AZ34" s="28" t="e">
        <f t="shared" ca="1" si="16"/>
        <v>#N/A</v>
      </c>
      <c r="BA34" s="28" t="e">
        <f t="shared" ca="1" si="16"/>
        <v>#N/A</v>
      </c>
      <c r="BB34" s="28" t="e">
        <f t="shared" ca="1" si="16"/>
        <v>#N/A</v>
      </c>
      <c r="BC34" s="28" t="e">
        <f t="shared" ca="1" si="16"/>
        <v>#N/A</v>
      </c>
      <c r="BD34" s="28" t="e">
        <f t="shared" ca="1" si="16"/>
        <v>#N/A</v>
      </c>
      <c r="BE34" s="28" t="e">
        <f t="shared" ca="1" si="16"/>
        <v>#N/A</v>
      </c>
      <c r="BF34" s="28" t="e">
        <f t="shared" ca="1" si="16"/>
        <v>#N/A</v>
      </c>
      <c r="BG34" s="28" t="e">
        <f t="shared" ref="BG34:BM34" ca="1" si="17">IF(ISERR(BG30/BG29),NA(),BG30/BG29)</f>
        <v>#N/A</v>
      </c>
      <c r="BH34" s="28" t="e">
        <f t="shared" ca="1" si="17"/>
        <v>#N/A</v>
      </c>
      <c r="BI34" s="28" t="e">
        <f t="shared" ca="1" si="17"/>
        <v>#N/A</v>
      </c>
      <c r="BJ34" s="28" t="e">
        <f t="shared" ca="1" si="17"/>
        <v>#N/A</v>
      </c>
      <c r="BK34" s="28">
        <f t="shared" ca="1" si="17"/>
        <v>0</v>
      </c>
      <c r="BL34" s="28">
        <f t="shared" ca="1" si="17"/>
        <v>0</v>
      </c>
      <c r="BM34" s="28">
        <f t="shared" ca="1" si="17"/>
        <v>0.4</v>
      </c>
      <c r="BN34" s="28">
        <f t="shared" ref="BN34:CS34" ca="1" si="18">IF(ISERR(BN30/BN29),NA(),BN30/BN29)</f>
        <v>0.4</v>
      </c>
      <c r="BO34" s="28">
        <f t="shared" ca="1" si="18"/>
        <v>0.4</v>
      </c>
      <c r="BP34" s="28">
        <f t="shared" ca="1" si="18"/>
        <v>0.4</v>
      </c>
      <c r="BQ34" s="28">
        <f t="shared" ca="1" si="18"/>
        <v>0.4</v>
      </c>
      <c r="BR34" s="28">
        <f t="shared" ca="1" si="18"/>
        <v>0.4</v>
      </c>
      <c r="BS34" s="28">
        <f t="shared" ca="1" si="18"/>
        <v>0.25</v>
      </c>
      <c r="BT34" s="28">
        <f t="shared" ca="1" si="18"/>
        <v>0.45454545454545453</v>
      </c>
      <c r="BU34" s="28">
        <f t="shared" ca="1" si="18"/>
        <v>0.72727272727272729</v>
      </c>
      <c r="BV34" s="28">
        <f t="shared" ca="1" si="18"/>
        <v>0.72727272727272729</v>
      </c>
      <c r="BW34" s="28">
        <f t="shared" ca="1" si="18"/>
        <v>0.69565217391304346</v>
      </c>
      <c r="BX34" s="28">
        <f t="shared" ca="1" si="18"/>
        <v>0.61538461538461542</v>
      </c>
      <c r="BY34" s="28">
        <f t="shared" ca="1" si="18"/>
        <v>0.5161290322580645</v>
      </c>
      <c r="BZ34" s="28">
        <f t="shared" ca="1" si="18"/>
        <v>0.43243243243243246</v>
      </c>
      <c r="CA34" s="28">
        <f t="shared" ca="1" si="18"/>
        <v>0.26666666666666666</v>
      </c>
      <c r="CB34" s="28">
        <f t="shared" ca="1" si="18"/>
        <v>0.35555555555555557</v>
      </c>
      <c r="CC34" s="28">
        <f t="shared" ca="1" si="18"/>
        <v>0.35555555555555557</v>
      </c>
      <c r="CD34" s="28">
        <f t="shared" ca="1" si="18"/>
        <v>0.32</v>
      </c>
      <c r="CE34" s="28">
        <f t="shared" ca="1" si="18"/>
        <v>0.29090909090909089</v>
      </c>
      <c r="CF34" s="28">
        <f t="shared" ca="1" si="18"/>
        <v>0.26666666666666666</v>
      </c>
      <c r="CG34" s="28">
        <f t="shared" ca="1" si="18"/>
        <v>0.23529411764705882</v>
      </c>
      <c r="CH34" s="28">
        <f t="shared" ca="1" si="18"/>
        <v>0.875</v>
      </c>
      <c r="CI34" s="28">
        <f t="shared" ca="1" si="18"/>
        <v>0.18604651162790697</v>
      </c>
      <c r="CJ34" s="28">
        <f t="shared" ca="1" si="18"/>
        <v>0.17777777777777778</v>
      </c>
      <c r="CK34" s="28">
        <f t="shared" ca="1" si="18"/>
        <v>0.16494845360824742</v>
      </c>
      <c r="CL34" s="28">
        <f t="shared" ca="1" si="18"/>
        <v>0.15384615384615385</v>
      </c>
      <c r="CM34" s="28">
        <f t="shared" ca="1" si="18"/>
        <v>0.14912280701754385</v>
      </c>
      <c r="CN34" s="28">
        <f t="shared" ca="1" si="18"/>
        <v>0.13492063492063491</v>
      </c>
      <c r="CO34" s="28">
        <f t="shared" ca="1" si="18"/>
        <v>1.1347517730496455</v>
      </c>
      <c r="CP34" s="28">
        <f t="shared" ca="1" si="18"/>
        <v>0.1276595744680851</v>
      </c>
      <c r="CQ34" s="28">
        <f t="shared" ca="1" si="18"/>
        <v>0.1276595744680851</v>
      </c>
      <c r="CR34" s="28">
        <f t="shared" ca="1" si="18"/>
        <v>0.11688311688311688</v>
      </c>
      <c r="CS34" s="28">
        <f t="shared" ca="1" si="18"/>
        <v>0.11176470588235295</v>
      </c>
      <c r="CT34" s="28">
        <f t="shared" ref="CT34:DI34" ca="1" si="19">IF(ISERR(CT30/CT29),NA(),CT30/CT29)</f>
        <v>0.14210526315789473</v>
      </c>
      <c r="CU34" s="28">
        <f t="shared" ca="1" si="19"/>
        <v>0.99530516431924887</v>
      </c>
      <c r="CV34" s="28">
        <f t="shared" ca="1" si="19"/>
        <v>0.99530516431924887</v>
      </c>
      <c r="CW34" s="28">
        <f t="shared" ca="1" si="19"/>
        <v>0.99530516431924887</v>
      </c>
      <c r="CX34" s="28">
        <f t="shared" ca="1" si="19"/>
        <v>0.99530516431924887</v>
      </c>
      <c r="CY34" s="28">
        <f t="shared" ca="1" si="19"/>
        <v>0.96803652968036524</v>
      </c>
      <c r="CZ34" s="28">
        <f t="shared" ca="1" si="19"/>
        <v>0.99555555555555553</v>
      </c>
      <c r="DA34" s="28" t="e">
        <f t="shared" ca="1" si="19"/>
        <v>#N/A</v>
      </c>
      <c r="DB34" s="28" t="e">
        <f t="shared" ca="1" si="19"/>
        <v>#N/A</v>
      </c>
      <c r="DC34" s="28" t="e">
        <f t="shared" ca="1" si="19"/>
        <v>#N/A</v>
      </c>
      <c r="DD34" s="28" t="e">
        <f t="shared" ca="1" si="19"/>
        <v>#N/A</v>
      </c>
      <c r="DE34" s="28" t="e">
        <f t="shared" ca="1" si="19"/>
        <v>#N/A</v>
      </c>
      <c r="DF34" s="28" t="e">
        <f t="shared" ca="1" si="19"/>
        <v>#N/A</v>
      </c>
      <c r="DG34" s="28" t="e">
        <f t="shared" ca="1" si="19"/>
        <v>#N/A</v>
      </c>
      <c r="DH34" s="28" t="e">
        <f t="shared" ca="1" si="19"/>
        <v>#N/A</v>
      </c>
      <c r="DI34" s="28" t="e">
        <f t="shared" ca="1" si="19"/>
        <v>#N/A</v>
      </c>
    </row>
  </sheetData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38</v>
      </c>
    </row>
    <row r="3" spans="1:8" ht="27" customHeight="1" x14ac:dyDescent="0.15">
      <c r="A3" s="33" t="s">
        <v>39</v>
      </c>
      <c r="B3" s="34" t="s">
        <v>46</v>
      </c>
      <c r="C3" s="34" t="s">
        <v>40</v>
      </c>
      <c r="D3" s="34" t="s">
        <v>41</v>
      </c>
      <c r="E3" s="34" t="s">
        <v>42</v>
      </c>
      <c r="F3" s="34" t="s">
        <v>53</v>
      </c>
      <c r="G3" s="34" t="s">
        <v>43</v>
      </c>
      <c r="H3" s="34" t="s">
        <v>44</v>
      </c>
    </row>
    <row r="4" spans="1:8" ht="27" x14ac:dyDescent="0.15">
      <c r="A4" s="39" t="s">
        <v>48</v>
      </c>
      <c r="B4" s="36" t="s">
        <v>49</v>
      </c>
      <c r="C4" s="36" t="s">
        <v>47</v>
      </c>
      <c r="D4" s="37" t="s">
        <v>50</v>
      </c>
      <c r="E4" s="36" t="s">
        <v>45</v>
      </c>
      <c r="F4" s="37" t="s">
        <v>51</v>
      </c>
      <c r="G4" s="36" t="s">
        <v>21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/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15</v>
      </c>
      <c r="B1" s="92" t="s">
        <v>16</v>
      </c>
      <c r="C1" s="92"/>
      <c r="D1" s="3" t="s">
        <v>22</v>
      </c>
    </row>
    <row r="2" spans="1:4" x14ac:dyDescent="0.15">
      <c r="A2" s="7" t="s">
        <v>55</v>
      </c>
      <c r="B2" s="8">
        <v>42124</v>
      </c>
      <c r="C2" s="7" t="s">
        <v>17</v>
      </c>
      <c r="D2" s="9">
        <v>8</v>
      </c>
    </row>
    <row r="3" spans="1:4" x14ac:dyDescent="0.15">
      <c r="A3" s="7" t="s">
        <v>56</v>
      </c>
      <c r="B3" s="8">
        <v>42125</v>
      </c>
      <c r="C3" s="7" t="s">
        <v>17</v>
      </c>
    </row>
    <row r="4" spans="1:4" x14ac:dyDescent="0.15">
      <c r="A4" s="7" t="s">
        <v>57</v>
      </c>
      <c r="B4" s="8"/>
      <c r="C4" s="7"/>
    </row>
    <row r="5" spans="1:4" x14ac:dyDescent="0.15">
      <c r="A5" s="7" t="s">
        <v>58</v>
      </c>
      <c r="B5" s="8"/>
      <c r="C5" s="7"/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shimada</cp:lastModifiedBy>
  <cp:lastPrinted>2015-04-16T13:06:30Z</cp:lastPrinted>
  <dcterms:created xsi:type="dcterms:W3CDTF">2014-03-28T03:10:58Z</dcterms:created>
  <dcterms:modified xsi:type="dcterms:W3CDTF">2015-07-21T10:36:15Z</dcterms:modified>
</cp:coreProperties>
</file>