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zumi\Documents\GitHub\PMyabukikenC\"/>
    </mc:Choice>
  </mc:AlternateContent>
  <bookViews>
    <workbookView xWindow="480" yWindow="120" windowWidth="18315" windowHeight="7125" activeTab="1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52511"/>
</workbook>
</file>

<file path=xl/calcChain.xml><?xml version="1.0" encoding="utf-8"?>
<calcChain xmlns="http://schemas.openxmlformats.org/spreadsheetml/2006/main">
  <c r="A27" i="3" l="1"/>
  <c r="CV30" i="3" l="1"/>
  <c r="CO30" i="3"/>
  <c r="CH30" i="3"/>
  <c r="CA30" i="3"/>
  <c r="BT30" i="3"/>
  <c r="BM30" i="3"/>
  <c r="CV29" i="3"/>
  <c r="CO29" i="3"/>
  <c r="CH29" i="3"/>
  <c r="CA29" i="3"/>
  <c r="BT29" i="3"/>
  <c r="BM29" i="3"/>
  <c r="BF29" i="3"/>
  <c r="AY29" i="3"/>
  <c r="AR29" i="3"/>
  <c r="AK29" i="3"/>
  <c r="AD29" i="3"/>
  <c r="P29" i="3"/>
  <c r="W29" i="3" s="1"/>
  <c r="DI28" i="3"/>
  <c r="DC28" i="3"/>
  <c r="CV28" i="3"/>
  <c r="CO28" i="3"/>
  <c r="BF28" i="3"/>
  <c r="CH28" i="3"/>
  <c r="CA28" i="3"/>
  <c r="BT28" i="3"/>
  <c r="BM28" i="3"/>
  <c r="AY28" i="3"/>
  <c r="AR28" i="3"/>
  <c r="AK28" i="3"/>
  <c r="AD28" i="3"/>
  <c r="W28" i="3"/>
  <c r="P28" i="3"/>
  <c r="I28" i="3"/>
  <c r="BM27" i="3" l="1"/>
  <c r="DC29" i="3" l="1"/>
  <c r="DC30" i="3"/>
  <c r="B27" i="3" l="1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C28" i="3"/>
  <c r="D28" i="3"/>
  <c r="E28" i="3"/>
  <c r="F28" i="3"/>
  <c r="G28" i="3"/>
  <c r="H28" i="3"/>
  <c r="J28" i="3"/>
  <c r="K28" i="3"/>
  <c r="L28" i="3"/>
  <c r="M28" i="3"/>
  <c r="N28" i="3"/>
  <c r="O28" i="3"/>
  <c r="Q28" i="3"/>
  <c r="R28" i="3"/>
  <c r="S28" i="3"/>
  <c r="T28" i="3"/>
  <c r="U28" i="3"/>
  <c r="V28" i="3"/>
  <c r="X28" i="3"/>
  <c r="Y28" i="3"/>
  <c r="Z28" i="3"/>
  <c r="AA28" i="3"/>
  <c r="AB28" i="3"/>
  <c r="AC28" i="3"/>
  <c r="AE28" i="3"/>
  <c r="AF28" i="3"/>
  <c r="AG28" i="3"/>
  <c r="AH28" i="3"/>
  <c r="AI28" i="3"/>
  <c r="AJ28" i="3"/>
  <c r="AL28" i="3"/>
  <c r="AM28" i="3"/>
  <c r="AN28" i="3"/>
  <c r="AO28" i="3"/>
  <c r="AP28" i="3"/>
  <c r="AQ28" i="3"/>
  <c r="AS28" i="3"/>
  <c r="AT28" i="3"/>
  <c r="AU28" i="3"/>
  <c r="AV28" i="3"/>
  <c r="AW28" i="3"/>
  <c r="AX28" i="3"/>
  <c r="AZ28" i="3"/>
  <c r="BA28" i="3"/>
  <c r="BB28" i="3"/>
  <c r="BC28" i="3"/>
  <c r="BD28" i="3"/>
  <c r="BE28" i="3"/>
  <c r="B29" i="3"/>
  <c r="B5" i="1"/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BG27" i="3"/>
  <c r="BH27" i="3"/>
  <c r="BI27" i="3"/>
  <c r="BJ27" i="3"/>
  <c r="BK27" i="3"/>
  <c r="BL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J12" i="1" l="1"/>
  <c r="K156" i="1"/>
  <c r="K153" i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L152" i="1"/>
  <c r="L153" i="1"/>
  <c r="C29" i="3" s="1"/>
  <c r="V154" i="1" l="1"/>
  <c r="M30" i="3" s="1"/>
  <c r="CH154" i="1"/>
  <c r="AP154" i="1"/>
  <c r="AG30" i="3" s="1"/>
  <c r="DB154" i="1"/>
  <c r="AT154" i="1"/>
  <c r="AK30" i="3" s="1"/>
  <c r="DF154" i="1"/>
  <c r="BN154" i="1"/>
  <c r="BE30" i="3" s="1"/>
  <c r="K154" i="1"/>
  <c r="B30" i="3" s="1"/>
  <c r="AA154" i="1"/>
  <c r="R30" i="3" s="1"/>
  <c r="AQ154" i="1"/>
  <c r="AH30" i="3" s="1"/>
  <c r="BG154" i="1"/>
  <c r="AX30" i="3" s="1"/>
  <c r="BW154" i="1"/>
  <c r="CM154" i="1"/>
  <c r="DC154" i="1"/>
  <c r="L154" i="1"/>
  <c r="C30" i="3" s="1"/>
  <c r="AB154" i="1"/>
  <c r="S30" i="3" s="1"/>
  <c r="AR154" i="1"/>
  <c r="AI30" i="3" s="1"/>
  <c r="BH154" i="1"/>
  <c r="BX154" i="1"/>
  <c r="CN154" i="1"/>
  <c r="DD154" i="1"/>
  <c r="M154" i="1"/>
  <c r="D30" i="3" s="1"/>
  <c r="AC154" i="1"/>
  <c r="T30" i="3" s="1"/>
  <c r="AS154" i="1"/>
  <c r="AJ30" i="3" s="1"/>
  <c r="BI154" i="1"/>
  <c r="AZ30" i="3" s="1"/>
  <c r="BY154" i="1"/>
  <c r="CO154" i="1"/>
  <c r="DE154" i="1"/>
  <c r="AL154" i="1"/>
  <c r="AC30" i="3" s="1"/>
  <c r="CX154" i="1"/>
  <c r="BF154" i="1"/>
  <c r="AW30" i="3" s="1"/>
  <c r="DR154" i="1"/>
  <c r="BJ154" i="1"/>
  <c r="BA30" i="3" s="1"/>
  <c r="R154" i="1"/>
  <c r="I30" i="3" s="1"/>
  <c r="CD154" i="1"/>
  <c r="O154" i="1"/>
  <c r="F30" i="3" s="1"/>
  <c r="AE154" i="1"/>
  <c r="V30" i="3" s="1"/>
  <c r="AU154" i="1"/>
  <c r="AL30" i="3" s="1"/>
  <c r="BK154" i="1"/>
  <c r="BB30" i="3" s="1"/>
  <c r="CA154" i="1"/>
  <c r="CQ154" i="1"/>
  <c r="DG154" i="1"/>
  <c r="P154" i="1"/>
  <c r="G30" i="3" s="1"/>
  <c r="AF154" i="1"/>
  <c r="W30" i="3" s="1"/>
  <c r="AV154" i="1"/>
  <c r="AM30" i="3" s="1"/>
  <c r="BL154" i="1"/>
  <c r="BC30" i="3" s="1"/>
  <c r="CB154" i="1"/>
  <c r="CR154" i="1"/>
  <c r="DH154" i="1"/>
  <c r="Q154" i="1"/>
  <c r="H30" i="3" s="1"/>
  <c r="AG154" i="1"/>
  <c r="X30" i="3" s="1"/>
  <c r="AW154" i="1"/>
  <c r="AN30" i="3" s="1"/>
  <c r="BM154" i="1"/>
  <c r="BD30" i="3" s="1"/>
  <c r="CC154" i="1"/>
  <c r="CS154" i="1"/>
  <c r="DI154" i="1"/>
  <c r="BB154" i="1"/>
  <c r="AS30" i="3" s="1"/>
  <c r="DN154" i="1"/>
  <c r="BV154" i="1"/>
  <c r="N154" i="1"/>
  <c r="E30" i="3" s="1"/>
  <c r="BZ154" i="1"/>
  <c r="AH154" i="1"/>
  <c r="Y30" i="3" s="1"/>
  <c r="CT154" i="1"/>
  <c r="S154" i="1"/>
  <c r="J30" i="3" s="1"/>
  <c r="AI154" i="1"/>
  <c r="Z30" i="3" s="1"/>
  <c r="AY154" i="1"/>
  <c r="AP30" i="3" s="1"/>
  <c r="BO154" i="1"/>
  <c r="CE154" i="1"/>
  <c r="CU154" i="1"/>
  <c r="DK154" i="1"/>
  <c r="T154" i="1"/>
  <c r="K30" i="3" s="1"/>
  <c r="AJ154" i="1"/>
  <c r="AA30" i="3" s="1"/>
  <c r="AZ154" i="1"/>
  <c r="AQ30" i="3" s="1"/>
  <c r="BP154" i="1"/>
  <c r="CF154" i="1"/>
  <c r="CV154" i="1"/>
  <c r="DL154" i="1"/>
  <c r="U154" i="1"/>
  <c r="L30" i="3" s="1"/>
  <c r="AK154" i="1"/>
  <c r="AB30" i="3" s="1"/>
  <c r="BA154" i="1"/>
  <c r="AR33" i="3" s="1"/>
  <c r="BQ154" i="1"/>
  <c r="CG154" i="1"/>
  <c r="CW154" i="1"/>
  <c r="DM154" i="1"/>
  <c r="BR154" i="1"/>
  <c r="Z154" i="1"/>
  <c r="Q30" i="3" s="1"/>
  <c r="CL154" i="1"/>
  <c r="AD154" i="1"/>
  <c r="U30" i="3" s="1"/>
  <c r="CP154" i="1"/>
  <c r="AX154" i="1"/>
  <c r="AO30" i="3" s="1"/>
  <c r="DJ154" i="1"/>
  <c r="W154" i="1"/>
  <c r="N30" i="3" s="1"/>
  <c r="AM154" i="1"/>
  <c r="AD30" i="3" s="1"/>
  <c r="BC154" i="1"/>
  <c r="AT30" i="3" s="1"/>
  <c r="BS154" i="1"/>
  <c r="CI154" i="1"/>
  <c r="CY154" i="1"/>
  <c r="DO154" i="1"/>
  <c r="X154" i="1"/>
  <c r="O30" i="3" s="1"/>
  <c r="AN154" i="1"/>
  <c r="AE30" i="3" s="1"/>
  <c r="BD154" i="1"/>
  <c r="AU30" i="3" s="1"/>
  <c r="BT154" i="1"/>
  <c r="CJ154" i="1"/>
  <c r="CZ154" i="1"/>
  <c r="DP154" i="1"/>
  <c r="Y154" i="1"/>
  <c r="P30" i="3" s="1"/>
  <c r="AO154" i="1"/>
  <c r="AF30" i="3" s="1"/>
  <c r="BE154" i="1"/>
  <c r="AV30" i="3" s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M153" i="1"/>
  <c r="D29" i="3" s="1"/>
  <c r="M152" i="1"/>
  <c r="N153" i="1" l="1"/>
  <c r="E29" i="3" s="1"/>
  <c r="N152" i="1"/>
  <c r="O153" i="1" l="1"/>
  <c r="F29" i="3" s="1"/>
  <c r="O152" i="1"/>
  <c r="P153" i="1" l="1"/>
  <c r="G29" i="3" s="1"/>
  <c r="P152" i="1"/>
  <c r="Q153" i="1" l="1"/>
  <c r="H29" i="3" s="1"/>
  <c r="Q152" i="1"/>
  <c r="R153" i="1" l="1"/>
  <c r="R152" i="1"/>
  <c r="S153" i="1" l="1"/>
  <c r="J29" i="3" s="1"/>
  <c r="S152" i="1"/>
  <c r="T153" i="1" l="1"/>
  <c r="K29" i="3" s="1"/>
  <c r="T152" i="1"/>
  <c r="U153" i="1" l="1"/>
  <c r="L29" i="3" s="1"/>
  <c r="U152" i="1"/>
  <c r="V153" i="1" l="1"/>
  <c r="M29" i="3" s="1"/>
  <c r="V152" i="1"/>
  <c r="W153" i="1" l="1"/>
  <c r="N29" i="3" s="1"/>
  <c r="W152" i="1"/>
  <c r="X153" i="1" l="1"/>
  <c r="O29" i="3" s="1"/>
  <c r="X152" i="1"/>
  <c r="Y153" i="1" l="1"/>
  <c r="Y152" i="1"/>
  <c r="Z153" i="1" l="1"/>
  <c r="Q29" i="3" s="1"/>
  <c r="Z152" i="1"/>
  <c r="AA153" i="1" l="1"/>
  <c r="R29" i="3" s="1"/>
  <c r="AA152" i="1"/>
  <c r="AB153" i="1" l="1"/>
  <c r="S29" i="3" s="1"/>
  <c r="AB152" i="1"/>
  <c r="AC153" i="1" l="1"/>
  <c r="T29" i="3" s="1"/>
  <c r="AC152" i="1"/>
  <c r="AD153" i="1" l="1"/>
  <c r="U29" i="3" s="1"/>
  <c r="AD152" i="1"/>
  <c r="AE153" i="1" l="1"/>
  <c r="V29" i="3" s="1"/>
  <c r="AE152" i="1"/>
  <c r="AF153" i="1" l="1"/>
  <c r="AF152" i="1"/>
  <c r="AG153" i="1" l="1"/>
  <c r="X29" i="3" s="1"/>
  <c r="AG152" i="1"/>
  <c r="AH153" i="1" l="1"/>
  <c r="Y29" i="3" s="1"/>
  <c r="AH152" i="1"/>
  <c r="AI153" i="1" l="1"/>
  <c r="Z29" i="3" s="1"/>
  <c r="AI152" i="1"/>
  <c r="AJ153" i="1" l="1"/>
  <c r="AA29" i="3" s="1"/>
  <c r="AJ152" i="1"/>
  <c r="AK153" i="1" l="1"/>
  <c r="AB29" i="3" s="1"/>
  <c r="AK152" i="1"/>
  <c r="AL153" i="1" l="1"/>
  <c r="AC29" i="3" s="1"/>
  <c r="AL152" i="1"/>
  <c r="AM153" i="1" l="1"/>
  <c r="AM152" i="1"/>
  <c r="AN153" i="1" l="1"/>
  <c r="AE29" i="3" s="1"/>
  <c r="AN152" i="1"/>
  <c r="AO153" i="1" l="1"/>
  <c r="AF29" i="3" s="1"/>
  <c r="AO152" i="1"/>
  <c r="AP153" i="1" l="1"/>
  <c r="AG29" i="3" s="1"/>
  <c r="AP152" i="1"/>
  <c r="AQ153" i="1" l="1"/>
  <c r="AH29" i="3" s="1"/>
  <c r="AQ152" i="1"/>
  <c r="AR153" i="1" l="1"/>
  <c r="AI29" i="3" s="1"/>
  <c r="AR152" i="1"/>
  <c r="AS153" i="1" l="1"/>
  <c r="AJ29" i="3" s="1"/>
  <c r="AS152" i="1"/>
  <c r="AT153" i="1" l="1"/>
  <c r="AT152" i="1"/>
  <c r="AU153" i="1" l="1"/>
  <c r="AL29" i="3" s="1"/>
  <c r="AU152" i="1"/>
  <c r="AV153" i="1" l="1"/>
  <c r="AM29" i="3" s="1"/>
  <c r="AV152" i="1"/>
  <c r="AW153" i="1" l="1"/>
  <c r="AN29" i="3" s="1"/>
  <c r="AW152" i="1"/>
  <c r="AX153" i="1" l="1"/>
  <c r="AO29" i="3" s="1"/>
  <c r="AX152" i="1"/>
  <c r="AY153" i="1" l="1"/>
  <c r="AP29" i="3" s="1"/>
  <c r="AY152" i="1"/>
  <c r="AZ153" i="1" l="1"/>
  <c r="AQ29" i="3" s="1"/>
  <c r="AZ152" i="1"/>
  <c r="BA153" i="1" l="1"/>
  <c r="BA152" i="1"/>
  <c r="BB153" i="1" l="1"/>
  <c r="AS29" i="3" s="1"/>
  <c r="BB152" i="1"/>
  <c r="BC153" i="1" l="1"/>
  <c r="AT29" i="3" s="1"/>
  <c r="BC152" i="1"/>
  <c r="BD153" i="1" l="1"/>
  <c r="AU29" i="3" s="1"/>
  <c r="BD152" i="1"/>
  <c r="BE153" i="1" l="1"/>
  <c r="AV29" i="3" s="1"/>
  <c r="BE152" i="1"/>
  <c r="BF153" i="1" l="1"/>
  <c r="AW29" i="3" s="1"/>
  <c r="BF152" i="1"/>
  <c r="BG153" i="1" l="1"/>
  <c r="AX29" i="3" s="1"/>
  <c r="BG152" i="1"/>
  <c r="BH153" i="1" l="1"/>
  <c r="BH152" i="1"/>
  <c r="BI153" i="1" l="1"/>
  <c r="AZ29" i="3" s="1"/>
  <c r="BI152" i="1"/>
  <c r="BJ153" i="1" l="1"/>
  <c r="BA29" i="3" s="1"/>
  <c r="BJ152" i="1"/>
  <c r="BK153" i="1" l="1"/>
  <c r="BB29" i="3" s="1"/>
  <c r="BK152" i="1"/>
  <c r="BL153" i="1" l="1"/>
  <c r="BC29" i="3" s="1"/>
  <c r="BL152" i="1"/>
  <c r="BM153" i="1" l="1"/>
  <c r="BD29" i="3" s="1"/>
  <c r="BM152" i="1"/>
  <c r="BN153" i="1" l="1"/>
  <c r="BE29" i="3" s="1"/>
  <c r="BN152" i="1"/>
  <c r="BO153" i="1" l="1"/>
  <c r="BO152" i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V152" i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CC152" i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J152" i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Q152" i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X152" i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/>
  <c r="DE152" i="1" l="1"/>
  <c r="DF153" i="1"/>
  <c r="CW29" i="3" s="1"/>
  <c r="DG153" i="1" l="1"/>
  <c r="CX29" i="3" s="1"/>
  <c r="DF152" i="1"/>
  <c r="CW28" i="3" s="1"/>
  <c r="DG152" i="1" l="1"/>
  <c r="CX28" i="3" s="1"/>
  <c r="DH153" i="1"/>
  <c r="CY29" i="3" s="1"/>
  <c r="DH152" i="1" l="1"/>
  <c r="CY28" i="3" s="1"/>
  <c r="DI153" i="1"/>
  <c r="CZ29" i="3" s="1"/>
  <c r="DJ153" i="1" l="1"/>
  <c r="DA29" i="3" s="1"/>
  <c r="DI152" i="1"/>
  <c r="CZ28" i="3" s="1"/>
  <c r="DJ152" i="1" l="1"/>
  <c r="DA28" i="3" s="1"/>
  <c r="DK153" i="1"/>
  <c r="DB29" i="3" s="1"/>
  <c r="DK152" i="1" l="1"/>
  <c r="DB28" i="3" s="1"/>
  <c r="DL153" i="1"/>
  <c r="DM153" i="1" l="1"/>
  <c r="DD29" i="3" s="1"/>
  <c r="DL152" i="1"/>
  <c r="DN153" i="1" l="1"/>
  <c r="DE29" i="3" s="1"/>
  <c r="DM152" i="1"/>
  <c r="DD28" i="3" s="1"/>
  <c r="DN152" i="1" l="1"/>
  <c r="DE28" i="3" s="1"/>
  <c r="DO153" i="1"/>
  <c r="DF29" i="3" s="1"/>
  <c r="DP153" i="1" l="1"/>
  <c r="DG29" i="3" s="1"/>
  <c r="DO152" i="1"/>
  <c r="DF28" i="3" s="1"/>
  <c r="DQ153" i="1" l="1"/>
  <c r="DH29" i="3" s="1"/>
  <c r="DP152" i="1"/>
  <c r="DG28" i="3" s="1"/>
  <c r="DQ152" i="1" l="1"/>
  <c r="DH28" i="3" s="1"/>
  <c r="DR153" i="1"/>
  <c r="DI29" i="3" s="1"/>
  <c r="DR152" i="1" l="1"/>
  <c r="B34" i="3" l="1"/>
  <c r="B32" i="3"/>
  <c r="B33" i="3"/>
  <c r="B31" i="3"/>
  <c r="C31" i="3" l="1"/>
  <c r="C33" i="3" l="1"/>
  <c r="C32" i="3"/>
  <c r="C34" i="3"/>
  <c r="D32" i="3"/>
  <c r="D34" i="3"/>
  <c r="D31" i="3"/>
  <c r="D33" i="3"/>
  <c r="E34" i="3" l="1"/>
  <c r="E32" i="3"/>
  <c r="E33" i="3"/>
  <c r="E31" i="3"/>
  <c r="F34" i="3" l="1"/>
  <c r="F32" i="3"/>
  <c r="F31" i="3"/>
  <c r="F33" i="3"/>
  <c r="G33" i="3" l="1"/>
  <c r="G34" i="3" l="1"/>
  <c r="G31" i="3"/>
  <c r="G32" i="3"/>
  <c r="H34" i="3"/>
  <c r="H31" i="3" l="1"/>
  <c r="H33" i="3"/>
  <c r="H32" i="3"/>
  <c r="I34" i="3"/>
  <c r="I32" i="3"/>
  <c r="I33" i="3"/>
  <c r="I31" i="3"/>
  <c r="J32" i="3" l="1"/>
  <c r="J34" i="3"/>
  <c r="J31" i="3"/>
  <c r="J33" i="3"/>
  <c r="K32" i="3" l="1"/>
  <c r="K34" i="3"/>
  <c r="K31" i="3"/>
  <c r="K33" i="3"/>
  <c r="L34" i="3" l="1"/>
  <c r="L32" i="3"/>
  <c r="L31" i="3"/>
  <c r="L33" i="3"/>
  <c r="M34" i="3" l="1"/>
  <c r="M32" i="3"/>
  <c r="M33" i="3"/>
  <c r="M31" i="3"/>
  <c r="N32" i="3" l="1"/>
  <c r="N34" i="3"/>
  <c r="N33" i="3"/>
  <c r="N31" i="3"/>
  <c r="O32" i="3" l="1"/>
  <c r="O34" i="3"/>
  <c r="O31" i="3"/>
  <c r="O33" i="3"/>
  <c r="P34" i="3" l="1"/>
  <c r="P32" i="3"/>
  <c r="P33" i="3"/>
  <c r="P31" i="3"/>
  <c r="Q34" i="3" l="1"/>
  <c r="Q32" i="3"/>
  <c r="Q33" i="3"/>
  <c r="Q31" i="3"/>
  <c r="R32" i="3" l="1"/>
  <c r="R34" i="3"/>
  <c r="R31" i="3"/>
  <c r="R33" i="3"/>
  <c r="S32" i="3" l="1"/>
  <c r="S34" i="3"/>
  <c r="S31" i="3"/>
  <c r="S33" i="3"/>
  <c r="T32" i="3" l="1"/>
  <c r="T34" i="3"/>
  <c r="T31" i="3"/>
  <c r="T33" i="3"/>
  <c r="U34" i="3" l="1"/>
  <c r="U32" i="3"/>
  <c r="U33" i="3"/>
  <c r="U31" i="3"/>
  <c r="V32" i="3" l="1"/>
  <c r="V34" i="3"/>
  <c r="V33" i="3"/>
  <c r="V31" i="3"/>
  <c r="W33" i="3"/>
  <c r="W32" i="3" l="1"/>
  <c r="W34" i="3"/>
  <c r="W31" i="3"/>
  <c r="X32" i="3" l="1"/>
  <c r="X34" i="3"/>
  <c r="X33" i="3"/>
  <c r="X31" i="3"/>
  <c r="Y34" i="3" l="1"/>
  <c r="Y32" i="3"/>
  <c r="Y33" i="3"/>
  <c r="Y31" i="3"/>
  <c r="Z32" i="3" l="1"/>
  <c r="Z34" i="3"/>
  <c r="Z31" i="3"/>
  <c r="Z33" i="3"/>
  <c r="AA32" i="3" l="1"/>
  <c r="AA34" i="3"/>
  <c r="AA33" i="3"/>
  <c r="AA31" i="3"/>
  <c r="AB34" i="3" l="1"/>
  <c r="AB32" i="3"/>
  <c r="AB31" i="3"/>
  <c r="AB33" i="3"/>
  <c r="AC34" i="3" l="1"/>
  <c r="AC32" i="3"/>
  <c r="AC33" i="3"/>
  <c r="AC31" i="3"/>
  <c r="AD34" i="3" l="1"/>
  <c r="AD32" i="3"/>
  <c r="AD31" i="3"/>
  <c r="AD33" i="3"/>
  <c r="AE32" i="3" l="1"/>
  <c r="AE34" i="3"/>
  <c r="AE33" i="3"/>
  <c r="AE31" i="3"/>
  <c r="AF32" i="3" l="1"/>
  <c r="AF34" i="3"/>
  <c r="AF33" i="3"/>
  <c r="AF31" i="3"/>
  <c r="AG34" i="3" l="1"/>
  <c r="AG32" i="3"/>
  <c r="AG33" i="3"/>
  <c r="AG31" i="3"/>
  <c r="AH32" i="3" l="1"/>
  <c r="AH34" i="3"/>
  <c r="AH33" i="3"/>
  <c r="AH31" i="3"/>
  <c r="AI34" i="3" l="1"/>
  <c r="AI32" i="3"/>
  <c r="AI31" i="3"/>
  <c r="AI33" i="3"/>
  <c r="AJ32" i="3" l="1"/>
  <c r="AJ34" i="3"/>
  <c r="AJ31" i="3"/>
  <c r="AJ33" i="3"/>
  <c r="AK34" i="3" l="1"/>
  <c r="AK32" i="3"/>
  <c r="AK33" i="3"/>
  <c r="AK31" i="3"/>
  <c r="AL34" i="3" l="1"/>
  <c r="AL32" i="3"/>
  <c r="AL31" i="3"/>
  <c r="AL33" i="3"/>
  <c r="AM34" i="3" l="1"/>
  <c r="AM32" i="3"/>
  <c r="AM33" i="3"/>
  <c r="AM31" i="3"/>
  <c r="AN34" i="3" l="1"/>
  <c r="AN32" i="3"/>
  <c r="AN33" i="3"/>
  <c r="AN31" i="3"/>
  <c r="AO34" i="3" l="1"/>
  <c r="AO32" i="3"/>
  <c r="AO33" i="3"/>
  <c r="AO31" i="3"/>
  <c r="AP32" i="3" l="1"/>
  <c r="AP34" i="3"/>
  <c r="AP31" i="3"/>
  <c r="AP33" i="3"/>
  <c r="AQ32" i="3" l="1"/>
  <c r="AQ34" i="3"/>
  <c r="AQ33" i="3"/>
  <c r="AQ31" i="3"/>
  <c r="AR34" i="3" l="1"/>
  <c r="AR32" i="3"/>
  <c r="AR31" i="3"/>
  <c r="AS34" i="3" l="1"/>
  <c r="AS32" i="3"/>
  <c r="AS33" i="3"/>
  <c r="AS31" i="3"/>
  <c r="AT32" i="3" l="1"/>
  <c r="AT34" i="3"/>
  <c r="AT33" i="3"/>
  <c r="AT31" i="3"/>
  <c r="AU32" i="3" l="1"/>
  <c r="AU34" i="3"/>
  <c r="AU31" i="3"/>
  <c r="AU33" i="3"/>
  <c r="AV32" i="3" l="1"/>
  <c r="AV34" i="3"/>
  <c r="AV33" i="3"/>
  <c r="AV31" i="3"/>
  <c r="AW34" i="3" l="1"/>
  <c r="AW32" i="3"/>
  <c r="AW33" i="3"/>
  <c r="AW31" i="3"/>
  <c r="AX32" i="3" l="1"/>
  <c r="AX34" i="3"/>
  <c r="AX33" i="3"/>
  <c r="AX31" i="3"/>
  <c r="AY32" i="3" l="1"/>
  <c r="AY34" i="3"/>
  <c r="AY31" i="3"/>
  <c r="AY33" i="3"/>
  <c r="AZ32" i="3" l="1"/>
  <c r="AZ34" i="3"/>
  <c r="AZ31" i="3"/>
  <c r="AZ33" i="3"/>
  <c r="BA34" i="3" l="1"/>
  <c r="BA32" i="3"/>
  <c r="BA33" i="3"/>
  <c r="BA31" i="3"/>
  <c r="BB34" i="3" l="1"/>
  <c r="BB32" i="3"/>
  <c r="BB33" i="3"/>
  <c r="BB31" i="3"/>
  <c r="BC34" i="3" l="1"/>
  <c r="BC32" i="3"/>
  <c r="BC31" i="3"/>
  <c r="BC33" i="3"/>
  <c r="BD34" i="3" l="1"/>
  <c r="BD32" i="3"/>
  <c r="BD33" i="3"/>
  <c r="BD31" i="3"/>
  <c r="BE34" i="3" l="1"/>
  <c r="BE32" i="3"/>
  <c r="BE33" i="3"/>
  <c r="BE31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4" i="3" l="1"/>
  <c r="BM35" i="3" s="1"/>
  <c r="BM36" i="3" s="1"/>
  <c r="BM37" i="3" s="1"/>
  <c r="BM32" i="3"/>
  <c r="BM33" i="3"/>
  <c r="BM31" i="3"/>
  <c r="BN30" i="3"/>
  <c r="BN34" i="3" l="1"/>
  <c r="BN35" i="3" s="1"/>
  <c r="BN36" i="3" s="1"/>
  <c r="BN37" i="3" s="1"/>
  <c r="BN32" i="3"/>
  <c r="BN33" i="3"/>
  <c r="BN31" i="3"/>
  <c r="BO30" i="3"/>
  <c r="BO34" i="3" l="1"/>
  <c r="BO35" i="3" s="1"/>
  <c r="BO36" i="3" s="1"/>
  <c r="BO37" i="3" s="1"/>
  <c r="BO32" i="3"/>
  <c r="BO31" i="3"/>
  <c r="BO33" i="3"/>
  <c r="BP30" i="3"/>
  <c r="BP32" i="3" l="1"/>
  <c r="BP34" i="3"/>
  <c r="BP35" i="3" s="1"/>
  <c r="BP36" i="3" s="1"/>
  <c r="BP37" i="3" s="1"/>
  <c r="BP31" i="3"/>
  <c r="BP33" i="3"/>
  <c r="BQ30" i="3"/>
  <c r="BQ34" i="3" l="1"/>
  <c r="BQ35" i="3" s="1"/>
  <c r="BQ36" i="3" s="1"/>
  <c r="BQ37" i="3" s="1"/>
  <c r="BQ32" i="3"/>
  <c r="BQ33" i="3"/>
  <c r="BQ31" i="3"/>
  <c r="BR30" i="3"/>
  <c r="BR34" i="3" l="1"/>
  <c r="BR35" i="3" s="1"/>
  <c r="BR36" i="3" s="1"/>
  <c r="BR37" i="3" s="1"/>
  <c r="BR32" i="3"/>
  <c r="BR33" i="3"/>
  <c r="BR31" i="3"/>
  <c r="BS30" i="3"/>
  <c r="BS32" i="3" l="1"/>
  <c r="BS34" i="3"/>
  <c r="BS35" i="3" s="1"/>
  <c r="BS36" i="3" s="1"/>
  <c r="BS37" i="3" s="1"/>
  <c r="BS31" i="3"/>
  <c r="BS33" i="3"/>
  <c r="BT32" i="3" l="1"/>
  <c r="BT34" i="3"/>
  <c r="BT35" i="3" s="1"/>
  <c r="BT36" i="3" s="1"/>
  <c r="BT37" i="3" s="1"/>
  <c r="BT33" i="3"/>
  <c r="BT31" i="3"/>
  <c r="BU30" i="3"/>
  <c r="BU32" i="3" l="1"/>
  <c r="BU34" i="3"/>
  <c r="BU35" i="3" s="1"/>
  <c r="BU36" i="3" s="1"/>
  <c r="BU37" i="3" s="1"/>
  <c r="BU33" i="3"/>
  <c r="BU31" i="3"/>
  <c r="BV30" i="3"/>
  <c r="BV32" i="3" l="1"/>
  <c r="BV34" i="3"/>
  <c r="BV35" i="3" s="1"/>
  <c r="BV36" i="3" s="1"/>
  <c r="BV37" i="3" s="1"/>
  <c r="BV33" i="3"/>
  <c r="BV31" i="3"/>
  <c r="BW30" i="3"/>
  <c r="BW34" i="3" l="1"/>
  <c r="BW35" i="3" s="1"/>
  <c r="BW36" i="3" s="1"/>
  <c r="BW37" i="3" s="1"/>
  <c r="BW32" i="3"/>
  <c r="BW31" i="3"/>
  <c r="BW33" i="3"/>
  <c r="BX30" i="3"/>
  <c r="BX32" i="3" l="1"/>
  <c r="BX34" i="3"/>
  <c r="BX35" i="3" s="1"/>
  <c r="BX36" i="3" s="1"/>
  <c r="BX37" i="3" s="1"/>
  <c r="BX31" i="3"/>
  <c r="BX33" i="3"/>
  <c r="BY30" i="3"/>
  <c r="BY32" i="3" l="1"/>
  <c r="BY34" i="3"/>
  <c r="BY35" i="3" s="1"/>
  <c r="BY36" i="3" s="1"/>
  <c r="BY37" i="3" s="1"/>
  <c r="BY33" i="3"/>
  <c r="BY31" i="3"/>
  <c r="BZ30" i="3"/>
  <c r="BZ32" i="3" l="1"/>
  <c r="BZ34" i="3"/>
  <c r="BZ35" i="3" s="1"/>
  <c r="BZ36" i="3" s="1"/>
  <c r="BZ37" i="3" s="1"/>
  <c r="BZ33" i="3"/>
  <c r="BZ31" i="3"/>
  <c r="CA32" i="3" l="1"/>
  <c r="CA34" i="3"/>
  <c r="CA35" i="3" s="1"/>
  <c r="CA31" i="3"/>
  <c r="CA33" i="3"/>
  <c r="CB30" i="3"/>
  <c r="CA36" i="3" l="1"/>
  <c r="CA37" i="3" s="1"/>
  <c r="CB32" i="3"/>
  <c r="CB34" i="3"/>
  <c r="CB35" i="3" s="1"/>
  <c r="CB36" i="3" s="1"/>
  <c r="CB37" i="3" s="1"/>
  <c r="CB33" i="3"/>
  <c r="CB31" i="3"/>
  <c r="CC30" i="3"/>
  <c r="CC34" i="3" l="1"/>
  <c r="CC35" i="3" s="1"/>
  <c r="CC36" i="3" s="1"/>
  <c r="CC37" i="3" s="1"/>
  <c r="CC32" i="3"/>
  <c r="CC33" i="3"/>
  <c r="CC31" i="3"/>
  <c r="CD30" i="3"/>
  <c r="CD32" i="3" l="1"/>
  <c r="CD34" i="3"/>
  <c r="CD35" i="3" s="1"/>
  <c r="CD36" i="3" s="1"/>
  <c r="CD37" i="3" s="1"/>
  <c r="CD31" i="3"/>
  <c r="CD33" i="3"/>
  <c r="CE30" i="3"/>
  <c r="CE34" i="3" l="1"/>
  <c r="CE35" i="3" s="1"/>
  <c r="CE36" i="3" s="1"/>
  <c r="CE37" i="3" s="1"/>
  <c r="CE32" i="3"/>
  <c r="CE33" i="3"/>
  <c r="CE31" i="3"/>
  <c r="CF30" i="3"/>
  <c r="CF32" i="3" l="1"/>
  <c r="CF34" i="3"/>
  <c r="CF35" i="3" s="1"/>
  <c r="CF36" i="3" s="1"/>
  <c r="CF37" i="3" s="1"/>
  <c r="CF31" i="3"/>
  <c r="CF33" i="3"/>
  <c r="CG30" i="3"/>
  <c r="CG34" i="3" l="1"/>
  <c r="CG35" i="3" s="1"/>
  <c r="CG36" i="3" s="1"/>
  <c r="CG37" i="3" s="1"/>
  <c r="CG32" i="3"/>
  <c r="CG33" i="3"/>
  <c r="CG31" i="3"/>
  <c r="CH32" i="3" l="1"/>
  <c r="CH34" i="3"/>
  <c r="CH35" i="3" s="1"/>
  <c r="CH36" i="3" s="1"/>
  <c r="CH37" i="3" s="1"/>
  <c r="CH33" i="3"/>
  <c r="CH31" i="3"/>
  <c r="CI30" i="3"/>
  <c r="CI32" i="3" l="1"/>
  <c r="CI34" i="3"/>
  <c r="CI35" i="3" s="1"/>
  <c r="CI36" i="3" s="1"/>
  <c r="CI37" i="3" s="1"/>
  <c r="CI31" i="3"/>
  <c r="CI33" i="3"/>
  <c r="CJ30" i="3"/>
  <c r="CJ32" i="3" l="1"/>
  <c r="CJ34" i="3"/>
  <c r="CJ35" i="3" s="1"/>
  <c r="CJ36" i="3" s="1"/>
  <c r="CJ37" i="3" s="1"/>
  <c r="CJ33" i="3"/>
  <c r="CJ31" i="3"/>
  <c r="CK30" i="3"/>
  <c r="CK34" i="3" l="1"/>
  <c r="CK35" i="3" s="1"/>
  <c r="CK36" i="3" s="1"/>
  <c r="CK37" i="3" s="1"/>
  <c r="CK32" i="3"/>
  <c r="CK33" i="3"/>
  <c r="CK31" i="3"/>
  <c r="CL30" i="3"/>
  <c r="CL34" i="3" l="1"/>
  <c r="CL35" i="3" s="1"/>
  <c r="CL36" i="3" s="1"/>
  <c r="CL37" i="3" s="1"/>
  <c r="CL32" i="3"/>
  <c r="CL31" i="3"/>
  <c r="CL33" i="3"/>
  <c r="CM30" i="3"/>
  <c r="CM34" i="3" l="1"/>
  <c r="CM35" i="3" s="1"/>
  <c r="CM36" i="3" s="1"/>
  <c r="CM37" i="3" s="1"/>
  <c r="CM32" i="3"/>
  <c r="CM33" i="3"/>
  <c r="CM31" i="3"/>
  <c r="CN30" i="3"/>
  <c r="CN32" i="3" l="1"/>
  <c r="CN34" i="3"/>
  <c r="CN35" i="3" s="1"/>
  <c r="CN36" i="3" s="1"/>
  <c r="CN37" i="3" s="1"/>
  <c r="CN31" i="3"/>
  <c r="CN33" i="3"/>
  <c r="CO34" i="3" l="1"/>
  <c r="CO35" i="3" s="1"/>
  <c r="CO36" i="3" s="1"/>
  <c r="CO37" i="3" s="1"/>
  <c r="CO32" i="3"/>
  <c r="CO33" i="3"/>
  <c r="CO31" i="3"/>
  <c r="CP30" i="3"/>
  <c r="CP32" i="3" l="1"/>
  <c r="CP34" i="3"/>
  <c r="CP35" i="3" s="1"/>
  <c r="CP36" i="3" s="1"/>
  <c r="CP37" i="3" s="1"/>
  <c r="CP31" i="3"/>
  <c r="CP33" i="3"/>
  <c r="CQ30" i="3"/>
  <c r="CQ32" i="3" l="1"/>
  <c r="CQ34" i="3"/>
  <c r="CQ35" i="3" s="1"/>
  <c r="CQ36" i="3" s="1"/>
  <c r="CQ37" i="3" s="1"/>
  <c r="CQ33" i="3"/>
  <c r="CQ31" i="3"/>
  <c r="CR30" i="3"/>
  <c r="CR32" i="3" l="1"/>
  <c r="CR34" i="3"/>
  <c r="CR35" i="3" s="1"/>
  <c r="CR36" i="3" s="1"/>
  <c r="CR37" i="3" s="1"/>
  <c r="CR33" i="3"/>
  <c r="CR31" i="3"/>
  <c r="CS30" i="3"/>
  <c r="CS32" i="3" l="1"/>
  <c r="CS34" i="3"/>
  <c r="CS35" i="3" s="1"/>
  <c r="CS36" i="3" s="1"/>
  <c r="CS37" i="3" s="1"/>
  <c r="CS33" i="3"/>
  <c r="CS31" i="3"/>
  <c r="CT30" i="3"/>
  <c r="CT32" i="3" l="1"/>
  <c r="CT34" i="3"/>
  <c r="CT35" i="3" s="1"/>
  <c r="CT36" i="3" s="1"/>
  <c r="CT37" i="3" s="1"/>
  <c r="CT33" i="3"/>
  <c r="CT31" i="3"/>
  <c r="CU30" i="3"/>
  <c r="CU32" i="3" l="1"/>
  <c r="CU34" i="3"/>
  <c r="CU35" i="3" s="1"/>
  <c r="CU36" i="3" s="1"/>
  <c r="CU37" i="3" s="1"/>
  <c r="CU31" i="3"/>
  <c r="CU33" i="3"/>
  <c r="CV32" i="3" l="1"/>
  <c r="CV34" i="3"/>
  <c r="CV35" i="3" s="1"/>
  <c r="CV36" i="3" s="1"/>
  <c r="CV37" i="3" s="1"/>
  <c r="CV31" i="3"/>
  <c r="CV33" i="3"/>
  <c r="CW30" i="3"/>
  <c r="CW34" i="3" l="1"/>
  <c r="CW35" i="3" s="1"/>
  <c r="CW36" i="3" s="1"/>
  <c r="CW37" i="3" s="1"/>
  <c r="CW32" i="3"/>
  <c r="CW33" i="3"/>
  <c r="CW31" i="3"/>
  <c r="CX30" i="3"/>
  <c r="CX34" i="3" l="1"/>
  <c r="CX35" i="3" s="1"/>
  <c r="CX36" i="3" s="1"/>
  <c r="CX37" i="3" s="1"/>
  <c r="CX32" i="3"/>
  <c r="CX31" i="3"/>
  <c r="CX33" i="3"/>
  <c r="CY30" i="3"/>
  <c r="CY34" i="3" l="1"/>
  <c r="CY35" i="3" s="1"/>
  <c r="CY36" i="3" s="1"/>
  <c r="CY37" i="3" s="1"/>
  <c r="CY32" i="3"/>
  <c r="CY33" i="3"/>
  <c r="CY31" i="3"/>
  <c r="CZ30" i="3"/>
  <c r="CZ34" i="3" l="1"/>
  <c r="CZ35" i="3" s="1"/>
  <c r="CZ36" i="3" s="1"/>
  <c r="CZ37" i="3" s="1"/>
  <c r="CZ32" i="3"/>
  <c r="CZ33" i="3"/>
  <c r="CZ31" i="3"/>
  <c r="DA30" i="3"/>
  <c r="DA34" i="3" l="1"/>
  <c r="DA35" i="3" s="1"/>
  <c r="DA36" i="3" s="1"/>
  <c r="DA37" i="3" s="1"/>
  <c r="DA32" i="3"/>
  <c r="DA33" i="3"/>
  <c r="DA31" i="3"/>
  <c r="DB30" i="3"/>
  <c r="DB32" i="3" l="1"/>
  <c r="DB34" i="3"/>
  <c r="DB35" i="3" s="1"/>
  <c r="DB36" i="3" s="1"/>
  <c r="DB37" i="3" s="1"/>
  <c r="DB31" i="3"/>
  <c r="DB33" i="3"/>
  <c r="DC32" i="3" l="1"/>
  <c r="DC34" i="3"/>
  <c r="DC31" i="3"/>
  <c r="DC33" i="3"/>
  <c r="DD30" i="3"/>
  <c r="DC35" i="3" l="1"/>
  <c r="DC36" i="3" s="1"/>
  <c r="DC37" i="3" s="1"/>
  <c r="DD34" i="3"/>
  <c r="DD35" i="3" s="1"/>
  <c r="DD36" i="3" s="1"/>
  <c r="DD37" i="3" s="1"/>
  <c r="DD32" i="3"/>
  <c r="DD33" i="3"/>
  <c r="DD31" i="3"/>
  <c r="DE30" i="3"/>
  <c r="DE32" i="3" l="1"/>
  <c r="DE34" i="3"/>
  <c r="DE35" i="3" s="1"/>
  <c r="DE36" i="3" s="1"/>
  <c r="DE37" i="3" s="1"/>
  <c r="DE33" i="3"/>
  <c r="DE31" i="3"/>
  <c r="DF30" i="3"/>
  <c r="DF32" i="3" l="1"/>
  <c r="DF34" i="3"/>
  <c r="DF35" i="3" s="1"/>
  <c r="DF36" i="3" s="1"/>
  <c r="DF37" i="3" s="1"/>
  <c r="DF31" i="3"/>
  <c r="DF33" i="3"/>
  <c r="DG30" i="3"/>
  <c r="DG34" i="3" l="1"/>
  <c r="DG35" i="3" s="1"/>
  <c r="DG36" i="3" s="1"/>
  <c r="DG37" i="3" s="1"/>
  <c r="DG32" i="3"/>
  <c r="DG31" i="3"/>
  <c r="DG33" i="3"/>
  <c r="DH30" i="3"/>
  <c r="DH34" i="3" l="1"/>
  <c r="DH35" i="3" s="1"/>
  <c r="DH36" i="3" s="1"/>
  <c r="DH37" i="3" s="1"/>
  <c r="DH32" i="3"/>
  <c r="DH31" i="3"/>
  <c r="DH33" i="3"/>
  <c r="DI30" i="3" l="1"/>
  <c r="DI34" i="3" l="1"/>
  <c r="DI35" i="3" s="1"/>
  <c r="DI36" i="3" s="1"/>
  <c r="DI37" i="3" s="1"/>
  <c r="DI31" i="3"/>
  <c r="DI33" i="3"/>
  <c r="DI32" i="3"/>
</calcChain>
</file>

<file path=xl/sharedStrings.xml><?xml version="1.0" encoding="utf-8"?>
<sst xmlns="http://schemas.openxmlformats.org/spreadsheetml/2006/main" count="153" uniqueCount="110">
  <si>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</si>
  <si>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</si>
  <si>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</si>
  <si>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</si>
  <si>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</si>
  <si>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</si>
  <si>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</si>
  <si>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</si>
  <si>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</si>
  <si>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</si>
  <si>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</si>
  <si>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</si>
  <si>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</si>
  <si>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</si>
  <si>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</si>
  <si>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</si>
  <si>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</si>
  <si>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</si>
  <si>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</si>
  <si>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</si>
  <si>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</si>
  <si>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担当A</t>
    <rPh sb="0" eb="2">
      <t>タントウ</t>
    </rPh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</si>
  <si>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</si>
  <si>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</si>
  <si>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</si>
  <si>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</si>
  <si>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</si>
  <si>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</si>
  <si>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</si>
  <si>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</si>
  <si>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</si>
  <si>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</si>
  <si>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</si>
  <si>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</si>
  <si>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</si>
  <si>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</si>
  <si>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</si>
  <si>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</si>
  <si>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</si>
  <si>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</si>
  <si>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</si>
  <si>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</si>
  <si>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</si>
  <si>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</si>
  <si>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</si>
  <si>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</si>
  <si>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</si>
  <si>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</si>
  <si>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</si>
  <si>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</si>
  <si>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</si>
  <si>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</si>
  <si>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</si>
  <si>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</si>
  <si>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○</t>
  </si>
  <si>
    <t>泉　雄太</t>
    <rPh sb="0" eb="1">
      <t>イズミ</t>
    </rPh>
    <rPh sb="2" eb="4">
      <t>ユウタ</t>
    </rPh>
    <phoneticPr fontId="1"/>
  </si>
  <si>
    <t>石川　大貴</t>
    <rPh sb="0" eb="2">
      <t>イシカワ</t>
    </rPh>
    <rPh sb="3" eb="5">
      <t>タイキ</t>
    </rPh>
    <phoneticPr fontId="1"/>
  </si>
  <si>
    <t>春川　直幸</t>
    <rPh sb="0" eb="2">
      <t>ハルカワ</t>
    </rPh>
    <rPh sb="3" eb="5">
      <t>ナオユキ</t>
    </rPh>
    <phoneticPr fontId="1"/>
  </si>
  <si>
    <t>島田　樹</t>
    <rPh sb="0" eb="2">
      <t>シマダ</t>
    </rPh>
    <rPh sb="3" eb="4">
      <t>タツキ</t>
    </rPh>
    <phoneticPr fontId="1"/>
  </si>
  <si>
    <t>島田</t>
  </si>
  <si>
    <t>QRコードを使い，野菜の詳細情報を伝えるシステム</t>
    <phoneticPr fontId="1"/>
  </si>
  <si>
    <t>　引き継ぎ</t>
    <rPh sb="1" eb="2">
      <t>ヒ</t>
    </rPh>
    <rPh sb="3" eb="4">
      <t>ツ</t>
    </rPh>
    <phoneticPr fontId="1"/>
  </si>
  <si>
    <t>PJ計画書の見直し</t>
    <rPh sb="2" eb="5">
      <t>ケイカクショ</t>
    </rPh>
    <rPh sb="6" eb="8">
      <t>ミナオ</t>
    </rPh>
    <phoneticPr fontId="1"/>
  </si>
  <si>
    <t>PJ計画書（見直し）</t>
    <rPh sb="2" eb="5">
      <t>ケイカクショ</t>
    </rPh>
    <rPh sb="6" eb="8">
      <t>ミナオ</t>
    </rPh>
    <phoneticPr fontId="1"/>
  </si>
  <si>
    <t>PJ計画書の（見直し）承認</t>
    <rPh sb="2" eb="5">
      <t>ケイカクショ</t>
    </rPh>
    <rPh sb="7" eb="9">
      <t>ミナオ</t>
    </rPh>
    <rPh sb="11" eb="13">
      <t>ショウニン</t>
    </rPh>
    <phoneticPr fontId="1"/>
  </si>
  <si>
    <t>承認版PJ計画書（見直し）</t>
    <rPh sb="0" eb="2">
      <t>ショウニン</t>
    </rPh>
    <rPh sb="2" eb="3">
      <t>バン</t>
    </rPh>
    <rPh sb="5" eb="8">
      <t>ケイカクショ</t>
    </rPh>
    <rPh sb="9" eb="11">
      <t>ミナオ</t>
    </rPh>
    <phoneticPr fontId="1"/>
  </si>
  <si>
    <t>コスト見積書作成</t>
    <rPh sb="3" eb="6">
      <t>ミツモリショ</t>
    </rPh>
    <rPh sb="6" eb="8">
      <t>サクセイ</t>
    </rPh>
    <phoneticPr fontId="1"/>
  </si>
  <si>
    <t>コスト見積書（正式）</t>
    <phoneticPr fontId="1"/>
  </si>
  <si>
    <t>コスト見積書承認</t>
    <phoneticPr fontId="1"/>
  </si>
  <si>
    <t>承認版コスト見積書（正式）</t>
    <phoneticPr fontId="1"/>
  </si>
  <si>
    <t>本契約書作成</t>
    <rPh sb="0" eb="4">
      <t>ホンケイヤクショ</t>
    </rPh>
    <rPh sb="4" eb="6">
      <t>サクセイ</t>
    </rPh>
    <phoneticPr fontId="1"/>
  </si>
  <si>
    <t>本契約書</t>
    <rPh sb="0" eb="4">
      <t>ホンケイヤクショ</t>
    </rPh>
    <phoneticPr fontId="1"/>
  </si>
  <si>
    <t>本契約</t>
    <rPh sb="0" eb="3">
      <t>ホンケイヤク</t>
    </rPh>
    <phoneticPr fontId="1"/>
  </si>
  <si>
    <t>承認版本契約書</t>
    <rPh sb="0" eb="2">
      <t>ショウニン</t>
    </rPh>
    <rPh sb="2" eb="3">
      <t>バン</t>
    </rPh>
    <rPh sb="3" eb="7">
      <t>ホンケイヤクショ</t>
    </rPh>
    <phoneticPr fontId="1"/>
  </si>
  <si>
    <t>実行</t>
    <phoneticPr fontId="1"/>
  </si>
  <si>
    <t>内部設計</t>
    <rPh sb="0" eb="2">
      <t>ナイブ</t>
    </rPh>
    <rPh sb="2" eb="4">
      <t>セッケイ</t>
    </rPh>
    <phoneticPr fontId="1"/>
  </si>
  <si>
    <t>内部設計書</t>
    <rPh sb="0" eb="2">
      <t>ナイブ</t>
    </rPh>
    <rPh sb="2" eb="5">
      <t>セッケイショ</t>
    </rPh>
    <phoneticPr fontId="1"/>
  </si>
  <si>
    <t>内部設計書承認</t>
    <rPh sb="0" eb="2">
      <t>ナイブ</t>
    </rPh>
    <rPh sb="2" eb="5">
      <t>セッケイショ</t>
    </rPh>
    <rPh sb="5" eb="7">
      <t>ショウニン</t>
    </rPh>
    <phoneticPr fontId="1"/>
  </si>
  <si>
    <t>承認版内部設計書</t>
    <rPh sb="0" eb="2">
      <t>ショウニン</t>
    </rPh>
    <rPh sb="2" eb="3">
      <t>バン</t>
    </rPh>
    <rPh sb="3" eb="8">
      <t>ナイブセッケイショ</t>
    </rPh>
    <phoneticPr fontId="1"/>
  </si>
  <si>
    <t>実装，完成</t>
    <rPh sb="0" eb="2">
      <t>ジッソウ</t>
    </rPh>
    <rPh sb="3" eb="5">
      <t>カンセイ</t>
    </rPh>
    <phoneticPr fontId="1"/>
  </si>
  <si>
    <t>プログラム</t>
    <phoneticPr fontId="1"/>
  </si>
  <si>
    <t>テスト報告書作成</t>
    <rPh sb="3" eb="6">
      <t>ホウコクショ</t>
    </rPh>
    <rPh sb="6" eb="8">
      <t>サクセイ</t>
    </rPh>
    <phoneticPr fontId="1"/>
  </si>
  <si>
    <t>テスト報告書</t>
    <rPh sb="3" eb="6">
      <t>ホウコクショ</t>
    </rPh>
    <phoneticPr fontId="1"/>
  </si>
  <si>
    <t>テスト報告承認</t>
    <phoneticPr fontId="1"/>
  </si>
  <si>
    <t>承認版テスト報告書</t>
    <rPh sb="0" eb="2">
      <t>ショウニン</t>
    </rPh>
    <rPh sb="2" eb="3">
      <t>バン</t>
    </rPh>
    <rPh sb="6" eb="9">
      <t>ホウコクショ</t>
    </rPh>
    <phoneticPr fontId="1"/>
  </si>
  <si>
    <t>終結</t>
    <phoneticPr fontId="1"/>
  </si>
  <si>
    <t>納品準備</t>
    <rPh sb="2" eb="4">
      <t>ジュンビ</t>
    </rPh>
    <phoneticPr fontId="1"/>
  </si>
  <si>
    <t>納品書</t>
    <rPh sb="0" eb="3">
      <t>ノウヒンショ</t>
    </rPh>
    <phoneticPr fontId="1"/>
  </si>
  <si>
    <t>納品完了</t>
    <phoneticPr fontId="1"/>
  </si>
  <si>
    <t>承認版納品書</t>
    <rPh sb="0" eb="2">
      <t>ショウニン</t>
    </rPh>
    <rPh sb="2" eb="3">
      <t>バン</t>
    </rPh>
    <rPh sb="3" eb="6">
      <t>ノウヒンショ</t>
    </rPh>
    <phoneticPr fontId="1"/>
  </si>
  <si>
    <t>マニュアル作成</t>
    <phoneticPr fontId="1"/>
  </si>
  <si>
    <t>マニュアル</t>
    <phoneticPr fontId="1"/>
  </si>
  <si>
    <t>QCD評価調査</t>
    <phoneticPr fontId="1"/>
  </si>
  <si>
    <t>QCD評価報告書</t>
    <rPh sb="3" eb="5">
      <t>ヒョウカ</t>
    </rPh>
    <rPh sb="5" eb="8">
      <t>ホウコクショ</t>
    </rPh>
    <phoneticPr fontId="1"/>
  </si>
  <si>
    <t>マネジメントレポート作成</t>
    <phoneticPr fontId="1"/>
  </si>
  <si>
    <t>マネジメントレポート</t>
    <phoneticPr fontId="1"/>
  </si>
  <si>
    <t>最終発表</t>
    <phoneticPr fontId="1"/>
  </si>
  <si>
    <t>PD評価，
デモ準備</t>
    <rPh sb="2" eb="4">
      <t>ヒョウカ</t>
    </rPh>
    <rPh sb="8" eb="10">
      <t>ジュンビ</t>
    </rPh>
    <phoneticPr fontId="1"/>
  </si>
  <si>
    <t>PD評価発表資料</t>
    <rPh sb="2" eb="4">
      <t>ヒョウカ</t>
    </rPh>
    <phoneticPr fontId="1"/>
  </si>
  <si>
    <t>PD評価発表練習</t>
    <rPh sb="2" eb="4">
      <t>ヒョウカ</t>
    </rPh>
    <rPh sb="4" eb="6">
      <t>ハッピョウ</t>
    </rPh>
    <rPh sb="6" eb="8">
      <t>レンシュウ</t>
    </rPh>
    <phoneticPr fontId="1"/>
  </si>
  <si>
    <t>PD評価発表</t>
    <rPh sb="2" eb="4">
      <t>ヒョウカ</t>
    </rPh>
    <rPh sb="4" eb="6">
      <t>ハッピョウ</t>
    </rPh>
    <phoneticPr fontId="1"/>
  </si>
  <si>
    <t>PJ評価，
PPT作成</t>
    <rPh sb="2" eb="4">
      <t>ヒョウカ</t>
    </rPh>
    <rPh sb="9" eb="11">
      <t>サクセイ</t>
    </rPh>
    <phoneticPr fontId="1"/>
  </si>
  <si>
    <t>PJ評価発表資料</t>
    <rPh sb="2" eb="4">
      <t>ヒョウカ</t>
    </rPh>
    <rPh sb="4" eb="6">
      <t>ハッピョウ</t>
    </rPh>
    <rPh sb="6" eb="8">
      <t>シリョウ</t>
    </rPh>
    <phoneticPr fontId="1"/>
  </si>
  <si>
    <t>PJ評価発表練習</t>
    <rPh sb="2" eb="4">
      <t>ヒョウカ</t>
    </rPh>
    <rPh sb="4" eb="6">
      <t>ハッピョウ</t>
    </rPh>
    <rPh sb="6" eb="8">
      <t>レンシュウ</t>
    </rPh>
    <phoneticPr fontId="1"/>
  </si>
  <si>
    <t>PJ評価発表</t>
    <rPh sb="2" eb="4">
      <t>ヒョウカ</t>
    </rPh>
    <rPh sb="4" eb="6">
      <t>ハッピョウ</t>
    </rPh>
    <phoneticPr fontId="1"/>
  </si>
  <si>
    <t>○</t>
    <phoneticPr fontId="1"/>
  </si>
  <si>
    <t>ETC</t>
    <phoneticPr fontId="1"/>
  </si>
  <si>
    <t>EAC</t>
    <phoneticPr fontId="1"/>
  </si>
  <si>
    <t>VAC</t>
    <phoneticPr fontId="1"/>
  </si>
  <si>
    <t>BAC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</si>
</sst>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0" fillId="6" borderId="24" xfId="0" applyFill="1" applyBorder="1" applyAlignment="1">
      <alignment horizontal="right" vertical="center" shrinkToFit="1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19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935280"/>
        <c:axId val="315930184"/>
      </c:lineChart>
      <c:dateAx>
        <c:axId val="3159352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315930184"/>
        <c:crosses val="autoZero"/>
        <c:auto val="1"/>
        <c:lblOffset val="100"/>
        <c:baseTimeUnit val="days"/>
      </c:dateAx>
      <c:valAx>
        <c:axId val="31593018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315935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170196440676701E-2"/>
          <c:y val="7.0011449701981601E-2"/>
          <c:w val="0.93895405458423653"/>
          <c:h val="0.84554707033961485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EVM!$BF$28:$DC$28</c:f>
              <c:numCache>
                <c:formatCode>0.0_ </c:formatCode>
                <c:ptCount val="8"/>
                <c:pt idx="0">
                  <c:v>307</c:v>
                </c:pt>
                <c:pt idx="1">
                  <c:v>317</c:v>
                </c:pt>
                <c:pt idx="2">
                  <c:v>343</c:v>
                </c:pt>
                <c:pt idx="3">
                  <c:v>375</c:v>
                </c:pt>
                <c:pt idx="4">
                  <c:v>419</c:v>
                </c:pt>
                <c:pt idx="5">
                  <c:v>473</c:v>
                </c:pt>
                <c:pt idx="6">
                  <c:v>519</c:v>
                </c:pt>
                <c:pt idx="7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EVM!$BF$29:$DC$29</c:f>
              <c:numCache>
                <c:formatCode>0.0_ </c:formatCode>
                <c:ptCount val="8"/>
                <c:pt idx="0">
                  <c:v>237</c:v>
                </c:pt>
                <c:pt idx="1">
                  <c:v>247</c:v>
                </c:pt>
                <c:pt idx="2">
                  <c:v>259</c:v>
                </c:pt>
                <c:pt idx="3">
                  <c:v>282</c:v>
                </c:pt>
                <c:pt idx="4">
                  <c:v>317</c:v>
                </c:pt>
                <c:pt idx="5">
                  <c:v>378</c:v>
                </c:pt>
                <c:pt idx="6">
                  <c:v>450</c:v>
                </c:pt>
                <c:pt idx="7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EVM!$BF$27:$DC$27</c:f>
              <c:numCache>
                <c:formatCode>m/d;@</c:formatCode>
                <c:ptCount val="8"/>
                <c:pt idx="0">
                  <c:v>42160</c:v>
                </c:pt>
                <c:pt idx="1">
                  <c:v>42167</c:v>
                </c:pt>
                <c:pt idx="2">
                  <c:v>42174</c:v>
                </c:pt>
                <c:pt idx="3">
                  <c:v>42181</c:v>
                </c:pt>
                <c:pt idx="4">
                  <c:v>42188</c:v>
                </c:pt>
                <c:pt idx="5">
                  <c:v>42195</c:v>
                </c:pt>
                <c:pt idx="6">
                  <c:v>42202</c:v>
                </c:pt>
                <c:pt idx="7">
                  <c:v>42209</c:v>
                </c:pt>
              </c:numCache>
            </c:numRef>
          </c:cat>
          <c:val>
            <c:numRef>
              <c:f>EVM!$BF$30:$DC$30</c:f>
              <c:numCache>
                <c:formatCode>0.0_ </c:formatCode>
                <c:ptCount val="8"/>
                <c:pt idx="0">
                  <c:v>307</c:v>
                </c:pt>
                <c:pt idx="1">
                  <c:v>311</c:v>
                </c:pt>
                <c:pt idx="2">
                  <c:v>317</c:v>
                </c:pt>
                <c:pt idx="3">
                  <c:v>319</c:v>
                </c:pt>
                <c:pt idx="4">
                  <c:v>377</c:v>
                </c:pt>
                <c:pt idx="5">
                  <c:v>467</c:v>
                </c:pt>
                <c:pt idx="6">
                  <c:v>519</c:v>
                </c:pt>
                <c:pt idx="7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32536"/>
        <c:axId val="315934888"/>
      </c:lineChart>
      <c:dateAx>
        <c:axId val="3159325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4888"/>
        <c:crosses val="autoZero"/>
        <c:auto val="1"/>
        <c:lblOffset val="100"/>
        <c:baseTimeUnit val="days"/>
        <c:majorUnit val="2"/>
        <c:majorTimeUnit val="days"/>
      </c:dateAx>
      <c:valAx>
        <c:axId val="31593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25" r="0.25" t="0.75" header="0.3" footer="0.3"/>
    <c:pageSetup paperSize="8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EVM!$B$29:$BM$29</c:f>
              <c:numCache>
                <c:formatCode>0.0_ 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EVM!$B$30:$BS$30</c:f>
              <c:numCache>
                <c:formatCode>0.0_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33712"/>
        <c:axId val="315933320"/>
      </c:lineChart>
      <c:dateAx>
        <c:axId val="3159337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3320"/>
        <c:crosses val="autoZero"/>
        <c:auto val="1"/>
        <c:lblOffset val="100"/>
        <c:baseTimeUnit val="days"/>
      </c:dateAx>
      <c:valAx>
        <c:axId val="31593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EVM!$B$29:$BT$29</c:f>
              <c:numCache>
                <c:formatCode>0.0_ 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EVM!$B$30:$BT$30</c:f>
              <c:numCache>
                <c:formatCode>0.0_ 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35672"/>
        <c:axId val="315932144"/>
      </c:lineChart>
      <c:dateAx>
        <c:axId val="31593567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2144"/>
        <c:crosses val="autoZero"/>
        <c:auto val="1"/>
        <c:lblOffset val="100"/>
        <c:baseTimeUnit val="days"/>
      </c:dateAx>
      <c:valAx>
        <c:axId val="3159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5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EVM!$B$29:$CA$29</c:f>
              <c:numCache>
                <c:formatCode>0.0_ </c:formatCode>
                <c:ptCount val="12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EVM!$B$30:$CA$30</c:f>
              <c:numCache>
                <c:formatCode>0.0_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94648"/>
        <c:axId val="137595432"/>
      </c:lineChart>
      <c:dateAx>
        <c:axId val="1375946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595432"/>
        <c:crosses val="autoZero"/>
        <c:auto val="1"/>
        <c:lblOffset val="100"/>
        <c:baseTimeUnit val="days"/>
      </c:dateAx>
      <c:valAx>
        <c:axId val="13759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59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EVM!$B$29:$CH$29</c:f>
              <c:numCache>
                <c:formatCode>0.0_ 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EVM!$B$30:$CH$30</c:f>
              <c:numCache>
                <c:formatCode>0.0_ 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2168"/>
        <c:axId val="354045696"/>
      </c:lineChart>
      <c:dateAx>
        <c:axId val="3540421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5696"/>
        <c:crosses val="autoZero"/>
        <c:auto val="1"/>
        <c:lblOffset val="100"/>
        <c:baseTimeUnit val="days"/>
      </c:dateAx>
      <c:valAx>
        <c:axId val="35404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2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EVM!$B$29:$CO$29</c:f>
              <c:numCache>
                <c:formatCode>0.0_ 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EVM!$B$30:$CO$30</c:f>
              <c:numCache>
                <c:formatCode>0.0_ 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8832"/>
        <c:axId val="354042560"/>
      </c:lineChart>
      <c:dateAx>
        <c:axId val="35404883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2560"/>
        <c:crosses val="autoZero"/>
        <c:auto val="1"/>
        <c:lblOffset val="100"/>
        <c:baseTimeUnit val="days"/>
      </c:dateAx>
      <c:valAx>
        <c:axId val="35404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EVM!$B$29:$CV$29</c:f>
              <c:numCache>
                <c:formatCode>0.0_ 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EVM!$B$30:$CV$30</c:f>
              <c:numCache>
                <c:formatCode>0.0_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2952"/>
        <c:axId val="354048440"/>
      </c:lineChart>
      <c:dateAx>
        <c:axId val="3540429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8440"/>
        <c:crosses val="autoZero"/>
        <c:auto val="1"/>
        <c:lblOffset val="100"/>
        <c:baseTimeUnit val="days"/>
      </c:dateAx>
      <c:valAx>
        <c:axId val="35404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2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EVM!$B$29:$DC$29</c:f>
              <c:numCache>
                <c:formatCode>0.0_ 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EVM!$B$30:$DC$30</c:f>
              <c:numCache>
                <c:formatCode>0.0_ 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3736"/>
        <c:axId val="354046088"/>
      </c:lineChart>
      <c:dateAx>
        <c:axId val="3540437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6088"/>
        <c:crosses val="autoZero"/>
        <c:auto val="1"/>
        <c:lblOffset val="100"/>
        <c:baseTimeUnit val="days"/>
      </c:dateAx>
      <c:valAx>
        <c:axId val="35404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EVM!$B$28:$DC$28</c:f>
              <c:numCache>
                <c:formatCode>0.0_ </c:formatCode>
                <c:ptCount val="16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EVM!$B$29:$I$29</c:f>
              <c:numCache>
                <c:formatCode>0.0_ 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EVM!$B$27:$DC$27</c:f>
              <c:numCache>
                <c:formatCode>m/d;@</c:formatCode>
                <c:ptCount val="16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</c:numCache>
            </c:numRef>
          </c:cat>
          <c:val>
            <c:numRef>
              <c:f>EVM!$B$30:$I$30</c:f>
              <c:numCache>
                <c:formatCode>0.0_ 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7264"/>
        <c:axId val="354045304"/>
      </c:lineChart>
      <c:dateAx>
        <c:axId val="3540472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5304"/>
        <c:crosses val="autoZero"/>
        <c:auto val="1"/>
        <c:lblOffset val="100"/>
        <c:baseTimeUnit val="days"/>
      </c:dateAx>
      <c:valAx>
        <c:axId val="35404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EVM!$B$29:$P$29</c:f>
              <c:numCache>
                <c:formatCode>0.0_ </c:formatCode>
                <c:ptCount val="3"/>
                <c:pt idx="0">
                  <c:v>0</c:v>
                </c:pt>
                <c:pt idx="1">
                  <c:v>3</c:v>
                </c:pt>
                <c:pt idx="2">
                  <c:v>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EVM!$B$30:$P$30</c:f>
              <c:numCache>
                <c:formatCode>0.0_ 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7656"/>
        <c:axId val="354043344"/>
      </c:lineChart>
      <c:dateAx>
        <c:axId val="3540476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3344"/>
        <c:crosses val="autoZero"/>
        <c:auto val="1"/>
        <c:lblOffset val="100"/>
        <c:baseTimeUnit val="days"/>
      </c:dateAx>
      <c:valAx>
        <c:axId val="35404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7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EVM!$B$29:$W$29</c:f>
              <c:numCache>
                <c:formatCode>0.0_ </c:formatCode>
                <c:ptCount val="4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EVM!$B$30:$W$30</c:f>
              <c:numCache>
                <c:formatCode>0.0_ 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048048"/>
        <c:axId val="354044912"/>
      </c:lineChart>
      <c:dateAx>
        <c:axId val="35404804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4912"/>
        <c:crosses val="autoZero"/>
        <c:auto val="1"/>
        <c:lblOffset val="100"/>
        <c:baseTimeUnit val="days"/>
      </c:dateAx>
      <c:valAx>
        <c:axId val="3540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04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EVM!$B$29:$AD$29</c:f>
              <c:numCache>
                <c:formatCode>0.0_ </c:formatCode>
                <c:ptCount val="5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EVM!$B$30:$AD$30</c:f>
              <c:numCache>
                <c:formatCode>0.0_ 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5929400"/>
        <c:axId val="315931360"/>
      </c:lineChart>
      <c:dateAx>
        <c:axId val="3159294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31360"/>
        <c:crosses val="autoZero"/>
        <c:auto val="1"/>
        <c:lblOffset val="100"/>
        <c:baseTimeUnit val="days"/>
      </c:dateAx>
      <c:valAx>
        <c:axId val="3159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5929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EVM!$B$29:$AK$29</c:f>
              <c:numCache>
                <c:formatCode>0.0_ </c:formatCode>
                <c:ptCount val="6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EVM!$B$30:$AK$30</c:f>
              <c:numCache>
                <c:formatCode>0.0_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591904"/>
        <c:axId val="354815280"/>
      </c:lineChart>
      <c:dateAx>
        <c:axId val="13759190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5280"/>
        <c:crosses val="autoZero"/>
        <c:auto val="1"/>
        <c:lblOffset val="100"/>
        <c:baseTimeUnit val="days"/>
      </c:dateAx>
      <c:valAx>
        <c:axId val="35481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5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EVM!$B$29:$AR$29</c:f>
              <c:numCache>
                <c:formatCode>0.0_ </c:formatCode>
                <c:ptCount val="7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EVM!$B$30:$AR$30</c:f>
              <c:numCache>
                <c:formatCode>0.0_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812928"/>
        <c:axId val="354810968"/>
      </c:lineChart>
      <c:dateAx>
        <c:axId val="35481292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0968"/>
        <c:crosses val="autoZero"/>
        <c:auto val="1"/>
        <c:lblOffset val="100"/>
        <c:baseTimeUnit val="days"/>
      </c:dateAx>
      <c:valAx>
        <c:axId val="35481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EVM!$B$29:$AY$29</c:f>
              <c:numCache>
                <c:formatCode>0.0_ 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EVM!$B$30:$AY$30</c:f>
              <c:numCache>
                <c:formatCode>0.0_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809008"/>
        <c:axId val="354814104"/>
      </c:lineChart>
      <c:dateAx>
        <c:axId val="3548090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4104"/>
        <c:crosses val="autoZero"/>
        <c:auto val="1"/>
        <c:lblOffset val="100"/>
        <c:baseTimeUnit val="days"/>
      </c:dateAx>
      <c:valAx>
        <c:axId val="35481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09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  <c:pt idx="15">
                  <c:v>531</c:v>
                </c:pt>
                <c:pt idx="16">
                  <c:v>531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EVM!$B$29:$BF$29</c:f>
              <c:numCache>
                <c:formatCode>0.0_ </c:formatCode>
                <c:ptCount val="9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EVM!$B$30:$BF$30</c:f>
              <c:numCache>
                <c:formatCode>0.0_ 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810576"/>
        <c:axId val="354813320"/>
      </c:lineChart>
      <c:dateAx>
        <c:axId val="3548105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3320"/>
        <c:crosses val="autoZero"/>
        <c:auto val="1"/>
        <c:lblOffset val="100"/>
        <c:baseTimeUnit val="days"/>
      </c:dateAx>
      <c:valAx>
        <c:axId val="35481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5481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36868932541187E-2"/>
          <c:y val="0.1112068489806683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EVM!$B$27:$DB$27</c:f>
              <c:numCache>
                <c:formatCode>m/d;@</c:formatCode>
                <c:ptCount val="15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</c:numCache>
            </c:numRef>
          </c:cat>
          <c:val>
            <c:numRef>
              <c:f>EVM!$B$28:$DB$28</c:f>
              <c:numCache>
                <c:formatCode>0.0_ </c:formatCode>
                <c:ptCount val="15"/>
                <c:pt idx="0">
                  <c:v>0</c:v>
                </c:pt>
                <c:pt idx="1">
                  <c:v>38</c:v>
                </c:pt>
                <c:pt idx="2">
                  <c:v>76</c:v>
                </c:pt>
                <c:pt idx="3">
                  <c:v>114</c:v>
                </c:pt>
                <c:pt idx="4">
                  <c:v>152</c:v>
                </c:pt>
                <c:pt idx="5">
                  <c:v>190</c:v>
                </c:pt>
                <c:pt idx="6">
                  <c:v>228</c:v>
                </c:pt>
                <c:pt idx="7">
                  <c:v>268</c:v>
                </c:pt>
                <c:pt idx="8">
                  <c:v>307</c:v>
                </c:pt>
                <c:pt idx="9">
                  <c:v>317</c:v>
                </c:pt>
                <c:pt idx="10">
                  <c:v>343</c:v>
                </c:pt>
                <c:pt idx="11">
                  <c:v>375</c:v>
                </c:pt>
                <c:pt idx="12">
                  <c:v>419</c:v>
                </c:pt>
                <c:pt idx="13">
                  <c:v>473</c:v>
                </c:pt>
                <c:pt idx="14">
                  <c:v>519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EVM!$B$27:$DB$27</c:f>
              <c:numCache>
                <c:formatCode>m/d;@</c:formatCode>
                <c:ptCount val="15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</c:numCache>
            </c:numRef>
          </c:cat>
          <c:val>
            <c:numRef>
              <c:f>EVM!$B$29:$DB$29</c:f>
              <c:numCache>
                <c:formatCode>0.0_ 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46</c:v>
                </c:pt>
                <c:pt idx="3">
                  <c:v>72</c:v>
                </c:pt>
                <c:pt idx="4">
                  <c:v>98</c:v>
                </c:pt>
                <c:pt idx="5">
                  <c:v>124</c:v>
                </c:pt>
                <c:pt idx="6">
                  <c:v>135</c:v>
                </c:pt>
                <c:pt idx="7">
                  <c:v>195</c:v>
                </c:pt>
                <c:pt idx="8">
                  <c:v>237</c:v>
                </c:pt>
                <c:pt idx="9">
                  <c:v>247</c:v>
                </c:pt>
                <c:pt idx="10">
                  <c:v>259</c:v>
                </c:pt>
                <c:pt idx="11">
                  <c:v>282</c:v>
                </c:pt>
                <c:pt idx="12">
                  <c:v>317</c:v>
                </c:pt>
                <c:pt idx="13">
                  <c:v>378</c:v>
                </c:pt>
                <c:pt idx="14">
                  <c:v>450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EVM!$B$27:$DB$27</c:f>
              <c:numCache>
                <c:formatCode>m/d;@</c:formatCode>
                <c:ptCount val="15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</c:numCache>
            </c:numRef>
          </c:cat>
          <c:val>
            <c:numRef>
              <c:f>EVM!$B$30:$DB$30</c:f>
              <c:numCache>
                <c:formatCode>0.0_ 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100</c:v>
                </c:pt>
                <c:pt idx="8">
                  <c:v>307</c:v>
                </c:pt>
                <c:pt idx="9">
                  <c:v>311</c:v>
                </c:pt>
                <c:pt idx="10">
                  <c:v>317</c:v>
                </c:pt>
                <c:pt idx="11">
                  <c:v>319</c:v>
                </c:pt>
                <c:pt idx="12">
                  <c:v>377</c:v>
                </c:pt>
                <c:pt idx="13">
                  <c:v>467</c:v>
                </c:pt>
                <c:pt idx="14">
                  <c:v>519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7974024"/>
        <c:axId val="417977552"/>
      </c:lineChart>
      <c:dateAx>
        <c:axId val="41797402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417977552"/>
        <c:crosses val="autoZero"/>
        <c:auto val="1"/>
        <c:lblOffset val="100"/>
        <c:baseTimeUnit val="days"/>
      </c:dateAx>
      <c:valAx>
        <c:axId val="41797755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4179740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  <xdr:twoCellAnchor>
    <xdr:from>
      <xdr:col>114</xdr:col>
      <xdr:colOff>619125</xdr:colOff>
      <xdr:row>0</xdr:row>
      <xdr:rowOff>171449</xdr:rowOff>
    </xdr:from>
    <xdr:to>
      <xdr:col>125</xdr:col>
      <xdr:colOff>428625</xdr:colOff>
      <xdr:row>34</xdr:row>
      <xdr:rowOff>161924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38</xdr:row>
      <xdr:rowOff>28575</xdr:rowOff>
    </xdr:from>
    <xdr:to>
      <xdr:col>57</xdr:col>
      <xdr:colOff>419100</xdr:colOff>
      <xdr:row>54</xdr:row>
      <xdr:rowOff>28575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161925</xdr:colOff>
      <xdr:row>38</xdr:row>
      <xdr:rowOff>19050</xdr:rowOff>
    </xdr:from>
    <xdr:to>
      <xdr:col>114</xdr:col>
      <xdr:colOff>390525</xdr:colOff>
      <xdr:row>54</xdr:row>
      <xdr:rowOff>19050</xdr:rowOff>
    </xdr:to>
    <xdr:graphicFrame macro="">
      <xdr:nvGraphicFramePr>
        <xdr:cNvPr id="13" name="グラフ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115</xdr:col>
      <xdr:colOff>523875</xdr:colOff>
      <xdr:row>38</xdr:row>
      <xdr:rowOff>19050</xdr:rowOff>
    </xdr:from>
    <xdr:to>
      <xdr:col>122</xdr:col>
      <xdr:colOff>295275</xdr:colOff>
      <xdr:row>54</xdr:row>
      <xdr:rowOff>19050</xdr:rowOff>
    </xdr:to>
    <xdr:graphicFrame macro="">
      <xdr:nvGraphicFramePr>
        <xdr:cNvPr id="15" name="グラフ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190500</xdr:colOff>
      <xdr:row>57</xdr:row>
      <xdr:rowOff>133350</xdr:rowOff>
    </xdr:from>
    <xdr:to>
      <xdr:col>57</xdr:col>
      <xdr:colOff>409575</xdr:colOff>
      <xdr:row>73</xdr:row>
      <xdr:rowOff>133350</xdr:rowOff>
    </xdr:to>
    <xdr:graphicFrame macro="">
      <xdr:nvGraphicFramePr>
        <xdr:cNvPr id="16" name="グラフ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209550</xdr:colOff>
      <xdr:row>57</xdr:row>
      <xdr:rowOff>104775</xdr:rowOff>
    </xdr:from>
    <xdr:to>
      <xdr:col>114</xdr:col>
      <xdr:colOff>438150</xdr:colOff>
      <xdr:row>73</xdr:row>
      <xdr:rowOff>104775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115</xdr:col>
      <xdr:colOff>542925</xdr:colOff>
      <xdr:row>57</xdr:row>
      <xdr:rowOff>104775</xdr:rowOff>
    </xdr:from>
    <xdr:to>
      <xdr:col>122</xdr:col>
      <xdr:colOff>314325</xdr:colOff>
      <xdr:row>73</xdr:row>
      <xdr:rowOff>104775</xdr:rowOff>
    </xdr:to>
    <xdr:graphicFrame macro="">
      <xdr:nvGraphicFramePr>
        <xdr:cNvPr id="18" name="グラフ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200025</xdr:colOff>
      <xdr:row>77</xdr:row>
      <xdr:rowOff>104775</xdr:rowOff>
    </xdr:from>
    <xdr:to>
      <xdr:col>57</xdr:col>
      <xdr:colOff>419100</xdr:colOff>
      <xdr:row>93</xdr:row>
      <xdr:rowOff>104775</xdr:rowOff>
    </xdr:to>
    <xdr:graphicFrame macro="">
      <xdr:nvGraphicFramePr>
        <xdr:cNvPr id="19" name="グラフ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64</xdr:col>
      <xdr:colOff>180975</xdr:colOff>
      <xdr:row>77</xdr:row>
      <xdr:rowOff>76200</xdr:rowOff>
    </xdr:from>
    <xdr:to>
      <xdr:col>114</xdr:col>
      <xdr:colOff>409575</xdr:colOff>
      <xdr:row>93</xdr:row>
      <xdr:rowOff>76200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115</xdr:col>
      <xdr:colOff>342900</xdr:colOff>
      <xdr:row>77</xdr:row>
      <xdr:rowOff>66675</xdr:rowOff>
    </xdr:from>
    <xdr:to>
      <xdr:col>122</xdr:col>
      <xdr:colOff>114300</xdr:colOff>
      <xdr:row>93</xdr:row>
      <xdr:rowOff>66675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209550</xdr:colOff>
      <xdr:row>95</xdr:row>
      <xdr:rowOff>66675</xdr:rowOff>
    </xdr:from>
    <xdr:to>
      <xdr:col>57</xdr:col>
      <xdr:colOff>428625</xdr:colOff>
      <xdr:row>111</xdr:row>
      <xdr:rowOff>66675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64</xdr:col>
      <xdr:colOff>219075</xdr:colOff>
      <xdr:row>95</xdr:row>
      <xdr:rowOff>76200</xdr:rowOff>
    </xdr:from>
    <xdr:to>
      <xdr:col>114</xdr:col>
      <xdr:colOff>447675</xdr:colOff>
      <xdr:row>111</xdr:row>
      <xdr:rowOff>76200</xdr:rowOff>
    </xdr:to>
    <xdr:graphicFrame macro="">
      <xdr:nvGraphicFramePr>
        <xdr:cNvPr id="8" name="グラフ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115</xdr:col>
      <xdr:colOff>304800</xdr:colOff>
      <xdr:row>95</xdr:row>
      <xdr:rowOff>95250</xdr:rowOff>
    </xdr:from>
    <xdr:to>
      <xdr:col>122</xdr:col>
      <xdr:colOff>76200</xdr:colOff>
      <xdr:row>111</xdr:row>
      <xdr:rowOff>95250</xdr:rowOff>
    </xdr:to>
    <xdr:graphicFrame macro="">
      <xdr:nvGraphicFramePr>
        <xdr:cNvPr id="12" name="グラフ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219075</xdr:colOff>
      <xdr:row>113</xdr:row>
      <xdr:rowOff>9525</xdr:rowOff>
    </xdr:from>
    <xdr:to>
      <xdr:col>57</xdr:col>
      <xdr:colOff>438150</xdr:colOff>
      <xdr:row>129</xdr:row>
      <xdr:rowOff>9525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64</xdr:col>
      <xdr:colOff>219075</xdr:colOff>
      <xdr:row>112</xdr:row>
      <xdr:rowOff>161925</xdr:rowOff>
    </xdr:from>
    <xdr:to>
      <xdr:col>114</xdr:col>
      <xdr:colOff>447675</xdr:colOff>
      <xdr:row>128</xdr:row>
      <xdr:rowOff>161925</xdr:rowOff>
    </xdr:to>
    <xdr:graphicFrame macro="">
      <xdr:nvGraphicFramePr>
        <xdr:cNvPr id="20" name="グラフ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115</xdr:col>
      <xdr:colOff>276225</xdr:colOff>
      <xdr:row>113</xdr:row>
      <xdr:rowOff>47625</xdr:rowOff>
    </xdr:from>
    <xdr:to>
      <xdr:col>122</xdr:col>
      <xdr:colOff>47625</xdr:colOff>
      <xdr:row>129</xdr:row>
      <xdr:rowOff>47625</xdr:rowOff>
    </xdr:to>
    <xdr:graphicFrame macro="">
      <xdr:nvGraphicFramePr>
        <xdr:cNvPr id="21" name="グラフ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72</xdr:col>
      <xdr:colOff>0</xdr:colOff>
      <xdr:row>48</xdr:row>
      <xdr:rowOff>83344</xdr:rowOff>
    </xdr:from>
    <xdr:to>
      <xdr:col>121</xdr:col>
      <xdr:colOff>511968</xdr:colOff>
      <xdr:row>73</xdr:row>
      <xdr:rowOff>78580</xdr:rowOff>
    </xdr:to>
    <xdr:graphicFrame macro="">
      <xdr:nvGraphicFramePr>
        <xdr:cNvPr id="23" name="グラフ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view="pageBreakPreview" zoomScaleNormal="85" zoomScaleSheetLayoutView="100" workbookViewId="0">
      <pane xSplit="10" ySplit="4" topLeftCell="CO5" activePane="bottomRight" state="frozen"/>
      <selection pane="topRight" activeCell="J1" sqref="J1"/>
      <selection pane="bottomLeft" activeCell="A5" sqref="A5"/>
      <selection pane="bottomRight" activeCell="BU14" sqref="BU14"/>
    </sheetView>
  </sheetViews>
  <sheetFormatPr defaultColWidth="2.625" defaultRowHeight="13.5" x14ac:dyDescent="0.15"/>
  <cols>
    <col min="1" max="1" width="5.625" style="60" bestFit="1" customWidth="1"/>
    <col min="2" max="3" width="16.75" style="47" customWidth="1"/>
    <col min="4" max="4" width="12.375" style="47" customWidth="1"/>
    <col min="5" max="8" width="5.25" style="47" customWidth="1"/>
    <col min="9" max="9" width="7.125" style="47" bestFit="1" customWidth="1"/>
    <col min="10" max="10" width="7.625" style="47" customWidth="1"/>
    <col min="11" max="122" width="2.375" style="47" customWidth="1"/>
    <col min="123" max="16384" width="2.625" style="47"/>
  </cols>
  <sheetData>
    <row r="1" spans="1:122" ht="25.5" customHeight="1" x14ac:dyDescent="0.15">
      <c r="A1" s="45" t="s">
        <v>4</v>
      </c>
      <c r="B1" s="90" t="s">
        <v>60</v>
      </c>
      <c r="C1" s="91"/>
      <c r="D1" s="46" t="s">
        <v>2</v>
      </c>
      <c r="E1" s="92" t="s">
        <v>5</v>
      </c>
      <c r="F1" s="93"/>
      <c r="G1" s="93"/>
      <c r="H1" s="93"/>
      <c r="I1" s="93"/>
      <c r="J1" s="93"/>
      <c r="K1" s="93"/>
      <c r="L1" s="93"/>
      <c r="M1" s="93"/>
      <c r="N1" s="93"/>
      <c r="O1" s="94"/>
      <c r="P1" s="85" t="s">
        <v>0</v>
      </c>
      <c r="Q1" s="86"/>
      <c r="R1" s="86"/>
      <c r="S1" s="86"/>
      <c r="T1" s="87"/>
      <c r="U1" s="88" t="s">
        <v>3</v>
      </c>
      <c r="V1" s="78"/>
      <c r="W1" s="78"/>
      <c r="X1" s="78"/>
      <c r="Y1" s="78"/>
      <c r="Z1" s="79"/>
      <c r="AA1" s="85" t="s">
        <v>6</v>
      </c>
      <c r="AB1" s="86"/>
      <c r="AC1" s="87"/>
      <c r="AD1" s="88" t="s">
        <v>59</v>
      </c>
      <c r="AE1" s="78"/>
      <c r="AF1" s="78"/>
      <c r="AG1" s="78"/>
      <c r="AH1" s="79"/>
      <c r="AI1" s="82" t="s">
        <v>7</v>
      </c>
      <c r="AJ1" s="82"/>
      <c r="AK1" s="82"/>
      <c r="AL1" s="77"/>
      <c r="AM1" s="78"/>
      <c r="AN1" s="78"/>
      <c r="AO1" s="78"/>
      <c r="AP1" s="79"/>
    </row>
    <row r="2" spans="1:122" x14ac:dyDescent="0.15">
      <c r="A2" s="48"/>
      <c r="D2" s="49" t="s">
        <v>23</v>
      </c>
      <c r="E2" s="50">
        <f t="array" ref="E2">SUM(IF(MOD(ROW(J5:J146),2)=1,J5:J146,0))/20</f>
        <v>1.4</v>
      </c>
      <c r="F2" s="51" t="s">
        <v>24</v>
      </c>
      <c r="G2" s="51"/>
      <c r="H2" s="49" t="s">
        <v>25</v>
      </c>
      <c r="I2" s="50">
        <f t="array" ref="I2">SUM(IF(MOD(ROW(J5:J146),2)=0,J5:J146,0))/20</f>
        <v>1.40625</v>
      </c>
      <c r="J2" s="51" t="s">
        <v>24</v>
      </c>
      <c r="K2" s="51"/>
      <c r="L2" s="51"/>
    </row>
    <row r="3" spans="1:122" ht="29.45" customHeight="1" x14ac:dyDescent="0.15">
      <c r="A3" s="80" t="s">
        <v>26</v>
      </c>
      <c r="B3" s="83" t="s">
        <v>14</v>
      </c>
      <c r="C3" s="83" t="s">
        <v>27</v>
      </c>
      <c r="D3" s="83" t="s">
        <v>20</v>
      </c>
      <c r="E3" s="83" t="s">
        <v>1</v>
      </c>
      <c r="F3" s="83"/>
      <c r="G3" s="83"/>
      <c r="H3" s="83"/>
      <c r="I3" s="84" t="s">
        <v>52</v>
      </c>
      <c r="J3" s="52" t="s">
        <v>18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15">
      <c r="A4" s="81"/>
      <c r="B4" s="83"/>
      <c r="C4" s="83"/>
      <c r="D4" s="83"/>
      <c r="E4" s="56" t="str">
        <f>データ!A2</f>
        <v>泉　雄太</v>
      </c>
      <c r="F4" s="56" t="str">
        <f>データ!A3</f>
        <v>石川　大貴</v>
      </c>
      <c r="G4" s="56" t="str">
        <f>データ!A4</f>
        <v>春川　直幸</v>
      </c>
      <c r="H4" s="56" t="str">
        <f>IF(データ!A5&lt;&gt;"",データ!A5,"－")</f>
        <v>島田　樹</v>
      </c>
      <c r="I4" s="84"/>
      <c r="J4" s="57" t="s">
        <v>19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15">
      <c r="A5" s="69">
        <v>0</v>
      </c>
      <c r="B5" s="73" t="str">
        <f>B1</f>
        <v>QRコードを使い，野菜の詳細情報を伝えるシステム</v>
      </c>
      <c r="C5" s="69"/>
      <c r="D5" s="69"/>
      <c r="E5" s="70"/>
      <c r="F5" s="70"/>
      <c r="G5" s="70"/>
      <c r="H5" s="70"/>
      <c r="I5" s="89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15">
      <c r="A6" s="69"/>
      <c r="B6" s="74"/>
      <c r="C6" s="69"/>
      <c r="D6" s="69"/>
      <c r="E6" s="70"/>
      <c r="F6" s="70"/>
      <c r="G6" s="70"/>
      <c r="H6" s="70"/>
      <c r="I6" s="89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15">
      <c r="A7" s="69">
        <v>1</v>
      </c>
      <c r="B7" s="69" t="s">
        <v>61</v>
      </c>
      <c r="C7" s="73"/>
      <c r="D7" s="73"/>
      <c r="E7" s="70"/>
      <c r="F7" s="70"/>
      <c r="G7" s="70"/>
      <c r="H7" s="70"/>
      <c r="I7" s="89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15">
      <c r="A8" s="69"/>
      <c r="B8" s="69"/>
      <c r="C8" s="74"/>
      <c r="D8" s="74"/>
      <c r="E8" s="70"/>
      <c r="F8" s="70"/>
      <c r="G8" s="70"/>
      <c r="H8" s="70"/>
      <c r="I8" s="89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15">
      <c r="A9" s="69">
        <v>1.1000000000000001</v>
      </c>
      <c r="B9" s="69"/>
      <c r="C9" s="73" t="s">
        <v>62</v>
      </c>
      <c r="D9" s="73" t="s">
        <v>63</v>
      </c>
      <c r="E9" s="75"/>
      <c r="F9" s="75" t="s">
        <v>54</v>
      </c>
      <c r="G9" s="75"/>
      <c r="H9" s="75"/>
      <c r="I9" s="71">
        <v>1</v>
      </c>
      <c r="J9" s="58">
        <f>IF(C9&lt;&gt;"",SUM(K9:DR9)/データ!$D$2,"")</f>
        <v>1.375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>
        <v>2</v>
      </c>
      <c r="BU9" s="18">
        <v>2</v>
      </c>
      <c r="BV9" s="18">
        <v>2</v>
      </c>
      <c r="BW9" s="18"/>
      <c r="BX9" s="18"/>
      <c r="BY9" s="18">
        <v>2</v>
      </c>
      <c r="BZ9" s="18">
        <v>2</v>
      </c>
      <c r="CA9" s="18">
        <v>1</v>
      </c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15">
      <c r="A10" s="69"/>
      <c r="B10" s="69"/>
      <c r="C10" s="74"/>
      <c r="D10" s="74"/>
      <c r="E10" s="76"/>
      <c r="F10" s="76"/>
      <c r="G10" s="76"/>
      <c r="H10" s="76"/>
      <c r="I10" s="72"/>
      <c r="J10" s="59">
        <f>IF(C9&lt;&gt;"",SUM(K10:DR10)/データ!$D$2,"")</f>
        <v>1.375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>
        <v>2</v>
      </c>
      <c r="BU10" s="20">
        <v>2</v>
      </c>
      <c r="BV10" s="20">
        <v>2</v>
      </c>
      <c r="BW10" s="20"/>
      <c r="BX10" s="20"/>
      <c r="BY10" s="20"/>
      <c r="BZ10" s="20"/>
      <c r="CA10" s="20"/>
      <c r="CB10" s="20">
        <v>4</v>
      </c>
      <c r="CC10" s="20">
        <v>1</v>
      </c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15">
      <c r="A11" s="69">
        <v>1.2</v>
      </c>
      <c r="B11" s="69"/>
      <c r="C11" s="73" t="s">
        <v>64</v>
      </c>
      <c r="D11" s="73" t="s">
        <v>65</v>
      </c>
      <c r="E11" s="75"/>
      <c r="F11" s="75"/>
      <c r="G11" s="75"/>
      <c r="H11" s="75"/>
      <c r="I11" s="71">
        <v>1</v>
      </c>
      <c r="J11" s="58">
        <f>IF(C11&lt;&gt;"",SUM(K11:DR11)/データ!$D$2,"")</f>
        <v>0.125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>
        <v>1</v>
      </c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15">
      <c r="A12" s="69"/>
      <c r="B12" s="69"/>
      <c r="C12" s="74"/>
      <c r="D12" s="74"/>
      <c r="E12" s="76"/>
      <c r="F12" s="76"/>
      <c r="G12" s="76"/>
      <c r="H12" s="76"/>
      <c r="I12" s="72"/>
      <c r="J12" s="59">
        <f>IF(C11&lt;&gt;"",SUM(K12:DR12)/データ!$D$2,"")</f>
        <v>0.125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>
        <v>1</v>
      </c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15">
      <c r="A13" s="69">
        <v>1.3</v>
      </c>
      <c r="B13" s="69"/>
      <c r="C13" s="73" t="s">
        <v>66</v>
      </c>
      <c r="D13" s="73" t="s">
        <v>67</v>
      </c>
      <c r="E13" s="75" t="s">
        <v>54</v>
      </c>
      <c r="F13" s="75"/>
      <c r="G13" s="75"/>
      <c r="H13" s="75"/>
      <c r="I13" s="71">
        <v>1</v>
      </c>
      <c r="J13" s="58">
        <f>IF(C13&lt;&gt;"",SUM(K13:DR13)/データ!$D$2,"")</f>
        <v>0.375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>
        <v>1</v>
      </c>
      <c r="BU13" s="18">
        <v>1</v>
      </c>
      <c r="BV13" s="18">
        <v>1</v>
      </c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15">
      <c r="A14" s="69"/>
      <c r="B14" s="69"/>
      <c r="C14" s="74"/>
      <c r="D14" s="74"/>
      <c r="E14" s="76"/>
      <c r="F14" s="76"/>
      <c r="G14" s="76"/>
      <c r="H14" s="76"/>
      <c r="I14" s="72"/>
      <c r="J14" s="59">
        <f>IF(C13&lt;&gt;"",SUM(K14:DR14)/データ!$D$2,"")</f>
        <v>0.375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>
        <v>1</v>
      </c>
      <c r="BU14" s="20">
        <v>1</v>
      </c>
      <c r="BV14" s="20">
        <v>1</v>
      </c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15">
      <c r="A15" s="73"/>
      <c r="B15" s="73"/>
      <c r="C15" s="73" t="s">
        <v>68</v>
      </c>
      <c r="D15" s="73" t="s">
        <v>69</v>
      </c>
      <c r="E15" s="75" t="s">
        <v>54</v>
      </c>
      <c r="F15" s="75"/>
      <c r="G15" s="75"/>
      <c r="H15" s="75"/>
      <c r="I15" s="71">
        <v>1</v>
      </c>
      <c r="J15" s="58">
        <f>IF(C15&lt;&gt;"",SUM(K15:DR15)/データ!$D$2,"")</f>
        <v>0.125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>
        <v>1</v>
      </c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15">
      <c r="A16" s="74"/>
      <c r="B16" s="74"/>
      <c r="C16" s="74"/>
      <c r="D16" s="74"/>
      <c r="E16" s="76"/>
      <c r="F16" s="76"/>
      <c r="G16" s="76"/>
      <c r="H16" s="76"/>
      <c r="I16" s="72"/>
      <c r="J16" s="59">
        <f>IF(C15&lt;&gt;"",SUM(K16:DR16)/データ!$D$2,"")</f>
        <v>0.125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>
        <v>1</v>
      </c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15">
      <c r="A17" s="73"/>
      <c r="B17" s="73"/>
      <c r="C17" s="69" t="s">
        <v>70</v>
      </c>
      <c r="D17" s="69" t="s">
        <v>71</v>
      </c>
      <c r="E17" s="75" t="s">
        <v>54</v>
      </c>
      <c r="F17" s="75"/>
      <c r="G17" s="75"/>
      <c r="H17" s="75"/>
      <c r="I17" s="71">
        <v>1</v>
      </c>
      <c r="J17" s="58">
        <f>IF(C17&lt;&gt;"",SUM(K17:DR17)/データ!$D$2,"")</f>
        <v>0.125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40"/>
      <c r="AE17" s="19"/>
      <c r="AF17" s="4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>
        <v>1</v>
      </c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15">
      <c r="A18" s="74"/>
      <c r="B18" s="74"/>
      <c r="C18" s="69"/>
      <c r="D18" s="69"/>
      <c r="E18" s="76"/>
      <c r="F18" s="76"/>
      <c r="G18" s="76"/>
      <c r="H18" s="76"/>
      <c r="I18" s="72"/>
      <c r="J18" s="59">
        <f>IF(C17&lt;&gt;"",SUM(K18:DR18)/データ!$D$2,"")</f>
        <v>0.125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41"/>
      <c r="AE18" s="21"/>
      <c r="AF18" s="43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>
        <v>1</v>
      </c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ht="13.5" customHeight="1" x14ac:dyDescent="0.15">
      <c r="A19" s="73"/>
      <c r="B19" s="73"/>
      <c r="C19" s="69" t="s">
        <v>72</v>
      </c>
      <c r="D19" s="69" t="s">
        <v>73</v>
      </c>
      <c r="E19" s="75" t="s">
        <v>105</v>
      </c>
      <c r="F19" s="75"/>
      <c r="G19" s="75"/>
      <c r="H19" s="75"/>
      <c r="I19" s="71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>
        <v>1</v>
      </c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15">
      <c r="A20" s="74"/>
      <c r="B20" s="74"/>
      <c r="C20" s="69"/>
      <c r="D20" s="69"/>
      <c r="E20" s="76"/>
      <c r="F20" s="76"/>
      <c r="G20" s="76"/>
      <c r="H20" s="76"/>
      <c r="I20" s="72"/>
      <c r="J20" s="59">
        <f>IF(C19&lt;&gt;"",SUM(K20:DR20)/データ!$D$2,"")</f>
        <v>0.125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>
        <v>1</v>
      </c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15">
      <c r="A21" s="73"/>
      <c r="B21" s="73" t="s">
        <v>74</v>
      </c>
      <c r="C21" s="73"/>
      <c r="D21" s="73"/>
      <c r="E21" s="75"/>
      <c r="F21" s="75"/>
      <c r="G21" s="75"/>
      <c r="H21" s="75"/>
      <c r="I21" s="71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15">
      <c r="A22" s="74"/>
      <c r="B22" s="74"/>
      <c r="C22" s="74"/>
      <c r="D22" s="74"/>
      <c r="E22" s="76"/>
      <c r="F22" s="76"/>
      <c r="G22" s="76"/>
      <c r="H22" s="76"/>
      <c r="I22" s="72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15">
      <c r="A23" s="73"/>
      <c r="B23" s="73"/>
      <c r="C23" s="73" t="s">
        <v>75</v>
      </c>
      <c r="D23" s="73" t="s">
        <v>76</v>
      </c>
      <c r="E23" s="75"/>
      <c r="F23" s="75"/>
      <c r="G23" s="75" t="s">
        <v>54</v>
      </c>
      <c r="H23" s="75"/>
      <c r="I23" s="71">
        <v>1</v>
      </c>
      <c r="J23" s="58">
        <f>IF(C23&lt;&gt;"",SUM(K23:DR23)/データ!$D$2,"")</f>
        <v>2.875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>
        <v>1</v>
      </c>
      <c r="CA23" s="18">
        <v>1</v>
      </c>
      <c r="CB23" s="18">
        <v>1</v>
      </c>
      <c r="CC23" s="18">
        <v>3</v>
      </c>
      <c r="CD23" s="18"/>
      <c r="CE23" s="18"/>
      <c r="CF23" s="18">
        <v>1</v>
      </c>
      <c r="CG23" s="18">
        <v>1</v>
      </c>
      <c r="CH23" s="18">
        <v>1</v>
      </c>
      <c r="CI23" s="18">
        <v>3</v>
      </c>
      <c r="CJ23" s="18">
        <v>3</v>
      </c>
      <c r="CK23" s="18"/>
      <c r="CL23" s="18"/>
      <c r="CM23" s="40"/>
      <c r="CN23" s="19">
        <v>2</v>
      </c>
      <c r="CO23" s="42">
        <v>2</v>
      </c>
      <c r="CP23" s="18">
        <v>2</v>
      </c>
      <c r="CQ23" s="18">
        <v>2</v>
      </c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15">
      <c r="A24" s="74"/>
      <c r="B24" s="74"/>
      <c r="C24" s="74"/>
      <c r="D24" s="74"/>
      <c r="E24" s="76"/>
      <c r="F24" s="76"/>
      <c r="G24" s="76"/>
      <c r="H24" s="76"/>
      <c r="I24" s="72"/>
      <c r="J24" s="59">
        <f>IF(C23&lt;&gt;"",SUM(K24:DR24)/データ!$D$2,"")</f>
        <v>7.125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>
        <v>1</v>
      </c>
      <c r="CC24" s="20">
        <v>3</v>
      </c>
      <c r="CD24" s="20"/>
      <c r="CE24" s="20"/>
      <c r="CF24" s="20">
        <v>1</v>
      </c>
      <c r="CG24" s="20">
        <v>1</v>
      </c>
      <c r="CH24" s="20">
        <v>3</v>
      </c>
      <c r="CI24" s="20">
        <v>4</v>
      </c>
      <c r="CJ24" s="20">
        <v>4</v>
      </c>
      <c r="CK24" s="20"/>
      <c r="CL24" s="20"/>
      <c r="CM24" s="41"/>
      <c r="CN24" s="21"/>
      <c r="CO24" s="43"/>
      <c r="CP24" s="20">
        <v>6</v>
      </c>
      <c r="CQ24" s="20">
        <v>6</v>
      </c>
      <c r="CR24" s="20"/>
      <c r="CS24" s="20"/>
      <c r="CT24" s="20">
        <v>1</v>
      </c>
      <c r="CU24" s="20">
        <v>1</v>
      </c>
      <c r="CV24" s="20">
        <v>3</v>
      </c>
      <c r="CW24" s="20">
        <v>6</v>
      </c>
      <c r="CX24" s="20">
        <v>6</v>
      </c>
      <c r="CY24" s="20"/>
      <c r="CZ24" s="20"/>
      <c r="DA24" s="20">
        <v>1</v>
      </c>
      <c r="DB24" s="20">
        <v>1</v>
      </c>
      <c r="DC24" s="20">
        <v>3</v>
      </c>
      <c r="DD24" s="20">
        <v>6</v>
      </c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15">
      <c r="A25" s="73"/>
      <c r="B25" s="73"/>
      <c r="C25" s="69" t="s">
        <v>77</v>
      </c>
      <c r="D25" s="69" t="s">
        <v>78</v>
      </c>
      <c r="E25" s="75"/>
      <c r="F25" s="75"/>
      <c r="G25" s="75" t="s">
        <v>54</v>
      </c>
      <c r="H25" s="75"/>
      <c r="I25" s="71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>
        <v>1</v>
      </c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15">
      <c r="A26" s="74"/>
      <c r="B26" s="74"/>
      <c r="C26" s="69"/>
      <c r="D26" s="69"/>
      <c r="E26" s="76"/>
      <c r="F26" s="76"/>
      <c r="G26" s="76"/>
      <c r="H26" s="76"/>
      <c r="I26" s="72"/>
      <c r="J26" s="59">
        <f>IF(C25&lt;&gt;"",SUM(K26:DR26)/データ!$D$2,"")</f>
        <v>0.125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>
        <v>1</v>
      </c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15">
      <c r="A27" s="73"/>
      <c r="B27" s="73"/>
      <c r="C27" s="69" t="s">
        <v>79</v>
      </c>
      <c r="D27" s="69" t="s">
        <v>80</v>
      </c>
      <c r="E27" s="75"/>
      <c r="F27" s="75" t="s">
        <v>54</v>
      </c>
      <c r="G27" s="75"/>
      <c r="H27" s="75" t="s">
        <v>54</v>
      </c>
      <c r="I27" s="71">
        <v>1</v>
      </c>
      <c r="J27" s="58">
        <f>IF(C27&lt;&gt;"",SUM(K27:DR27)/データ!$D$2,"")</f>
        <v>14.875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>
        <v>3</v>
      </c>
      <c r="CA27" s="18">
        <v>3</v>
      </c>
      <c r="CB27" s="18">
        <v>4</v>
      </c>
      <c r="CC27" s="18">
        <v>4</v>
      </c>
      <c r="CD27" s="18"/>
      <c r="CE27" s="18"/>
      <c r="CF27" s="18">
        <v>4</v>
      </c>
      <c r="CG27" s="18">
        <v>4</v>
      </c>
      <c r="CH27" s="18">
        <v>4</v>
      </c>
      <c r="CI27" s="18">
        <v>4</v>
      </c>
      <c r="CJ27" s="18">
        <v>5</v>
      </c>
      <c r="CK27" s="18"/>
      <c r="CL27" s="18"/>
      <c r="CM27" s="40">
        <v>6</v>
      </c>
      <c r="CN27" s="19">
        <v>6</v>
      </c>
      <c r="CO27" s="42">
        <v>6</v>
      </c>
      <c r="CP27" s="18">
        <v>6</v>
      </c>
      <c r="CQ27" s="18">
        <v>6</v>
      </c>
      <c r="CR27" s="18"/>
      <c r="CS27" s="18"/>
      <c r="CT27" s="18">
        <v>6</v>
      </c>
      <c r="CU27" s="18">
        <v>6</v>
      </c>
      <c r="CV27" s="18">
        <v>6</v>
      </c>
      <c r="CW27" s="18">
        <v>6</v>
      </c>
      <c r="CX27" s="18">
        <v>6</v>
      </c>
      <c r="CY27" s="18"/>
      <c r="CZ27" s="18"/>
      <c r="DA27" s="18">
        <v>6</v>
      </c>
      <c r="DB27" s="18">
        <v>6</v>
      </c>
      <c r="DC27" s="18">
        <v>6</v>
      </c>
      <c r="DD27" s="18">
        <v>6</v>
      </c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15">
      <c r="A28" s="74"/>
      <c r="B28" s="74"/>
      <c r="C28" s="69"/>
      <c r="D28" s="69"/>
      <c r="E28" s="76"/>
      <c r="F28" s="76"/>
      <c r="G28" s="76"/>
      <c r="H28" s="76"/>
      <c r="I28" s="72"/>
      <c r="J28" s="59">
        <f>IF(C27&lt;&gt;"",SUM(K28:DR28)/データ!$D$2,"")</f>
        <v>11.875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>
        <v>1</v>
      </c>
      <c r="CC28" s="20">
        <v>1</v>
      </c>
      <c r="CD28" s="20"/>
      <c r="CE28" s="20"/>
      <c r="CF28" s="20"/>
      <c r="CG28" s="20">
        <v>2</v>
      </c>
      <c r="CH28" s="20">
        <v>2</v>
      </c>
      <c r="CI28" s="20">
        <v>2</v>
      </c>
      <c r="CJ28" s="20">
        <v>4</v>
      </c>
      <c r="CK28" s="20"/>
      <c r="CL28" s="20"/>
      <c r="CM28" s="41">
        <v>5</v>
      </c>
      <c r="CN28" s="21">
        <v>5</v>
      </c>
      <c r="CO28" s="43">
        <v>5</v>
      </c>
      <c r="CP28" s="20">
        <v>2</v>
      </c>
      <c r="CQ28" s="20">
        <v>6</v>
      </c>
      <c r="CR28" s="20">
        <v>6</v>
      </c>
      <c r="CS28" s="20">
        <v>4</v>
      </c>
      <c r="CT28" s="20">
        <v>6</v>
      </c>
      <c r="CU28" s="20">
        <v>6</v>
      </c>
      <c r="CV28" s="20">
        <v>6</v>
      </c>
      <c r="CW28" s="20">
        <v>6</v>
      </c>
      <c r="CX28" s="20">
        <v>6</v>
      </c>
      <c r="CY28" s="20"/>
      <c r="CZ28" s="20"/>
      <c r="DA28" s="20">
        <v>6</v>
      </c>
      <c r="DB28" s="20">
        <v>6</v>
      </c>
      <c r="DC28" s="20">
        <v>4</v>
      </c>
      <c r="DD28" s="20">
        <v>4</v>
      </c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15">
      <c r="A29" s="73"/>
      <c r="B29" s="73"/>
      <c r="C29" s="73" t="s">
        <v>81</v>
      </c>
      <c r="D29" s="73" t="s">
        <v>82</v>
      </c>
      <c r="E29" s="75"/>
      <c r="F29" s="75"/>
      <c r="G29" s="75"/>
      <c r="H29" s="75" t="s">
        <v>54</v>
      </c>
      <c r="I29" s="71">
        <v>1</v>
      </c>
      <c r="J29" s="58">
        <f>IF(C29&lt;&gt;"",SUM(K29:DR29)/データ!$D$2,"")</f>
        <v>2.75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>
        <v>1</v>
      </c>
      <c r="CP29" s="18">
        <v>1</v>
      </c>
      <c r="CQ29" s="18">
        <v>2</v>
      </c>
      <c r="CR29" s="18"/>
      <c r="CS29" s="18"/>
      <c r="CT29" s="18">
        <v>2</v>
      </c>
      <c r="CU29" s="18">
        <v>2</v>
      </c>
      <c r="CV29" s="18">
        <v>2</v>
      </c>
      <c r="CW29" s="18">
        <v>2</v>
      </c>
      <c r="CX29" s="18">
        <v>2</v>
      </c>
      <c r="CY29" s="18"/>
      <c r="CZ29" s="18"/>
      <c r="DA29" s="18">
        <v>2</v>
      </c>
      <c r="DB29" s="18">
        <v>2</v>
      </c>
      <c r="DC29" s="18">
        <v>2</v>
      </c>
      <c r="DD29" s="18">
        <v>2</v>
      </c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15">
      <c r="A30" s="74"/>
      <c r="B30" s="74"/>
      <c r="C30" s="74"/>
      <c r="D30" s="74"/>
      <c r="E30" s="76"/>
      <c r="F30" s="76"/>
      <c r="G30" s="76"/>
      <c r="H30" s="76"/>
      <c r="I30" s="72"/>
      <c r="J30" s="59">
        <f>IF(C29&lt;&gt;"",SUM(K30:DR30)/データ!$D$2,"")</f>
        <v>1.625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>
        <v>2</v>
      </c>
      <c r="DB30" s="20">
        <v>2</v>
      </c>
      <c r="DC30" s="20">
        <v>3</v>
      </c>
      <c r="DD30" s="20">
        <v>6</v>
      </c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15">
      <c r="A31" s="73"/>
      <c r="B31" s="73"/>
      <c r="C31" s="73" t="s">
        <v>83</v>
      </c>
      <c r="D31" s="73" t="s">
        <v>84</v>
      </c>
      <c r="E31" s="75"/>
      <c r="F31" s="75"/>
      <c r="G31" s="75"/>
      <c r="H31" s="75" t="s">
        <v>54</v>
      </c>
      <c r="I31" s="71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>
        <v>1</v>
      </c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15">
      <c r="A32" s="74"/>
      <c r="B32" s="74"/>
      <c r="C32" s="74"/>
      <c r="D32" s="74"/>
      <c r="E32" s="76"/>
      <c r="F32" s="76"/>
      <c r="G32" s="76"/>
      <c r="H32" s="76"/>
      <c r="I32" s="72"/>
      <c r="J32" s="59">
        <f>IF(C31&lt;&gt;"",SUM(K32:DR32)/データ!$D$2,"")</f>
        <v>0.125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>
        <v>1</v>
      </c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15">
      <c r="A33" s="73"/>
      <c r="B33" s="73" t="s">
        <v>85</v>
      </c>
      <c r="C33" s="73"/>
      <c r="D33" s="73"/>
      <c r="E33" s="75"/>
      <c r="F33" s="75"/>
      <c r="G33" s="75"/>
      <c r="H33" s="75"/>
      <c r="I33" s="71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15">
      <c r="A34" s="74"/>
      <c r="B34" s="74"/>
      <c r="C34" s="74"/>
      <c r="D34" s="74"/>
      <c r="E34" s="76"/>
      <c r="F34" s="76"/>
      <c r="G34" s="76"/>
      <c r="H34" s="76"/>
      <c r="I34" s="72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15">
      <c r="A35" s="73"/>
      <c r="B35" s="73"/>
      <c r="C35" s="73" t="s">
        <v>86</v>
      </c>
      <c r="D35" s="73" t="s">
        <v>87</v>
      </c>
      <c r="E35" s="75"/>
      <c r="F35" s="75"/>
      <c r="G35" s="75"/>
      <c r="H35" s="75" t="s">
        <v>54</v>
      </c>
      <c r="I35" s="71">
        <v>1</v>
      </c>
      <c r="J35" s="58">
        <f>IF(C35&lt;&gt;"",SUM(K35:DR35)/データ!$D$2,"")</f>
        <v>0.875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>
        <v>1</v>
      </c>
      <c r="CX35" s="18">
        <v>2</v>
      </c>
      <c r="CY35" s="18"/>
      <c r="CZ35" s="18"/>
      <c r="DA35" s="18">
        <v>2</v>
      </c>
      <c r="DB35" s="18">
        <v>2</v>
      </c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15">
      <c r="A36" s="74"/>
      <c r="B36" s="74"/>
      <c r="C36" s="74"/>
      <c r="D36" s="74"/>
      <c r="E36" s="76"/>
      <c r="F36" s="76"/>
      <c r="G36" s="76"/>
      <c r="H36" s="76"/>
      <c r="I36" s="72"/>
      <c r="J36" s="59">
        <f>IF(C35&lt;&gt;"",SUM(K36:DR36)/データ!$D$2,"")</f>
        <v>0.875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41"/>
      <c r="BJ36" s="21"/>
      <c r="BK36" s="43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>
        <v>2</v>
      </c>
      <c r="DB36" s="20">
        <v>2</v>
      </c>
      <c r="DC36" s="20">
        <v>3</v>
      </c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15">
      <c r="A37" s="73"/>
      <c r="B37" s="73"/>
      <c r="C37" s="73" t="s">
        <v>88</v>
      </c>
      <c r="D37" s="73" t="s">
        <v>89</v>
      </c>
      <c r="E37" s="75"/>
      <c r="F37" s="75"/>
      <c r="G37" s="75"/>
      <c r="H37" s="75" t="s">
        <v>54</v>
      </c>
      <c r="I37" s="71">
        <v>1</v>
      </c>
      <c r="J37" s="58">
        <f>IF(C37&lt;&gt;"",SUM(K37:DR37)/データ!$D$2,"")</f>
        <v>0.125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>
        <v>1</v>
      </c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15">
      <c r="A38" s="74"/>
      <c r="B38" s="74"/>
      <c r="C38" s="74"/>
      <c r="D38" s="74"/>
      <c r="E38" s="76"/>
      <c r="F38" s="76"/>
      <c r="G38" s="76"/>
      <c r="H38" s="76"/>
      <c r="I38" s="72"/>
      <c r="J38" s="59">
        <f>IF(C37&lt;&gt;"",SUM(K38:DR38)/データ!$D$2,"")</f>
        <v>0.125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41"/>
      <c r="BJ38" s="21"/>
      <c r="BK38" s="43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>
        <v>1</v>
      </c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15">
      <c r="A39" s="73"/>
      <c r="B39" s="73"/>
      <c r="C39" s="73" t="s">
        <v>90</v>
      </c>
      <c r="D39" s="73" t="s">
        <v>91</v>
      </c>
      <c r="E39" s="75" t="s">
        <v>54</v>
      </c>
      <c r="F39" s="75"/>
      <c r="G39" s="75"/>
      <c r="H39" s="75"/>
      <c r="I39" s="71">
        <v>1</v>
      </c>
      <c r="J39" s="58">
        <f>IF(C39&lt;&gt;"",SUM(K39:DR39)/データ!$D$2,"")</f>
        <v>2.5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>
        <v>2</v>
      </c>
      <c r="CR39" s="18"/>
      <c r="CS39" s="18"/>
      <c r="CT39" s="18">
        <v>2</v>
      </c>
      <c r="CU39" s="18">
        <v>2</v>
      </c>
      <c r="CV39" s="18">
        <v>2</v>
      </c>
      <c r="CW39" s="18">
        <v>2</v>
      </c>
      <c r="CX39" s="18">
        <v>2</v>
      </c>
      <c r="CY39" s="18"/>
      <c r="CZ39" s="18"/>
      <c r="DA39" s="18">
        <v>2</v>
      </c>
      <c r="DB39" s="18">
        <v>2</v>
      </c>
      <c r="DC39" s="18">
        <v>2</v>
      </c>
      <c r="DD39" s="18">
        <v>2</v>
      </c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15">
      <c r="A40" s="74"/>
      <c r="B40" s="74"/>
      <c r="C40" s="74"/>
      <c r="D40" s="74"/>
      <c r="E40" s="76"/>
      <c r="F40" s="76"/>
      <c r="G40" s="76"/>
      <c r="H40" s="76"/>
      <c r="I40" s="72"/>
      <c r="J40" s="59">
        <f>IF(C39&lt;&gt;"",SUM(K40:DR40)/データ!$D$2,"")</f>
        <v>2.5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41"/>
      <c r="BJ40" s="21"/>
      <c r="BK40" s="43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>
        <v>2</v>
      </c>
      <c r="CY40" s="20"/>
      <c r="CZ40" s="20"/>
      <c r="DA40" s="20">
        <v>2</v>
      </c>
      <c r="DB40" s="20">
        <v>4</v>
      </c>
      <c r="DC40" s="20">
        <v>6</v>
      </c>
      <c r="DD40" s="20">
        <v>6</v>
      </c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15">
      <c r="A41" s="73"/>
      <c r="B41" s="73"/>
      <c r="C41" s="73" t="s">
        <v>92</v>
      </c>
      <c r="D41" s="73" t="s">
        <v>93</v>
      </c>
      <c r="E41" s="75"/>
      <c r="F41" s="75"/>
      <c r="G41" s="75" t="s">
        <v>54</v>
      </c>
      <c r="H41" s="75" t="s">
        <v>54</v>
      </c>
      <c r="I41" s="71">
        <v>1</v>
      </c>
      <c r="J41" s="58">
        <f>IF(C41&lt;&gt;"",SUM(K41:DR41)/データ!$D$2,"")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>
        <v>3</v>
      </c>
      <c r="DI41" s="18">
        <v>3</v>
      </c>
      <c r="DJ41" s="18">
        <v>3</v>
      </c>
      <c r="DK41" s="18">
        <v>3</v>
      </c>
      <c r="DL41" s="18"/>
      <c r="DM41" s="18"/>
      <c r="DN41" s="18"/>
      <c r="DO41" s="18"/>
      <c r="DP41" s="18"/>
      <c r="DQ41" s="18"/>
      <c r="DR41" s="19"/>
    </row>
    <row r="42" spans="1:122" x14ac:dyDescent="0.15">
      <c r="A42" s="74"/>
      <c r="B42" s="74"/>
      <c r="C42" s="74"/>
      <c r="D42" s="74"/>
      <c r="E42" s="76"/>
      <c r="F42" s="76"/>
      <c r="G42" s="76"/>
      <c r="H42" s="76"/>
      <c r="I42" s="72"/>
      <c r="J42" s="59">
        <f>IF(C41&lt;&gt;"",SUM(K42:DR42)/データ!$D$2,"")</f>
        <v>1.5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>
        <v>6</v>
      </c>
      <c r="DI42" s="20">
        <v>6</v>
      </c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ht="13.5" customHeight="1" x14ac:dyDescent="0.15">
      <c r="A43" s="69"/>
      <c r="B43" s="69"/>
      <c r="C43" s="73" t="s">
        <v>94</v>
      </c>
      <c r="D43" s="73" t="s">
        <v>95</v>
      </c>
      <c r="E43" s="70" t="s">
        <v>54</v>
      </c>
      <c r="F43" s="70"/>
      <c r="G43" s="70" t="s">
        <v>54</v>
      </c>
      <c r="H43" s="70" t="s">
        <v>54</v>
      </c>
      <c r="I43" s="71"/>
      <c r="J43" s="58">
        <f>IF(C43&lt;&gt;"",SUM(K43:DR43)/データ!$D$2,"")</f>
        <v>0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15">
      <c r="A44" s="69"/>
      <c r="B44" s="69"/>
      <c r="C44" s="74"/>
      <c r="D44" s="74"/>
      <c r="E44" s="70"/>
      <c r="F44" s="70"/>
      <c r="G44" s="70"/>
      <c r="H44" s="70"/>
      <c r="I44" s="72"/>
      <c r="J44" s="59">
        <f>IF(C43&lt;&gt;"",SUM(K44:DR44)/データ!$D$2,"")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41"/>
      <c r="BJ44" s="21"/>
      <c r="BK44" s="43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15">
      <c r="A45" s="69"/>
      <c r="B45" s="73" t="s">
        <v>96</v>
      </c>
      <c r="C45" s="69"/>
      <c r="D45" s="69"/>
      <c r="E45" s="70"/>
      <c r="F45" s="70"/>
      <c r="G45" s="70"/>
      <c r="H45" s="70"/>
      <c r="I45" s="71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15">
      <c r="A46" s="69"/>
      <c r="B46" s="74"/>
      <c r="C46" s="69"/>
      <c r="D46" s="69"/>
      <c r="E46" s="70"/>
      <c r="F46" s="70"/>
      <c r="G46" s="70"/>
      <c r="H46" s="70"/>
      <c r="I46" s="72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ht="13.5" customHeight="1" x14ac:dyDescent="0.15">
      <c r="A47" s="69"/>
      <c r="B47" s="69"/>
      <c r="C47" s="73" t="s">
        <v>97</v>
      </c>
      <c r="D47" s="73" t="s">
        <v>98</v>
      </c>
      <c r="E47" s="75" t="s">
        <v>54</v>
      </c>
      <c r="F47" s="75" t="s">
        <v>54</v>
      </c>
      <c r="G47" s="75" t="s">
        <v>54</v>
      </c>
      <c r="H47" s="75" t="s">
        <v>54</v>
      </c>
      <c r="I47" s="71"/>
      <c r="J47" s="58">
        <f>IF(C47&lt;&gt;"",SUM(K47:DR47)/データ!$D$2,"")</f>
        <v>0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15">
      <c r="A48" s="69"/>
      <c r="B48" s="69"/>
      <c r="C48" s="74"/>
      <c r="D48" s="74"/>
      <c r="E48" s="76"/>
      <c r="F48" s="76"/>
      <c r="G48" s="76"/>
      <c r="H48" s="76"/>
      <c r="I48" s="72"/>
      <c r="J48" s="59">
        <f>IF(C47&lt;&gt;"",SUM(K48:DR48)/データ!$D$2,"")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41"/>
      <c r="BJ48" s="21"/>
      <c r="BK48" s="43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15">
      <c r="A49" s="69"/>
      <c r="B49" s="69"/>
      <c r="C49" s="73" t="s">
        <v>99</v>
      </c>
      <c r="D49" s="73"/>
      <c r="E49" s="75" t="s">
        <v>54</v>
      </c>
      <c r="F49" s="75" t="s">
        <v>54</v>
      </c>
      <c r="G49" s="75" t="s">
        <v>54</v>
      </c>
      <c r="H49" s="75" t="s">
        <v>54</v>
      </c>
      <c r="I49" s="71"/>
      <c r="J49" s="58">
        <f>IF(C49&lt;&gt;"",SUM(K49:DR49)/データ!$D$2,"")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15">
      <c r="A50" s="69"/>
      <c r="B50" s="69"/>
      <c r="C50" s="74"/>
      <c r="D50" s="74"/>
      <c r="E50" s="76"/>
      <c r="F50" s="76"/>
      <c r="G50" s="76"/>
      <c r="H50" s="76"/>
      <c r="I50" s="72"/>
      <c r="J50" s="59">
        <f>IF(C49&lt;&gt;"",SUM(K50:DR50)/データ!$D$2,"")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41"/>
      <c r="BJ50" s="21"/>
      <c r="BK50" s="43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15">
      <c r="A51" s="69"/>
      <c r="B51" s="69"/>
      <c r="C51" s="73" t="s">
        <v>100</v>
      </c>
      <c r="D51" s="73"/>
      <c r="E51" s="75" t="s">
        <v>54</v>
      </c>
      <c r="F51" s="75" t="s">
        <v>54</v>
      </c>
      <c r="G51" s="75" t="s">
        <v>54</v>
      </c>
      <c r="H51" s="75" t="s">
        <v>54</v>
      </c>
      <c r="I51" s="71"/>
      <c r="J51" s="58">
        <f>IF(C51&lt;&gt;"",SUM(K51:DR51)/データ!$D$2,"")</f>
        <v>0</v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15">
      <c r="A52" s="69"/>
      <c r="B52" s="69"/>
      <c r="C52" s="74"/>
      <c r="D52" s="74"/>
      <c r="E52" s="76"/>
      <c r="F52" s="76"/>
      <c r="G52" s="76"/>
      <c r="H52" s="76"/>
      <c r="I52" s="72"/>
      <c r="J52" s="59">
        <f>IF(C51&lt;&gt;"",SUM(K52:DR52)/データ!$D$2,"")</f>
        <v>0</v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ht="13.5" customHeight="1" x14ac:dyDescent="0.15">
      <c r="A53" s="69"/>
      <c r="B53" s="69"/>
      <c r="C53" s="73" t="s">
        <v>101</v>
      </c>
      <c r="D53" s="73" t="s">
        <v>102</v>
      </c>
      <c r="E53" s="75" t="s">
        <v>54</v>
      </c>
      <c r="F53" s="75" t="s">
        <v>54</v>
      </c>
      <c r="G53" s="75" t="s">
        <v>54</v>
      </c>
      <c r="H53" s="75" t="s">
        <v>54</v>
      </c>
      <c r="I53" s="71"/>
      <c r="J53" s="58">
        <f>IF(C53&lt;&gt;"",SUM(K53:DR53)/データ!$D$2,"")</f>
        <v>0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15">
      <c r="A54" s="69"/>
      <c r="B54" s="69"/>
      <c r="C54" s="74"/>
      <c r="D54" s="74"/>
      <c r="E54" s="76"/>
      <c r="F54" s="76"/>
      <c r="G54" s="76"/>
      <c r="H54" s="76"/>
      <c r="I54" s="72"/>
      <c r="J54" s="59">
        <f>IF(C53&lt;&gt;"",SUM(K54:DR54)/データ!$D$2,"")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15">
      <c r="A55" s="69"/>
      <c r="B55" s="69"/>
      <c r="C55" s="73" t="s">
        <v>103</v>
      </c>
      <c r="D55" s="73"/>
      <c r="E55" s="75" t="s">
        <v>54</v>
      </c>
      <c r="F55" s="75" t="s">
        <v>54</v>
      </c>
      <c r="G55" s="75" t="s">
        <v>54</v>
      </c>
      <c r="H55" s="75" t="s">
        <v>54</v>
      </c>
      <c r="I55" s="71"/>
      <c r="J55" s="58">
        <f>IF(C55&lt;&gt;"",SUM(K55:DR55)/データ!$D$2,"")</f>
        <v>0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15">
      <c r="A56" s="69"/>
      <c r="B56" s="69"/>
      <c r="C56" s="74"/>
      <c r="D56" s="74"/>
      <c r="E56" s="76"/>
      <c r="F56" s="76"/>
      <c r="G56" s="76"/>
      <c r="H56" s="76"/>
      <c r="I56" s="72"/>
      <c r="J56" s="59">
        <f>IF(C55&lt;&gt;"",SUM(K56:DR56)/データ!$D$2,"")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15">
      <c r="A57" s="69"/>
      <c r="B57" s="69"/>
      <c r="C57" s="73" t="s">
        <v>104</v>
      </c>
      <c r="D57" s="73"/>
      <c r="E57" s="75" t="s">
        <v>54</v>
      </c>
      <c r="F57" s="75" t="s">
        <v>54</v>
      </c>
      <c r="G57" s="75" t="s">
        <v>54</v>
      </c>
      <c r="H57" s="75" t="s">
        <v>54</v>
      </c>
      <c r="I57" s="71"/>
      <c r="J57" s="58">
        <f>IF(C57&lt;&gt;"",SUM(K57:DR57)/データ!$D$2,"")</f>
        <v>0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15">
      <c r="A58" s="69"/>
      <c r="B58" s="69"/>
      <c r="C58" s="74"/>
      <c r="D58" s="74"/>
      <c r="E58" s="76"/>
      <c r="F58" s="76"/>
      <c r="G58" s="76"/>
      <c r="H58" s="76"/>
      <c r="I58" s="72"/>
      <c r="J58" s="59">
        <f>IF(C57&lt;&gt;"",SUM(K58:DR58)/データ!$D$2,"")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41"/>
      <c r="BJ58" s="21"/>
      <c r="BK58" s="43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15">
      <c r="A59" s="69"/>
      <c r="B59" s="69"/>
      <c r="C59" s="69"/>
      <c r="D59" s="69"/>
      <c r="E59" s="70"/>
      <c r="F59" s="70"/>
      <c r="G59" s="70"/>
      <c r="H59" s="70"/>
      <c r="I59" s="71"/>
      <c r="J59" s="58" t="str">
        <f>IF(C59&lt;&gt;"",SUM(K59:DR59)/データ!$D$2,"")</f>
        <v/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15">
      <c r="A60" s="69"/>
      <c r="B60" s="69"/>
      <c r="C60" s="69"/>
      <c r="D60" s="69"/>
      <c r="E60" s="70"/>
      <c r="F60" s="70"/>
      <c r="G60" s="70"/>
      <c r="H60" s="70"/>
      <c r="I60" s="72"/>
      <c r="J60" s="59" t="str">
        <f>IF(C59&lt;&gt;"",SUM(K60:DR60)/データ!$D$2,"")</f>
        <v/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41"/>
      <c r="BJ60" s="21"/>
      <c r="BK60" s="43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15">
      <c r="A61" s="69"/>
      <c r="B61" s="69"/>
      <c r="C61" s="69"/>
      <c r="D61" s="69"/>
      <c r="E61" s="70"/>
      <c r="F61" s="70"/>
      <c r="G61" s="70"/>
      <c r="H61" s="70"/>
      <c r="I61" s="71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15">
      <c r="A62" s="69"/>
      <c r="B62" s="69"/>
      <c r="C62" s="69"/>
      <c r="D62" s="69"/>
      <c r="E62" s="70"/>
      <c r="F62" s="70"/>
      <c r="G62" s="70"/>
      <c r="H62" s="70"/>
      <c r="I62" s="72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15">
      <c r="A63" s="69"/>
      <c r="B63" s="69"/>
      <c r="C63" s="69"/>
      <c r="D63" s="69"/>
      <c r="E63" s="70"/>
      <c r="F63" s="70"/>
      <c r="G63" s="70"/>
      <c r="H63" s="70"/>
      <c r="I63" s="71"/>
      <c r="J63" s="58" t="str">
        <f>IF(C63&lt;&gt;"",SUM(K63:DR63)/データ!$D$2,"")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15">
      <c r="A64" s="69"/>
      <c r="B64" s="69"/>
      <c r="C64" s="69"/>
      <c r="D64" s="69"/>
      <c r="E64" s="70"/>
      <c r="F64" s="70"/>
      <c r="G64" s="70"/>
      <c r="H64" s="70"/>
      <c r="I64" s="72"/>
      <c r="J64" s="59" t="str">
        <f>IF(C63&lt;&gt;"",SUM(K64:DR64)/データ!$D$2,"")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15">
      <c r="A65" s="73"/>
      <c r="B65" s="73"/>
      <c r="C65" s="73"/>
      <c r="D65" s="73"/>
      <c r="E65" s="75"/>
      <c r="F65" s="75"/>
      <c r="G65" s="75"/>
      <c r="H65" s="75"/>
      <c r="I65" s="71"/>
      <c r="J65" s="58" t="str">
        <f>IF(C65&lt;&gt;"",SUM(K65:DR65)/データ!$D$2,"")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15">
      <c r="A66" s="74"/>
      <c r="B66" s="74"/>
      <c r="C66" s="74"/>
      <c r="D66" s="74"/>
      <c r="E66" s="76"/>
      <c r="F66" s="76"/>
      <c r="G66" s="76"/>
      <c r="H66" s="76"/>
      <c r="I66" s="72"/>
      <c r="J66" s="59" t="str">
        <f>IF(C65&lt;&gt;"",SUM(K66:DR66)/データ!$D$2,"")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15">
      <c r="A67" s="69"/>
      <c r="B67" s="69"/>
      <c r="C67" s="69"/>
      <c r="D67" s="69"/>
      <c r="E67" s="70"/>
      <c r="F67" s="70"/>
      <c r="G67" s="70"/>
      <c r="H67" s="70"/>
      <c r="I67" s="71"/>
      <c r="J67" s="58" t="str">
        <f>IF(C67&lt;&gt;"",SUM(K67:DR67)/データ!$D$2,"")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15">
      <c r="A68" s="69"/>
      <c r="B68" s="69"/>
      <c r="C68" s="69"/>
      <c r="D68" s="69"/>
      <c r="E68" s="70"/>
      <c r="F68" s="70"/>
      <c r="G68" s="70"/>
      <c r="H68" s="70"/>
      <c r="I68" s="72"/>
      <c r="J68" s="59" t="str">
        <f>IF(C67&lt;&gt;"",SUM(K68:DR68)/データ!$D$2,"")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15">
      <c r="A69" s="69"/>
      <c r="B69" s="69"/>
      <c r="C69" s="69"/>
      <c r="D69" s="69"/>
      <c r="E69" s="70"/>
      <c r="F69" s="70"/>
      <c r="G69" s="70"/>
      <c r="H69" s="70"/>
      <c r="I69" s="71"/>
      <c r="J69" s="58" t="str">
        <f>IF(C69&lt;&gt;"",SUM(K69:DR69)/データ!$D$2,"")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15">
      <c r="A70" s="69"/>
      <c r="B70" s="69"/>
      <c r="C70" s="69"/>
      <c r="D70" s="69"/>
      <c r="E70" s="70"/>
      <c r="F70" s="70"/>
      <c r="G70" s="70"/>
      <c r="H70" s="70"/>
      <c r="I70" s="72"/>
      <c r="J70" s="59" t="str">
        <f>IF(C69&lt;&gt;"",SUM(K70:DR70)/データ!$D$2,"")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15">
      <c r="A71" s="73"/>
      <c r="B71" s="73"/>
      <c r="C71" s="73"/>
      <c r="D71" s="73"/>
      <c r="E71" s="75"/>
      <c r="F71" s="75"/>
      <c r="G71" s="75"/>
      <c r="H71" s="75"/>
      <c r="I71" s="71"/>
      <c r="J71" s="58" t="str">
        <f>IF(C71&lt;&gt;"",SUM(K71:DR71)/データ!$D$2,"")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15">
      <c r="A72" s="74"/>
      <c r="B72" s="74"/>
      <c r="C72" s="74"/>
      <c r="D72" s="74"/>
      <c r="E72" s="76"/>
      <c r="F72" s="76"/>
      <c r="G72" s="76"/>
      <c r="H72" s="76"/>
      <c r="I72" s="72"/>
      <c r="J72" s="59" t="str">
        <f>IF(C71&lt;&gt;"",SUM(K72:DR72)/データ!$D$2,"")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15">
      <c r="A73" s="73"/>
      <c r="B73" s="73"/>
      <c r="C73" s="73"/>
      <c r="D73" s="73"/>
      <c r="E73" s="75"/>
      <c r="F73" s="75"/>
      <c r="G73" s="75"/>
      <c r="H73" s="75"/>
      <c r="I73" s="71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15">
      <c r="A74" s="74"/>
      <c r="B74" s="74"/>
      <c r="C74" s="74"/>
      <c r="D74" s="74"/>
      <c r="E74" s="76"/>
      <c r="F74" s="76"/>
      <c r="G74" s="76"/>
      <c r="H74" s="76"/>
      <c r="I74" s="72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15">
      <c r="A75" s="73"/>
      <c r="B75" s="73"/>
      <c r="C75" s="73"/>
      <c r="D75" s="73"/>
      <c r="E75" s="75"/>
      <c r="F75" s="75"/>
      <c r="G75" s="75"/>
      <c r="H75" s="75"/>
      <c r="I75" s="71"/>
      <c r="J75" s="58" t="str">
        <f>IF(C75&lt;&gt;"",SUM(K75:DR75)/データ!$D$2,"")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15">
      <c r="A76" s="74"/>
      <c r="B76" s="74"/>
      <c r="C76" s="74"/>
      <c r="D76" s="74"/>
      <c r="E76" s="76"/>
      <c r="F76" s="76"/>
      <c r="G76" s="76"/>
      <c r="H76" s="76"/>
      <c r="I76" s="72"/>
      <c r="J76" s="59" t="str">
        <f>IF(C75&lt;&gt;"",SUM(K76:DR76)/データ!$D$2,"")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15">
      <c r="A77" s="73"/>
      <c r="B77" s="73"/>
      <c r="C77" s="73"/>
      <c r="D77" s="73"/>
      <c r="E77" s="75"/>
      <c r="F77" s="75"/>
      <c r="G77" s="75"/>
      <c r="H77" s="75"/>
      <c r="I77" s="71"/>
      <c r="J77" s="58" t="str">
        <f>IF(C77&lt;&gt;"",SUM(K77:DR77)/データ!$D$2,"")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15">
      <c r="A78" s="74"/>
      <c r="B78" s="74"/>
      <c r="C78" s="74"/>
      <c r="D78" s="74"/>
      <c r="E78" s="76"/>
      <c r="F78" s="76"/>
      <c r="G78" s="76"/>
      <c r="H78" s="76"/>
      <c r="I78" s="72"/>
      <c r="J78" s="59" t="str">
        <f>IF(C77&lt;&gt;"",SUM(K78:DR78)/データ!$D$2,"")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15">
      <c r="A79" s="73"/>
      <c r="B79" s="73"/>
      <c r="C79" s="73"/>
      <c r="D79" s="73"/>
      <c r="E79" s="75"/>
      <c r="F79" s="75"/>
      <c r="G79" s="75"/>
      <c r="H79" s="75"/>
      <c r="I79" s="71"/>
      <c r="J79" s="58" t="str">
        <f>IF(C79&lt;&gt;"",SUM(K79:DR79)/データ!$D$2,"")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15">
      <c r="A80" s="74"/>
      <c r="B80" s="74"/>
      <c r="C80" s="74"/>
      <c r="D80" s="74"/>
      <c r="E80" s="76"/>
      <c r="F80" s="76"/>
      <c r="G80" s="76"/>
      <c r="H80" s="76"/>
      <c r="I80" s="72"/>
      <c r="J80" s="59" t="str">
        <f>IF(C79&lt;&gt;"",SUM(K80:DR80)/データ!$D$2,"")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15">
      <c r="A81" s="73"/>
      <c r="B81" s="73"/>
      <c r="C81" s="73"/>
      <c r="D81" s="73"/>
      <c r="E81" s="75"/>
      <c r="F81" s="75"/>
      <c r="G81" s="75"/>
      <c r="H81" s="75"/>
      <c r="I81" s="71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15">
      <c r="A82" s="74"/>
      <c r="B82" s="74"/>
      <c r="C82" s="74"/>
      <c r="D82" s="74"/>
      <c r="E82" s="76"/>
      <c r="F82" s="76"/>
      <c r="G82" s="76"/>
      <c r="H82" s="76"/>
      <c r="I82" s="72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15">
      <c r="A83" s="73"/>
      <c r="B83" s="73"/>
      <c r="C83" s="73"/>
      <c r="D83" s="73"/>
      <c r="E83" s="75"/>
      <c r="F83" s="75"/>
      <c r="G83" s="75"/>
      <c r="H83" s="75"/>
      <c r="I83" s="71"/>
      <c r="J83" s="58" t="str">
        <f>IF(C83&lt;&gt;"",SUM(K83:DR83)/データ!$D$2,"")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15">
      <c r="A84" s="74"/>
      <c r="B84" s="74"/>
      <c r="C84" s="74"/>
      <c r="D84" s="74"/>
      <c r="E84" s="76"/>
      <c r="F84" s="76"/>
      <c r="G84" s="76"/>
      <c r="H84" s="76"/>
      <c r="I84" s="72"/>
      <c r="J84" s="59" t="str">
        <f>IF(C83&lt;&gt;"",SUM(K84:DR84)/データ!$D$2,"")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41"/>
      <c r="CN84" s="21"/>
      <c r="CO84" s="43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15">
      <c r="A85" s="73"/>
      <c r="B85" s="73"/>
      <c r="C85" s="73"/>
      <c r="D85" s="73"/>
      <c r="E85" s="75"/>
      <c r="F85" s="75"/>
      <c r="G85" s="75"/>
      <c r="H85" s="75"/>
      <c r="I85" s="71"/>
      <c r="J85" s="58" t="str">
        <f>IF(C85&lt;&gt;"",SUM(K85:DR85)/データ!$D$2,"")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15">
      <c r="A86" s="74"/>
      <c r="B86" s="74"/>
      <c r="C86" s="74"/>
      <c r="D86" s="74"/>
      <c r="E86" s="76"/>
      <c r="F86" s="76"/>
      <c r="G86" s="76"/>
      <c r="H86" s="76"/>
      <c r="I86" s="72"/>
      <c r="J86" s="59" t="str">
        <f>IF(C85&lt;&gt;"",SUM(K86:DR86)/データ!$D$2,"")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15">
      <c r="A87" s="73"/>
      <c r="B87" s="73"/>
      <c r="C87" s="73"/>
      <c r="D87" s="73"/>
      <c r="E87" s="75"/>
      <c r="F87" s="75"/>
      <c r="G87" s="75"/>
      <c r="H87" s="75"/>
      <c r="I87" s="71"/>
      <c r="J87" s="58" t="str">
        <f>IF(C87&lt;&gt;"",SUM(K87:DR87)/データ!$D$2,"")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15">
      <c r="A88" s="74"/>
      <c r="B88" s="74"/>
      <c r="C88" s="74"/>
      <c r="D88" s="74"/>
      <c r="E88" s="76"/>
      <c r="F88" s="76"/>
      <c r="G88" s="76"/>
      <c r="H88" s="76"/>
      <c r="I88" s="72"/>
      <c r="J88" s="59" t="str">
        <f>IF(C87&lt;&gt;"",SUM(K88:DR88)/データ!$D$2,"")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41"/>
      <c r="CN88" s="21"/>
      <c r="CO88" s="43"/>
      <c r="CP88" s="20"/>
      <c r="CQ88" s="20"/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15">
      <c r="A89" s="73"/>
      <c r="B89" s="73"/>
      <c r="C89" s="73"/>
      <c r="D89" s="73"/>
      <c r="E89" s="75"/>
      <c r="F89" s="75"/>
      <c r="G89" s="75"/>
      <c r="H89" s="75"/>
      <c r="I89" s="71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15">
      <c r="A90" s="74"/>
      <c r="B90" s="74"/>
      <c r="C90" s="74"/>
      <c r="D90" s="74"/>
      <c r="E90" s="76"/>
      <c r="F90" s="76"/>
      <c r="G90" s="76"/>
      <c r="H90" s="76"/>
      <c r="I90" s="72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15">
      <c r="A91" s="73"/>
      <c r="B91" s="73"/>
      <c r="C91" s="73"/>
      <c r="D91" s="73"/>
      <c r="E91" s="75"/>
      <c r="F91" s="75"/>
      <c r="G91" s="75"/>
      <c r="H91" s="75"/>
      <c r="I91" s="71"/>
      <c r="J91" s="58" t="str">
        <f>IF(C91&lt;&gt;"",SUM(K91:DR91)/データ!$D$2,"")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40"/>
      <c r="CN91" s="19"/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15">
      <c r="A92" s="74"/>
      <c r="B92" s="74"/>
      <c r="C92" s="74"/>
      <c r="D92" s="74"/>
      <c r="E92" s="76"/>
      <c r="F92" s="76"/>
      <c r="G92" s="76"/>
      <c r="H92" s="76"/>
      <c r="I92" s="72"/>
      <c r="J92" s="59" t="str">
        <f>IF(C91&lt;&gt;"",SUM(K92:DR92)/データ!$D$2,"")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41"/>
      <c r="CN92" s="21"/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15">
      <c r="A93" s="73"/>
      <c r="B93" s="73"/>
      <c r="C93" s="73"/>
      <c r="D93" s="73"/>
      <c r="E93" s="75"/>
      <c r="F93" s="75"/>
      <c r="G93" s="75"/>
      <c r="H93" s="75"/>
      <c r="I93" s="71"/>
      <c r="J93" s="58" t="str">
        <f>IF(C93&lt;&gt;"",SUM(K93:DR93)/データ!$D$2,"")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/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15">
      <c r="A94" s="74"/>
      <c r="B94" s="74"/>
      <c r="C94" s="74"/>
      <c r="D94" s="74"/>
      <c r="E94" s="76"/>
      <c r="F94" s="76"/>
      <c r="G94" s="76"/>
      <c r="H94" s="76"/>
      <c r="I94" s="72"/>
      <c r="J94" s="59" t="str">
        <f>IF(C93&lt;&gt;"",SUM(K94:DR94)/データ!$D$2,"")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15">
      <c r="A95" s="73"/>
      <c r="B95" s="73"/>
      <c r="C95" s="73"/>
      <c r="D95" s="73"/>
      <c r="E95" s="75"/>
      <c r="F95" s="75"/>
      <c r="G95" s="75"/>
      <c r="H95" s="75"/>
      <c r="I95" s="71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15">
      <c r="A96" s="74"/>
      <c r="B96" s="74"/>
      <c r="C96" s="74"/>
      <c r="D96" s="74"/>
      <c r="E96" s="76"/>
      <c r="F96" s="76"/>
      <c r="G96" s="76"/>
      <c r="H96" s="76"/>
      <c r="I96" s="72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15">
      <c r="A97" s="73"/>
      <c r="B97" s="73"/>
      <c r="C97" s="73"/>
      <c r="D97" s="73"/>
      <c r="E97" s="75"/>
      <c r="F97" s="75"/>
      <c r="G97" s="75"/>
      <c r="H97" s="75"/>
      <c r="I97" s="71"/>
      <c r="J97" s="58" t="str">
        <f>IF(C97&lt;&gt;"",SUM(K97:DR97)/データ!$D$2,"")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15">
      <c r="A98" s="74"/>
      <c r="B98" s="74"/>
      <c r="C98" s="74"/>
      <c r="D98" s="74"/>
      <c r="E98" s="76"/>
      <c r="F98" s="76"/>
      <c r="G98" s="76"/>
      <c r="H98" s="76"/>
      <c r="I98" s="72"/>
      <c r="J98" s="59" t="str">
        <f>IF(C97&lt;&gt;"",SUM(K98:DR98)/データ!$D$2,"")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15">
      <c r="A99" s="69"/>
      <c r="B99" s="69"/>
      <c r="C99" s="69"/>
      <c r="D99" s="69"/>
      <c r="E99" s="70"/>
      <c r="F99" s="70"/>
      <c r="G99" s="70"/>
      <c r="H99" s="70"/>
      <c r="I99" s="71"/>
      <c r="J99" s="58" t="str">
        <f>IF(C99&lt;&gt;"",SUM(K99:DR99)/データ!$D$2,"")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15">
      <c r="A100" s="69"/>
      <c r="B100" s="69"/>
      <c r="C100" s="69"/>
      <c r="D100" s="69"/>
      <c r="E100" s="70"/>
      <c r="F100" s="70"/>
      <c r="G100" s="70"/>
      <c r="H100" s="70"/>
      <c r="I100" s="72"/>
      <c r="J100" s="59" t="str">
        <f>IF(C99&lt;&gt;"",SUM(K100:DR100)/データ!$D$2,"")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/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15">
      <c r="A101" s="69"/>
      <c r="B101" s="69"/>
      <c r="C101" s="69"/>
      <c r="D101" s="69"/>
      <c r="E101" s="70"/>
      <c r="F101" s="70"/>
      <c r="G101" s="70"/>
      <c r="H101" s="70"/>
      <c r="I101" s="71"/>
      <c r="J101" s="58" t="str">
        <f>IF(C101&lt;&gt;"",SUM(K101:DR101)/データ!$D$2,"")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15">
      <c r="A102" s="69"/>
      <c r="B102" s="69"/>
      <c r="C102" s="69"/>
      <c r="D102" s="69"/>
      <c r="E102" s="70"/>
      <c r="F102" s="70"/>
      <c r="G102" s="70"/>
      <c r="H102" s="70"/>
      <c r="I102" s="72"/>
      <c r="J102" s="59" t="str">
        <f>IF(C101&lt;&gt;"",SUM(K102:DR102)/データ!$D$2,"")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15">
      <c r="A103" s="69"/>
      <c r="B103" s="69"/>
      <c r="C103" s="69"/>
      <c r="D103" s="69"/>
      <c r="E103" s="70"/>
      <c r="F103" s="70"/>
      <c r="G103" s="70"/>
      <c r="H103" s="70"/>
      <c r="I103" s="71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15">
      <c r="A104" s="69"/>
      <c r="B104" s="69"/>
      <c r="C104" s="69"/>
      <c r="D104" s="69"/>
      <c r="E104" s="70"/>
      <c r="F104" s="70"/>
      <c r="G104" s="70"/>
      <c r="H104" s="70"/>
      <c r="I104" s="72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15">
      <c r="A105" s="69"/>
      <c r="B105" s="69"/>
      <c r="C105" s="69"/>
      <c r="D105" s="69"/>
      <c r="E105" s="70"/>
      <c r="F105" s="70"/>
      <c r="G105" s="70"/>
      <c r="H105" s="70"/>
      <c r="I105" s="71"/>
      <c r="J105" s="58" t="str">
        <f>IF(C105&lt;&gt;"",SUM(K105:DR105)/データ!$D$2,"")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15">
      <c r="A106" s="69"/>
      <c r="B106" s="69"/>
      <c r="C106" s="69"/>
      <c r="D106" s="69"/>
      <c r="E106" s="70"/>
      <c r="F106" s="70"/>
      <c r="G106" s="70"/>
      <c r="H106" s="70"/>
      <c r="I106" s="72"/>
      <c r="J106" s="59" t="str">
        <f>IF(C105&lt;&gt;"",SUM(K106:DR106)/データ!$D$2,"")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15">
      <c r="A107" s="69"/>
      <c r="B107" s="69"/>
      <c r="C107" s="69"/>
      <c r="D107" s="69"/>
      <c r="E107" s="70"/>
      <c r="F107" s="70"/>
      <c r="G107" s="70"/>
      <c r="H107" s="70"/>
      <c r="I107" s="71"/>
      <c r="J107" s="58" t="str">
        <f>IF(C107&lt;&gt;"",SUM(K107:DR107)/データ!$D$2,"")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15">
      <c r="A108" s="69"/>
      <c r="B108" s="69"/>
      <c r="C108" s="69"/>
      <c r="D108" s="69"/>
      <c r="E108" s="70"/>
      <c r="F108" s="70"/>
      <c r="G108" s="70"/>
      <c r="H108" s="70"/>
      <c r="I108" s="72"/>
      <c r="J108" s="59" t="str">
        <f>IF(C107&lt;&gt;"",SUM(K108:DR108)/データ!$D$2,"")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15">
      <c r="A109" s="69"/>
      <c r="B109" s="69"/>
      <c r="C109" s="69"/>
      <c r="D109" s="69"/>
      <c r="E109" s="70"/>
      <c r="F109" s="70"/>
      <c r="G109" s="70"/>
      <c r="H109" s="70"/>
      <c r="I109" s="71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15">
      <c r="A110" s="69"/>
      <c r="B110" s="69"/>
      <c r="C110" s="69"/>
      <c r="D110" s="69"/>
      <c r="E110" s="70"/>
      <c r="F110" s="70"/>
      <c r="G110" s="70"/>
      <c r="H110" s="70"/>
      <c r="I110" s="72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15">
      <c r="A111" s="69"/>
      <c r="B111" s="69"/>
      <c r="C111" s="69"/>
      <c r="D111" s="69"/>
      <c r="E111" s="70"/>
      <c r="F111" s="70"/>
      <c r="G111" s="70"/>
      <c r="H111" s="70"/>
      <c r="I111" s="71"/>
      <c r="J111" s="58" t="str">
        <f>IF(C111&lt;&gt;"",SUM(K111:DR111)/データ!$D$2,"")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15">
      <c r="A112" s="69"/>
      <c r="B112" s="69"/>
      <c r="C112" s="69"/>
      <c r="D112" s="69"/>
      <c r="E112" s="70"/>
      <c r="F112" s="70"/>
      <c r="G112" s="70"/>
      <c r="H112" s="70"/>
      <c r="I112" s="72"/>
      <c r="J112" s="59" t="str">
        <f>IF(C111&lt;&gt;"",SUM(K112:DR112)/データ!$D$2,"")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15">
      <c r="A113" s="69"/>
      <c r="B113" s="69"/>
      <c r="C113" s="69"/>
      <c r="D113" s="69"/>
      <c r="E113" s="70"/>
      <c r="F113" s="70"/>
      <c r="G113" s="70"/>
      <c r="H113" s="70"/>
      <c r="I113" s="71"/>
      <c r="J113" s="58" t="str">
        <f>IF(C113&lt;&gt;"",SUM(K113:DR113)/データ!$D$2,"")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15">
      <c r="A114" s="69"/>
      <c r="B114" s="69"/>
      <c r="C114" s="69"/>
      <c r="D114" s="69"/>
      <c r="E114" s="70"/>
      <c r="F114" s="70"/>
      <c r="G114" s="70"/>
      <c r="H114" s="70"/>
      <c r="I114" s="72"/>
      <c r="J114" s="59" t="str">
        <f>IF(C113&lt;&gt;"",SUM(K114:DR114)/データ!$D$2,"")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15">
      <c r="A115" s="69"/>
      <c r="B115" s="69"/>
      <c r="C115" s="69"/>
      <c r="D115" s="69"/>
      <c r="E115" s="70"/>
      <c r="F115" s="70"/>
      <c r="G115" s="70"/>
      <c r="H115" s="70"/>
      <c r="I115" s="71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15">
      <c r="A116" s="69"/>
      <c r="B116" s="69"/>
      <c r="C116" s="69"/>
      <c r="D116" s="69"/>
      <c r="E116" s="70"/>
      <c r="F116" s="70"/>
      <c r="G116" s="70"/>
      <c r="H116" s="70"/>
      <c r="I116" s="72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15">
      <c r="A117" s="69"/>
      <c r="B117" s="69"/>
      <c r="C117" s="69"/>
      <c r="D117" s="69"/>
      <c r="E117" s="70"/>
      <c r="F117" s="70"/>
      <c r="G117" s="70"/>
      <c r="H117" s="70"/>
      <c r="I117" s="71"/>
      <c r="J117" s="58" t="str">
        <f>IF(C117&lt;&gt;"",SUM(K117:DR117)/データ!$D$2,"")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15">
      <c r="A118" s="69"/>
      <c r="B118" s="69"/>
      <c r="C118" s="69"/>
      <c r="D118" s="69"/>
      <c r="E118" s="70"/>
      <c r="F118" s="70"/>
      <c r="G118" s="70"/>
      <c r="H118" s="70"/>
      <c r="I118" s="72"/>
      <c r="J118" s="59" t="str">
        <f>IF(C117&lt;&gt;"",SUM(K118:DR118)/データ!$D$2,"")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15">
      <c r="A119" s="69"/>
      <c r="B119" s="69"/>
      <c r="C119" s="69"/>
      <c r="D119" s="69"/>
      <c r="E119" s="70"/>
      <c r="F119" s="70"/>
      <c r="G119" s="70"/>
      <c r="H119" s="70"/>
      <c r="I119" s="71"/>
      <c r="J119" s="58" t="str">
        <f>IF(C119&lt;&gt;"",SUM(K119:DR119)/データ!$D$2,"")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15">
      <c r="A120" s="69"/>
      <c r="B120" s="69"/>
      <c r="C120" s="69"/>
      <c r="D120" s="69"/>
      <c r="E120" s="70"/>
      <c r="F120" s="70"/>
      <c r="G120" s="70"/>
      <c r="H120" s="70"/>
      <c r="I120" s="72"/>
      <c r="J120" s="59" t="str">
        <f>IF(C119&lt;&gt;"",SUM(K120:DR120)/データ!$D$2,"")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15">
      <c r="A121" s="73"/>
      <c r="B121" s="73"/>
      <c r="C121" s="73"/>
      <c r="D121" s="73"/>
      <c r="E121" s="75"/>
      <c r="F121" s="75"/>
      <c r="G121" s="75"/>
      <c r="H121" s="75"/>
      <c r="I121" s="71"/>
      <c r="J121" s="58" t="str">
        <f>IF(C121&lt;&gt;"",SUM(K121:DR121)/データ!$D$2,"")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15">
      <c r="A122" s="74"/>
      <c r="B122" s="74"/>
      <c r="C122" s="74"/>
      <c r="D122" s="74"/>
      <c r="E122" s="76"/>
      <c r="F122" s="76"/>
      <c r="G122" s="76"/>
      <c r="H122" s="76"/>
      <c r="I122" s="72"/>
      <c r="J122" s="59" t="str">
        <f>IF(C121&lt;&gt;"",SUM(K122:DR122)/データ!$D$2,"")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15">
      <c r="A123" s="69"/>
      <c r="B123" s="69"/>
      <c r="C123" s="69"/>
      <c r="D123" s="69"/>
      <c r="E123" s="70"/>
      <c r="F123" s="70"/>
      <c r="G123" s="70"/>
      <c r="H123" s="70"/>
      <c r="I123" s="71"/>
      <c r="J123" s="58" t="str">
        <f>IF(C123&lt;&gt;"",SUM(K123:DR123)/データ!$D$2,"")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15">
      <c r="A124" s="69"/>
      <c r="B124" s="69"/>
      <c r="C124" s="69"/>
      <c r="D124" s="69"/>
      <c r="E124" s="70"/>
      <c r="F124" s="70"/>
      <c r="G124" s="70"/>
      <c r="H124" s="70"/>
      <c r="I124" s="72"/>
      <c r="J124" s="59" t="str">
        <f>IF(C123&lt;&gt;"",SUM(K124:DR124)/データ!$D$2,"")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15">
      <c r="A125" s="69"/>
      <c r="B125" s="69"/>
      <c r="C125" s="69"/>
      <c r="D125" s="69"/>
      <c r="E125" s="70"/>
      <c r="F125" s="70"/>
      <c r="G125" s="70"/>
      <c r="H125" s="70"/>
      <c r="I125" s="71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15">
      <c r="A126" s="69"/>
      <c r="B126" s="69"/>
      <c r="C126" s="69"/>
      <c r="D126" s="69"/>
      <c r="E126" s="70"/>
      <c r="F126" s="70"/>
      <c r="G126" s="70"/>
      <c r="H126" s="70"/>
      <c r="I126" s="72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15">
      <c r="A127" s="69"/>
      <c r="B127" s="69"/>
      <c r="C127" s="69"/>
      <c r="D127" s="69"/>
      <c r="E127" s="70"/>
      <c r="F127" s="70"/>
      <c r="G127" s="70"/>
      <c r="H127" s="70"/>
      <c r="I127" s="71"/>
      <c r="J127" s="58" t="str">
        <f>IF(C127&lt;&gt;"",SUM(K127:DR127)/データ!$D$2,"")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15">
      <c r="A128" s="69"/>
      <c r="B128" s="69"/>
      <c r="C128" s="69"/>
      <c r="D128" s="69"/>
      <c r="E128" s="70"/>
      <c r="F128" s="70"/>
      <c r="G128" s="70"/>
      <c r="H128" s="70"/>
      <c r="I128" s="72"/>
      <c r="J128" s="59" t="str">
        <f>IF(C127&lt;&gt;"",SUM(K128:DR128)/データ!$D$2,"")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15">
      <c r="A129" s="69"/>
      <c r="B129" s="69"/>
      <c r="C129" s="69"/>
      <c r="D129" s="69"/>
      <c r="E129" s="70"/>
      <c r="F129" s="70"/>
      <c r="G129" s="70"/>
      <c r="H129" s="70"/>
      <c r="I129" s="71"/>
      <c r="J129" s="58" t="str">
        <f>IF(C129&lt;&gt;"",SUM(K129:DR129)/データ!$D$2,"")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8"/>
      <c r="DO129" s="18"/>
      <c r="DP129" s="18"/>
      <c r="DQ129" s="18"/>
      <c r="DR129" s="19"/>
    </row>
    <row r="130" spans="1:122" x14ac:dyDescent="0.15">
      <c r="A130" s="69"/>
      <c r="B130" s="69"/>
      <c r="C130" s="69"/>
      <c r="D130" s="69"/>
      <c r="E130" s="70"/>
      <c r="F130" s="70"/>
      <c r="G130" s="70"/>
      <c r="H130" s="70"/>
      <c r="I130" s="72"/>
      <c r="J130" s="59" t="str">
        <f>IF(C129&lt;&gt;"",SUM(K130:DR130)/データ!$D$2,"")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15">
      <c r="A131" s="69"/>
      <c r="B131" s="69"/>
      <c r="C131" s="69"/>
      <c r="D131" s="69"/>
      <c r="E131" s="70"/>
      <c r="F131" s="70"/>
      <c r="G131" s="70"/>
      <c r="H131" s="70"/>
      <c r="I131" s="71"/>
      <c r="J131" s="58" t="str">
        <f>IF(C131&lt;&gt;"",SUM(K131:DR131)/データ!$D$2,"")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8"/>
      <c r="DO131" s="18"/>
      <c r="DP131" s="18"/>
      <c r="DQ131" s="18"/>
      <c r="DR131" s="19"/>
    </row>
    <row r="132" spans="1:122" x14ac:dyDescent="0.15">
      <c r="A132" s="69"/>
      <c r="B132" s="69"/>
      <c r="C132" s="69"/>
      <c r="D132" s="69"/>
      <c r="E132" s="70"/>
      <c r="F132" s="70"/>
      <c r="G132" s="70"/>
      <c r="H132" s="70"/>
      <c r="I132" s="72"/>
      <c r="J132" s="59" t="str">
        <f>IF(C131&lt;&gt;"",SUM(K132:DR132)/データ!$D$2,"")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15">
      <c r="A133" s="69"/>
      <c r="B133" s="69"/>
      <c r="C133" s="69"/>
      <c r="D133" s="69"/>
      <c r="E133" s="70"/>
      <c r="F133" s="70"/>
      <c r="G133" s="70"/>
      <c r="H133" s="70"/>
      <c r="I133" s="71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15">
      <c r="A134" s="69"/>
      <c r="B134" s="69"/>
      <c r="C134" s="69"/>
      <c r="D134" s="69"/>
      <c r="E134" s="70"/>
      <c r="F134" s="70"/>
      <c r="G134" s="70"/>
      <c r="H134" s="70"/>
      <c r="I134" s="72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15">
      <c r="A135" s="69"/>
      <c r="B135" s="69"/>
      <c r="C135" s="69"/>
      <c r="D135" s="69"/>
      <c r="E135" s="70"/>
      <c r="F135" s="70"/>
      <c r="G135" s="70"/>
      <c r="H135" s="70"/>
      <c r="I135" s="71"/>
      <c r="J135" s="58" t="str">
        <f>IF(C135&lt;&gt;"",SUM(K135:DR135)/データ!$D$2,"")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40"/>
      <c r="AE135" s="19"/>
      <c r="AF135" s="42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40"/>
      <c r="BJ135" s="19"/>
      <c r="BK135" s="42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40"/>
      <c r="CN135" s="19"/>
      <c r="CO135" s="42"/>
      <c r="CP135" s="18"/>
      <c r="CQ135" s="18"/>
      <c r="CR135" s="18"/>
      <c r="CS135" s="18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8"/>
      <c r="DO135" s="18"/>
      <c r="DP135" s="18"/>
      <c r="DQ135" s="18"/>
      <c r="DR135" s="19"/>
    </row>
    <row r="136" spans="1:122" x14ac:dyDescent="0.15">
      <c r="A136" s="69"/>
      <c r="B136" s="69"/>
      <c r="C136" s="69"/>
      <c r="D136" s="69"/>
      <c r="E136" s="70"/>
      <c r="F136" s="70"/>
      <c r="G136" s="70"/>
      <c r="H136" s="70"/>
      <c r="I136" s="72"/>
      <c r="J136" s="59" t="str">
        <f>IF(C135&lt;&gt;"",SUM(K136:DR136)/データ!$D$2,"")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41"/>
      <c r="AE136" s="21"/>
      <c r="AF136" s="43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41"/>
      <c r="BJ136" s="21"/>
      <c r="BK136" s="43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41"/>
      <c r="CN136" s="21"/>
      <c r="CO136" s="43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15">
      <c r="A137" s="69"/>
      <c r="B137" s="69"/>
      <c r="C137" s="69"/>
      <c r="D137" s="69"/>
      <c r="E137" s="70"/>
      <c r="F137" s="70"/>
      <c r="G137" s="70"/>
      <c r="H137" s="70"/>
      <c r="I137" s="71"/>
      <c r="J137" s="58" t="str">
        <f>IF(C137&lt;&gt;"",SUM(K137:DR137)/データ!$D$2,"")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40"/>
      <c r="AE137" s="19"/>
      <c r="AF137" s="42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40"/>
      <c r="CN137" s="19"/>
      <c r="CO137" s="42"/>
      <c r="CP137" s="18"/>
      <c r="CQ137" s="18"/>
      <c r="CR137" s="18"/>
      <c r="CS137" s="18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15">
      <c r="A138" s="69"/>
      <c r="B138" s="69"/>
      <c r="C138" s="69"/>
      <c r="D138" s="69"/>
      <c r="E138" s="70"/>
      <c r="F138" s="70"/>
      <c r="G138" s="70"/>
      <c r="H138" s="70"/>
      <c r="I138" s="72"/>
      <c r="J138" s="59" t="str">
        <f>IF(C137&lt;&gt;"",SUM(K138:DR138)/データ!$D$2,"")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41"/>
      <c r="AE138" s="21"/>
      <c r="AF138" s="43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41"/>
      <c r="CN138" s="21"/>
      <c r="CO138" s="43"/>
      <c r="CP138" s="20"/>
      <c r="CQ138" s="20"/>
      <c r="CR138" s="20"/>
      <c r="CS138" s="20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15">
      <c r="A139" s="69"/>
      <c r="B139" s="69"/>
      <c r="C139" s="69"/>
      <c r="D139" s="69"/>
      <c r="E139" s="70"/>
      <c r="F139" s="70"/>
      <c r="G139" s="70"/>
      <c r="H139" s="70"/>
      <c r="I139" s="71"/>
      <c r="J139" s="58" t="str">
        <f>IF(C139&lt;&gt;"",SUM(K139:DR139)/データ!$D$2,"")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40"/>
      <c r="AE139" s="19"/>
      <c r="AF139" s="42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40"/>
      <c r="BJ139" s="19"/>
      <c r="BK139" s="42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40"/>
      <c r="CN139" s="19"/>
      <c r="CO139" s="42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9"/>
    </row>
    <row r="140" spans="1:122" x14ac:dyDescent="0.15">
      <c r="A140" s="69"/>
      <c r="B140" s="69"/>
      <c r="C140" s="69"/>
      <c r="D140" s="69"/>
      <c r="E140" s="70"/>
      <c r="F140" s="70"/>
      <c r="G140" s="70"/>
      <c r="H140" s="70"/>
      <c r="I140" s="72"/>
      <c r="J140" s="59" t="str">
        <f>IF(C139&lt;&gt;"",SUM(K140:DR140)/データ!$D$2,"")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41"/>
      <c r="AE140" s="21"/>
      <c r="AF140" s="43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41"/>
      <c r="BJ140" s="21"/>
      <c r="BK140" s="43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41"/>
      <c r="CN140" s="21"/>
      <c r="CO140" s="43"/>
      <c r="CP140" s="20"/>
      <c r="CQ140" s="20"/>
      <c r="CR140" s="20"/>
      <c r="CS140" s="20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15">
      <c r="A141" s="73"/>
      <c r="B141" s="73"/>
      <c r="C141" s="73"/>
      <c r="D141" s="73"/>
      <c r="E141" s="75"/>
      <c r="F141" s="75"/>
      <c r="G141" s="75"/>
      <c r="H141" s="75"/>
      <c r="I141" s="71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15">
      <c r="A142" s="74"/>
      <c r="B142" s="74"/>
      <c r="C142" s="74"/>
      <c r="D142" s="74"/>
      <c r="E142" s="76"/>
      <c r="F142" s="76"/>
      <c r="G142" s="76"/>
      <c r="H142" s="76"/>
      <c r="I142" s="72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15">
      <c r="A143" s="69"/>
      <c r="B143" s="69"/>
      <c r="C143" s="69"/>
      <c r="D143" s="69"/>
      <c r="E143" s="70"/>
      <c r="F143" s="70"/>
      <c r="G143" s="70"/>
      <c r="H143" s="70"/>
      <c r="I143" s="71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15">
      <c r="A144" s="69"/>
      <c r="B144" s="69"/>
      <c r="C144" s="69"/>
      <c r="D144" s="69"/>
      <c r="E144" s="70"/>
      <c r="F144" s="70"/>
      <c r="G144" s="70"/>
      <c r="H144" s="70"/>
      <c r="I144" s="72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15">
      <c r="A145" s="69"/>
      <c r="B145" s="69"/>
      <c r="C145" s="69"/>
      <c r="D145" s="69"/>
      <c r="E145" s="70"/>
      <c r="F145" s="70"/>
      <c r="G145" s="70"/>
      <c r="H145" s="70"/>
      <c r="I145" s="71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15">
      <c r="A146" s="69"/>
      <c r="B146" s="69"/>
      <c r="C146" s="69"/>
      <c r="D146" s="69"/>
      <c r="E146" s="70"/>
      <c r="F146" s="70"/>
      <c r="G146" s="70"/>
      <c r="H146" s="70"/>
      <c r="I146" s="72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15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0</v>
      </c>
      <c r="V148" s="13">
        <f t="array" ref="V148">SUM(IF(MOD(ROW(V$5:V$146),2)=1,V$5:V$146,0))</f>
        <v>0</v>
      </c>
      <c r="W148" s="13">
        <f t="array" ref="W148">SUM(IF(MOD(ROW(W$5:W$146),2)=1,W$5:W$146,0))</f>
        <v>0</v>
      </c>
      <c r="X148" s="13">
        <f t="array" ref="X148">SUM(IF(MOD(ROW(X$5:X$146),2)=1,X$5:X$146,0))</f>
        <v>0</v>
      </c>
      <c r="Y148" s="13">
        <f t="array" ref="Y148">SUM(IF(MOD(ROW(Y$5:Y$146),2)=1,Y$5:Y$146,0))</f>
        <v>0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0</v>
      </c>
      <c r="AC148" s="13">
        <f t="array" ref="AC148">SUM(IF(MOD(ROW(AC$5:AC$146),2)=1,AC$5:AC$146,0))</f>
        <v>0</v>
      </c>
      <c r="AD148" s="13">
        <f t="array" ref="AD148">SUM(IF(MOD(ROW(AD$5:AD$146),2)=1,AD$5:AD$146,0))</f>
        <v>0</v>
      </c>
      <c r="AE148" s="13">
        <f t="array" ref="AE148">SUM(IF(MOD(ROW(AE$5:AE$146),2)=1,AE$5:AE$146,0))</f>
        <v>0</v>
      </c>
      <c r="AF148" s="13">
        <f t="array" ref="AF148">SUM(IF(MOD(ROW(AF$5:AF$146),2)=1,AF$5:AF$146,0))</f>
        <v>0</v>
      </c>
      <c r="AG148" s="13">
        <f t="array" ref="AG148">SUM(IF(MOD(ROW(AG$5:AG$146),2)=1,AG$5:AG$146,0))</f>
        <v>0</v>
      </c>
      <c r="AH148" s="13">
        <f t="array" ref="AH148">SUM(IF(MOD(ROW(AH$5:AH$146),2)=1,AH$5:AH$146,0))</f>
        <v>0</v>
      </c>
      <c r="AI148" s="13">
        <f t="array" ref="AI148">SUM(IF(MOD(ROW(AI$5:AI$146),2)=1,AI$5:AI$146,0))</f>
        <v>0</v>
      </c>
      <c r="AJ148" s="13">
        <f t="array" ref="AJ148">SUM(IF(MOD(ROW(AJ$5:AJ$146),2)=1,AJ$5:AJ$146,0))</f>
        <v>0</v>
      </c>
      <c r="AK148" s="13">
        <f t="array" ref="AK148">SUM(IF(MOD(ROW(AK$5:AK$146),2)=1,AK$5:AK$146,0))</f>
        <v>0</v>
      </c>
      <c r="AL148" s="13">
        <f t="array" ref="AL148">SUM(IF(MOD(ROW(AL$5:AL$146),2)=1,AL$5:AL$146,0))</f>
        <v>0</v>
      </c>
      <c r="AM148" s="13">
        <f t="array" ref="AM148">SUM(IF(MOD(ROW(AM$5:AM$146),2)=1,AM$5:AM$146,0))</f>
        <v>0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0</v>
      </c>
      <c r="AQ148" s="13">
        <f t="array" ref="AQ148">SUM(IF(MOD(ROW(AQ$5:AQ$146),2)=1,AQ$5:AQ$146,0))</f>
        <v>0</v>
      </c>
      <c r="AR148" s="13">
        <f t="array" ref="AR148">SUM(IF(MOD(ROW(AR$5:AR$146),2)=1,AR$5:AR$146,0))</f>
        <v>0</v>
      </c>
      <c r="AS148" s="13">
        <f t="array" ref="AS148">SUM(IF(MOD(ROW(AS$5:AS$146),2)=1,AS$5:AS$146,0))</f>
        <v>0</v>
      </c>
      <c r="AT148" s="13">
        <f t="array" ref="AT148">SUM(IF(MOD(ROW(AT$5:AT$146),2)=1,AT$5:AT$146,0))</f>
        <v>0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0</v>
      </c>
      <c r="AX148" s="13">
        <f t="array" ref="AX148">SUM(IF(MOD(ROW(AX$5:AX$146),2)=1,AX$5:AX$146,0))</f>
        <v>0</v>
      </c>
      <c r="AY148" s="13">
        <f t="array" ref="AY148">SUM(IF(MOD(ROW(AY$5:AY$146),2)=1,AY$5:AY$146,0))</f>
        <v>0</v>
      </c>
      <c r="AZ148" s="13">
        <f t="array" ref="AZ148">SUM(IF(MOD(ROW(AZ$5:AZ$146),2)=1,AZ$5:AZ$146,0))</f>
        <v>0</v>
      </c>
      <c r="BA148" s="13">
        <f t="array" ref="BA148">SUM(IF(MOD(ROW(BA$5:BA$146),2)=1,BA$5:BA$146,0))</f>
        <v>0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0</v>
      </c>
      <c r="BE148" s="13">
        <f t="array" ref="BE148">SUM(IF(MOD(ROW(BE$5:BE$146),2)=1,BE$5:BE$146,0))</f>
        <v>0</v>
      </c>
      <c r="BF148" s="13">
        <f t="array" ref="BF148">SUM(IF(MOD(ROW(BF$5:BF$146),2)=1,BF$5:BF$146,0))</f>
        <v>0</v>
      </c>
      <c r="BG148" s="13">
        <f t="array" ref="BG148">SUM(IF(MOD(ROW(BG$5:BG$146),2)=1,BG$5:BG$146,0))</f>
        <v>0</v>
      </c>
      <c r="BH148" s="13">
        <f t="array" ref="BH148">SUM(IF(MOD(ROW(BH$5:BH$146),2)=1,BH$5:BH$146,0))</f>
        <v>0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0</v>
      </c>
      <c r="BL148" s="13">
        <f t="array" ref="BL148">SUM(IF(MOD(ROW(BL$5:BL$146),2)=1,BL$5:BL$146,0))</f>
        <v>0</v>
      </c>
      <c r="BM148" s="13">
        <f t="array" ref="BM148">SUM(IF(MOD(ROW(BM$5:BM$146),2)=1,BM$5:BM$146,0))</f>
        <v>0</v>
      </c>
      <c r="BN148" s="13">
        <f t="array" ref="BN148">SUM(IF(MOD(ROW(BN$5:BN$146),2)=1,BN$5:BN$146,0))</f>
        <v>0</v>
      </c>
      <c r="BO148" s="13">
        <f t="array" ref="BO148">SUM(IF(MOD(ROW(BO$5:BO$146),2)=1,BO$5:BO$146,0))</f>
        <v>0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0</v>
      </c>
      <c r="BS148" s="13">
        <f t="array" ref="BS148">SUM(IF(MOD(ROW(BS$5:BS$146),2)=1,BS$5:BS$146,0))</f>
        <v>0</v>
      </c>
      <c r="BT148" s="13">
        <f t="array" ref="BT148">SUM(IF(MOD(ROW(BT$5:BT$146),2)=1,BT$5:BT$146,0))</f>
        <v>3</v>
      </c>
      <c r="BU148" s="13">
        <f t="array" ref="BU148">SUM(IF(MOD(ROW(BU$5:BU$146),2)=1,BU$5:BU$146,0))</f>
        <v>3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0</v>
      </c>
      <c r="BX148" s="13">
        <f t="array" ref="BX148">SUM(IF(MOD(ROW(BX$5:BX$146),2)=1,BX$5:BX$146,0))</f>
        <v>0</v>
      </c>
      <c r="BY148" s="13">
        <f t="array" ref="BY148">SUM(IF(MOD(ROW(BY$5:BY$146),2)=1,BY$5:BY$146,0))</f>
        <v>2</v>
      </c>
      <c r="BZ148" s="13">
        <f t="array" ref="BZ148">SUM(IF(MOD(ROW(BZ$5:BZ$146),2)=1,BZ$5:BZ$146,0))</f>
        <v>6</v>
      </c>
      <c r="CA148" s="13">
        <f t="array" ref="CA148">SUM(IF(MOD(ROW(CA$5:CA$146),2)=1,CA$5:CA$146,0))</f>
        <v>6</v>
      </c>
      <c r="CB148" s="13">
        <f t="array" ref="CB148">SUM(IF(MOD(ROW(CB$5:CB$146),2)=1,CB$5:CB$146,0))</f>
        <v>5</v>
      </c>
      <c r="CC148" s="13">
        <f t="array" ref="CC148">SUM(IF(MOD(ROW(CC$5:CC$146),2)=1,CC$5:CC$146,0))</f>
        <v>7</v>
      </c>
      <c r="CD148" s="13">
        <f t="array" ref="CD148">SUM(IF(MOD(ROW(CD$5:CD$146),2)=1,CD$5:CD$146,0))</f>
        <v>0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7</v>
      </c>
      <c r="CG148" s="13">
        <f t="array" ref="CG148">SUM(IF(MOD(ROW(CG$5:CG$146),2)=1,CG$5:CG$146,0))</f>
        <v>5</v>
      </c>
      <c r="CH148" s="13">
        <f t="array" ref="CH148">SUM(IF(MOD(ROW(CH$5:CH$146),2)=1,CH$5:CH$146,0))</f>
        <v>5</v>
      </c>
      <c r="CI148" s="13">
        <f t="array" ref="CI148">SUM(IF(MOD(ROW(CI$5:CI$146),2)=1,CI$5:CI$146,0))</f>
        <v>7</v>
      </c>
      <c r="CJ148" s="13">
        <f t="array" ref="CJ148">SUM(IF(MOD(ROW(CJ$5:CJ$146),2)=1,CJ$5:CJ$146,0))</f>
        <v>8</v>
      </c>
      <c r="CK148" s="13">
        <f t="array" ref="CK148">SUM(IF(MOD(ROW(CK$5:CK$146),2)=1,CK$5:CK$146,0))</f>
        <v>0</v>
      </c>
      <c r="CL148" s="13">
        <f t="array" ref="CL148">SUM(IF(MOD(ROW(CL$5:CL$146),2)=1,CL$5:CL$146,0))</f>
        <v>0</v>
      </c>
      <c r="CM148" s="13">
        <f t="array" ref="CM148">SUM(IF(MOD(ROW(CM$5:CM$146),2)=1,CM$5:CM$146,0))</f>
        <v>6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9</v>
      </c>
      <c r="CP148" s="13">
        <f t="array" ref="CP148">SUM(IF(MOD(ROW(CP$5:CP$146),2)=1,CP$5:CP$146,0))</f>
        <v>9</v>
      </c>
      <c r="CQ148" s="13">
        <f t="array" ref="CQ148">SUM(IF(MOD(ROW(CQ$5:CQ$146),2)=1,CQ$5:CQ$146,0))</f>
        <v>12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10</v>
      </c>
      <c r="CU148" s="13">
        <f t="array" ref="CU148">SUM(IF(MOD(ROW(CU$5:CU$146),2)=1,CU$5:CU$146,0))</f>
        <v>10</v>
      </c>
      <c r="CV148" s="13">
        <f t="array" ref="CV148">SUM(IF(MOD(ROW(CV$5:CV$146),2)=1,CV$5:CV$146,0))</f>
        <v>11</v>
      </c>
      <c r="CW148" s="13">
        <f t="array" ref="CW148">SUM(IF(MOD(ROW(CW$5:CW$146),2)=1,CW$5:CW$146,0))</f>
        <v>11</v>
      </c>
      <c r="CX148" s="13">
        <f t="array" ref="CX148">SUM(IF(MOD(ROW(CX$5:CX$146),2)=1,CX$5:CX$146,0))</f>
        <v>12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12</v>
      </c>
      <c r="DB148" s="13">
        <f t="array" ref="DB148">SUM(IF(MOD(ROW(DB$5:DB$146),2)=1,DB$5:DB$146,0))</f>
        <v>12</v>
      </c>
      <c r="DC148" s="13">
        <f t="array" ref="DC148">SUM(IF(MOD(ROW(DC$5:DC$146),2)=1,DC$5:DC$146,0))</f>
        <v>11</v>
      </c>
      <c r="DD148" s="13">
        <f t="array" ref="DD148">SUM(IF(MOD(ROW(DD$5:DD$146),2)=1,DD$5:DD$146,0))</f>
        <v>11</v>
      </c>
      <c r="DE148" s="13">
        <f t="array" ref="DE148">SUM(IF(MOD(ROW(DE$5:DE$146),2)=1,DE$5:DE$146,0))</f>
        <v>0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3</v>
      </c>
      <c r="DI148" s="13">
        <f t="array" ref="DI148">SUM(IF(MOD(ROW(DI$5:DI$146),2)=1,DI$5:DI$146,0))</f>
        <v>3</v>
      </c>
      <c r="DJ148" s="13">
        <f t="array" ref="DJ148">SUM(IF(MOD(ROW(DJ$5:DJ$146),2)=1,DJ$5:DJ$146,0))</f>
        <v>3</v>
      </c>
      <c r="DK148" s="13">
        <f t="array" ref="DK148">SUM(IF(MOD(ROW(DK$5:DK$146),2)=1,DK$5:DK$146,0))</f>
        <v>3</v>
      </c>
      <c r="DL148" s="13">
        <f t="array" ref="DL148">SUM(IF(MOD(ROW(DL$5:DL$146),2)=1,DL$5:DL$146,0))</f>
        <v>0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15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0</v>
      </c>
      <c r="V149" s="13">
        <f t="array" ref="V149">SUM(IF(MOD(ROW(V$5:V$146),2)=0,V$5:V$146,0))</f>
        <v>0</v>
      </c>
      <c r="W149" s="13">
        <f t="array" ref="W149">SUM(IF(MOD(ROW(W$5:W$146),2)=0,W$5:W$146,0))</f>
        <v>0</v>
      </c>
      <c r="X149" s="13">
        <f t="array" ref="X149">SUM(IF(MOD(ROW(X$5:X$146),2)=0,X$5:X$146,0))</f>
        <v>0</v>
      </c>
      <c r="Y149" s="13">
        <f t="array" ref="Y149">SUM(IF(MOD(ROW(Y$5:Y$146),2)=0,Y$5:Y$146,0))</f>
        <v>0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0</v>
      </c>
      <c r="AC149" s="13">
        <f t="array" ref="AC149">SUM(IF(MOD(ROW(AC$5:AC$146),2)=0,AC$5:AC$146,0))</f>
        <v>0</v>
      </c>
      <c r="AD149" s="13">
        <f t="array" ref="AD149">SUM(IF(MOD(ROW(AD$5:AD$146),2)=0,AD$5:AD$146,0))</f>
        <v>0</v>
      </c>
      <c r="AE149" s="13">
        <f t="array" ref="AE149">SUM(IF(MOD(ROW(AE$5:AE$146),2)=0,AE$5:AE$146,0))</f>
        <v>0</v>
      </c>
      <c r="AF149" s="13">
        <f t="array" ref="AF149">SUM(IF(MOD(ROW(AF$5:AF$146),2)=0,AF$5:AF$146,0))</f>
        <v>0</v>
      </c>
      <c r="AG149" s="13">
        <f t="array" ref="AG149">SUM(IF(MOD(ROW(AG$5:AG$146),2)=0,AG$5:AG$146,0))</f>
        <v>0</v>
      </c>
      <c r="AH149" s="13">
        <f t="array" ref="AH149">SUM(IF(MOD(ROW(AH$5:AH$146),2)=0,AH$5:AH$146,0))</f>
        <v>0</v>
      </c>
      <c r="AI149" s="13">
        <f t="array" ref="AI149">SUM(IF(MOD(ROW(AI$5:AI$146),2)=0,AI$5:AI$146,0))</f>
        <v>0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0</v>
      </c>
      <c r="AL149" s="13">
        <f t="array" ref="AL149">SUM(IF(MOD(ROW(AL$5:AL$146),2)=0,AL$5:AL$146,0))</f>
        <v>0</v>
      </c>
      <c r="AM149" s="13">
        <f t="array" ref="AM149">SUM(IF(MOD(ROW(AM$5:AM$146),2)=0,AM$5:AM$146,0))</f>
        <v>0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0</v>
      </c>
      <c r="AU149" s="13">
        <f t="array" ref="AU149">SUM(IF(MOD(ROW(AU$5:AU$146),2)=0,AU$5:AU$146,0))</f>
        <v>0</v>
      </c>
      <c r="AV149" s="13">
        <f t="array" ref="AV149">SUM(IF(MOD(ROW(AV$5:AV$146),2)=0,AV$5:AV$146,0))</f>
        <v>0</v>
      </c>
      <c r="AW149" s="13">
        <f t="array" ref="AW149">SUM(IF(MOD(ROW(AW$5:AW$146),2)=0,AW$5:AW$146,0))</f>
        <v>0</v>
      </c>
      <c r="AX149" s="13">
        <f t="array" ref="AX149">SUM(IF(MOD(ROW(AX$5:AX$146),2)=0,AX$5:AX$146,0))</f>
        <v>0</v>
      </c>
      <c r="AY149" s="13">
        <f t="array" ref="AY149">SUM(IF(MOD(ROW(AY$5:AY$146),2)=0,AY$5:AY$146,0))</f>
        <v>0</v>
      </c>
      <c r="AZ149" s="13">
        <f t="array" ref="AZ149">SUM(IF(MOD(ROW(AZ$5:AZ$146),2)=0,AZ$5:AZ$146,0))</f>
        <v>0</v>
      </c>
      <c r="BA149" s="13">
        <f t="array" ref="BA149">SUM(IF(MOD(ROW(BA$5:BA$146),2)=0,BA$5:BA$146,0))</f>
        <v>0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0</v>
      </c>
      <c r="BE149" s="13">
        <f t="array" ref="BE149">SUM(IF(MOD(ROW(BE$5:BE$146),2)=0,BE$5:BE$146,0))</f>
        <v>0</v>
      </c>
      <c r="BF149" s="13">
        <f t="array" ref="BF149">SUM(IF(MOD(ROW(BF$5:BF$146),2)=0,BF$5:BF$146,0))</f>
        <v>0</v>
      </c>
      <c r="BG149" s="13">
        <f t="array" ref="BG149">SUM(IF(MOD(ROW(BG$5:BG$146),2)=0,BG$5:BG$146,0))</f>
        <v>0</v>
      </c>
      <c r="BH149" s="13">
        <f t="array" ref="BH149">SUM(IF(MOD(ROW(BH$5:BH$146),2)=0,BH$5:BH$146,0))</f>
        <v>0</v>
      </c>
      <c r="BI149" s="13">
        <f t="array" ref="BI149">SUM(IF(MOD(ROW(BI$5:BI$146),2)=0,BI$5:BI$146,0))</f>
        <v>0</v>
      </c>
      <c r="BJ149" s="13">
        <f t="array" ref="BJ149">SUM(IF(MOD(ROW(BJ$5:BJ$146),2)=0,BJ$5:BJ$146,0))</f>
        <v>0</v>
      </c>
      <c r="BK149" s="13">
        <f t="array" ref="BK149">SUM(IF(MOD(ROW(BK$5:BK$146),2)=0,BK$5:BK$146,0))</f>
        <v>0</v>
      </c>
      <c r="BL149" s="13">
        <f t="array" ref="BL149">SUM(IF(MOD(ROW(BL$5:BL$146),2)=0,BL$5:BL$146,0))</f>
        <v>0</v>
      </c>
      <c r="BM149" s="13">
        <f t="array" ref="BM149">SUM(IF(MOD(ROW(BM$5:BM$146),2)=0,BM$5:BM$146,0))</f>
        <v>0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0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0</v>
      </c>
      <c r="BS149" s="13">
        <f t="array" ref="BS149">SUM(IF(MOD(ROW(BS$5:BS$146),2)=0,BS$5:BS$146,0))</f>
        <v>0</v>
      </c>
      <c r="BT149" s="13">
        <f t="array" ref="BT149">SUM(IF(MOD(ROW(BT$5:BT$146),2)=0,BT$5:BT$146,0))</f>
        <v>3</v>
      </c>
      <c r="BU149" s="13">
        <f t="array" ref="BU149">SUM(IF(MOD(ROW(BU$5:BU$146),2)=0,BU$5:BU$146,0))</f>
        <v>3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0</v>
      </c>
      <c r="BZ149" s="13">
        <f t="array" ref="BZ149">SUM(IF(MOD(ROW(BZ$5:BZ$146),2)=0,BZ$5:BZ$146,0))</f>
        <v>0</v>
      </c>
      <c r="CA149" s="13">
        <f t="array" ref="CA149">SUM(IF(MOD(ROW(CA$5:CA$146),2)=0,CA$5:CA$146,0))</f>
        <v>0</v>
      </c>
      <c r="CB149" s="13">
        <f t="array" ref="CB149">SUM(IF(MOD(ROW(CB$5:CB$146),2)=0,CB$5:CB$146,0))</f>
        <v>6</v>
      </c>
      <c r="CC149" s="13">
        <f t="array" ref="CC149">SUM(IF(MOD(ROW(CC$5:CC$146),2)=0,CC$5:CC$146,0))</f>
        <v>6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1</v>
      </c>
      <c r="CG149" s="13">
        <f t="array" ref="CG149">SUM(IF(MOD(ROW(CG$5:CG$146),2)=0,CG$5:CG$146,0))</f>
        <v>3</v>
      </c>
      <c r="CH149" s="13">
        <f t="array" ref="CH149">SUM(IF(MOD(ROW(CH$5:CH$146),2)=0,CH$5:CH$146,0))</f>
        <v>5</v>
      </c>
      <c r="CI149" s="13">
        <f t="array" ref="CI149">SUM(IF(MOD(ROW(CI$5:CI$146),2)=0,CI$5:CI$146,0))</f>
        <v>6</v>
      </c>
      <c r="CJ149" s="13">
        <f t="array" ref="CJ149">SUM(IF(MOD(ROW(CJ$5:CJ$146),2)=0,CJ$5:CJ$146,0))</f>
        <v>8</v>
      </c>
      <c r="CK149" s="13">
        <f t="array" ref="CK149">SUM(IF(MOD(ROW(CK$5:CK$146),2)=0,CK$5:CK$146,0))</f>
        <v>0</v>
      </c>
      <c r="CL149" s="13">
        <f t="array" ref="CL149">SUM(IF(MOD(ROW(CL$5:CL$146),2)=0,CL$5:CL$146,0))</f>
        <v>0</v>
      </c>
      <c r="CM149" s="13">
        <f t="array" ref="CM149">SUM(IF(MOD(ROW(CM$5:CM$146),2)=0,CM$5:CM$146,0))</f>
        <v>5</v>
      </c>
      <c r="CN149" s="13">
        <f t="array" ref="CN149">SUM(IF(MOD(ROW(CN$5:CN$146),2)=0,CN$5:CN$146,0))</f>
        <v>5</v>
      </c>
      <c r="CO149" s="13">
        <f t="array" ref="CO149">SUM(IF(MOD(ROW(CO$5:CO$146),2)=0,CO$5:CO$146,0))</f>
        <v>5</v>
      </c>
      <c r="CP149" s="13">
        <f t="array" ref="CP149">SUM(IF(MOD(ROW(CP$5:CP$146),2)=0,CP$5:CP$146,0))</f>
        <v>8</v>
      </c>
      <c r="CQ149" s="13">
        <f t="array" ref="CQ149">SUM(IF(MOD(ROW(CQ$5:CQ$146),2)=0,CQ$5:CQ$146,0))</f>
        <v>12</v>
      </c>
      <c r="CR149" s="13">
        <f t="array" ref="CR149">SUM(IF(MOD(ROW(CR$5:CR$146),2)=0,CR$5:CR$146,0))</f>
        <v>6</v>
      </c>
      <c r="CS149" s="13">
        <f t="array" ref="CS149">SUM(IF(MOD(ROW(CS$5:CS$146),2)=0,CS$5:CS$146,0))</f>
        <v>4</v>
      </c>
      <c r="CT149" s="13">
        <f t="array" ref="CT149">SUM(IF(MOD(ROW(CT$5:CT$146),2)=0,CT$5:CT$146,0))</f>
        <v>7</v>
      </c>
      <c r="CU149" s="13">
        <f t="array" ref="CU149">SUM(IF(MOD(ROW(CU$5:CU$146),2)=0,CU$5:CU$146,0))</f>
        <v>7</v>
      </c>
      <c r="CV149" s="13">
        <f t="array" ref="CV149">SUM(IF(MOD(ROW(CV$5:CV$146),2)=0,CV$5:CV$146,0))</f>
        <v>10</v>
      </c>
      <c r="CW149" s="13">
        <f t="array" ref="CW149">SUM(IF(MOD(ROW(CW$5:CW$146),2)=0,CW$5:CW$146,0))</f>
        <v>12</v>
      </c>
      <c r="CX149" s="13">
        <f t="array" ref="CX149">SUM(IF(MOD(ROW(CX$5:CX$146),2)=0,CX$5:CX$146,0))</f>
        <v>15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13</v>
      </c>
      <c r="DB149" s="13">
        <f t="array" ref="DB149">SUM(IF(MOD(ROW(DB$5:DB$146),2)=0,DB$5:DB$146,0))</f>
        <v>16</v>
      </c>
      <c r="DC149" s="13">
        <f t="array" ref="DC149">SUM(IF(MOD(ROW(DC$5:DC$146),2)=0,DC$5:DC$146,0))</f>
        <v>20</v>
      </c>
      <c r="DD149" s="13">
        <f t="array" ref="DD149">SUM(IF(MOD(ROW(DD$5:DD$146),2)=0,DD$5:DD$146,0))</f>
        <v>23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6</v>
      </c>
      <c r="DI149" s="13">
        <f t="array" ref="DI149">SUM(IF(MOD(ROW(DI$5:DI$146),2)=0,DI$5:DI$146,0))</f>
        <v>6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15">
      <c r="A150" s="10"/>
      <c r="J150" s="12" t="s">
        <v>28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0</v>
      </c>
      <c r="Y150" s="13">
        <f t="shared" si="0"/>
        <v>0</v>
      </c>
      <c r="Z150" s="13">
        <f t="shared" si="0"/>
        <v>0</v>
      </c>
      <c r="AA150" s="13">
        <f t="shared" si="0"/>
        <v>0</v>
      </c>
      <c r="AB150" s="13">
        <f t="shared" si="0"/>
        <v>0</v>
      </c>
      <c r="AC150" s="13">
        <f t="shared" si="0"/>
        <v>0</v>
      </c>
      <c r="AD150" s="13">
        <f t="shared" si="0"/>
        <v>0</v>
      </c>
      <c r="AE150" s="13">
        <f t="shared" si="0"/>
        <v>0</v>
      </c>
      <c r="AF150" s="13">
        <f t="shared" si="0"/>
        <v>0</v>
      </c>
      <c r="AG150" s="13">
        <f t="shared" si="0"/>
        <v>0</v>
      </c>
      <c r="AH150" s="13">
        <f t="shared" si="0"/>
        <v>0</v>
      </c>
      <c r="AI150" s="13">
        <f t="shared" si="0"/>
        <v>0</v>
      </c>
      <c r="AJ150" s="13">
        <f t="shared" si="0"/>
        <v>0</v>
      </c>
      <c r="AK150" s="13">
        <f t="shared" si="0"/>
        <v>0</v>
      </c>
      <c r="AL150" s="13">
        <f t="shared" si="0"/>
        <v>0</v>
      </c>
      <c r="AM150" s="13">
        <f t="shared" si="0"/>
        <v>0</v>
      </c>
      <c r="AN150" s="13">
        <f t="shared" si="0"/>
        <v>0</v>
      </c>
      <c r="AO150" s="13">
        <f t="shared" si="0"/>
        <v>0</v>
      </c>
      <c r="AP150" s="13">
        <f t="shared" si="0"/>
        <v>0</v>
      </c>
      <c r="AQ150" s="13">
        <f t="shared" ref="AQ150:BV150" si="1">SUM(AQ157:AQ192)</f>
        <v>0</v>
      </c>
      <c r="AR150" s="13">
        <f t="shared" si="1"/>
        <v>0</v>
      </c>
      <c r="AS150" s="13">
        <f t="shared" si="1"/>
        <v>0</v>
      </c>
      <c r="AT150" s="13">
        <f t="shared" si="1"/>
        <v>0</v>
      </c>
      <c r="AU150" s="13">
        <f t="shared" si="1"/>
        <v>0</v>
      </c>
      <c r="AV150" s="13">
        <f t="shared" si="1"/>
        <v>0</v>
      </c>
      <c r="AW150" s="13">
        <f t="shared" si="1"/>
        <v>0</v>
      </c>
      <c r="AX150" s="13">
        <f t="shared" si="1"/>
        <v>0</v>
      </c>
      <c r="AY150" s="13">
        <f t="shared" si="1"/>
        <v>0</v>
      </c>
      <c r="AZ150" s="13">
        <f t="shared" si="1"/>
        <v>0</v>
      </c>
      <c r="BA150" s="13">
        <f t="shared" si="1"/>
        <v>0</v>
      </c>
      <c r="BB150" s="13">
        <f t="shared" si="1"/>
        <v>0</v>
      </c>
      <c r="BC150" s="13">
        <f t="shared" si="1"/>
        <v>0</v>
      </c>
      <c r="BD150" s="13">
        <f t="shared" si="1"/>
        <v>0</v>
      </c>
      <c r="BE150" s="13">
        <f t="shared" si="1"/>
        <v>0</v>
      </c>
      <c r="BF150" s="13">
        <f t="shared" si="1"/>
        <v>0</v>
      </c>
      <c r="BG150" s="13">
        <f t="shared" si="1"/>
        <v>0</v>
      </c>
      <c r="BH150" s="13">
        <f t="shared" si="1"/>
        <v>0</v>
      </c>
      <c r="BI150" s="13">
        <f t="shared" si="1"/>
        <v>0</v>
      </c>
      <c r="BJ150" s="13">
        <f t="shared" si="1"/>
        <v>0</v>
      </c>
      <c r="BK150" s="13">
        <f t="shared" si="1"/>
        <v>0</v>
      </c>
      <c r="BL150" s="13">
        <f t="shared" si="1"/>
        <v>0</v>
      </c>
      <c r="BM150" s="13">
        <f t="shared" si="1"/>
        <v>0</v>
      </c>
      <c r="BN150" s="13">
        <f t="shared" si="1"/>
        <v>0</v>
      </c>
      <c r="BO150" s="13">
        <f t="shared" si="1"/>
        <v>0</v>
      </c>
      <c r="BP150" s="13">
        <f t="shared" si="1"/>
        <v>0</v>
      </c>
      <c r="BQ150" s="13">
        <f t="shared" si="1"/>
        <v>0</v>
      </c>
      <c r="BR150" s="13">
        <f t="shared" si="1"/>
        <v>0</v>
      </c>
      <c r="BS150" s="13">
        <f t="shared" si="1"/>
        <v>0</v>
      </c>
      <c r="BT150" s="13">
        <f t="shared" si="1"/>
        <v>0</v>
      </c>
      <c r="BU150" s="13">
        <f t="shared" si="1"/>
        <v>0</v>
      </c>
      <c r="BV150" s="13">
        <f t="shared" si="1"/>
        <v>0.5</v>
      </c>
      <c r="BW150" s="13">
        <f t="shared" ref="BW150:DB150" si="2">SUM(BW157:BW192)</f>
        <v>0.5</v>
      </c>
      <c r="BX150" s="13">
        <f t="shared" si="2"/>
        <v>0.5</v>
      </c>
      <c r="BY150" s="13">
        <f t="shared" si="2"/>
        <v>0.5</v>
      </c>
      <c r="BZ150" s="13">
        <f t="shared" si="2"/>
        <v>0.5</v>
      </c>
      <c r="CA150" s="13">
        <f t="shared" si="2"/>
        <v>0.5</v>
      </c>
      <c r="CB150" s="13">
        <f t="shared" si="2"/>
        <v>0.5</v>
      </c>
      <c r="CC150" s="13">
        <f t="shared" si="2"/>
        <v>2</v>
      </c>
      <c r="CD150" s="13">
        <f t="shared" si="2"/>
        <v>2</v>
      </c>
      <c r="CE150" s="13">
        <f t="shared" si="2"/>
        <v>2</v>
      </c>
      <c r="CF150" s="13">
        <f t="shared" si="2"/>
        <v>2</v>
      </c>
      <c r="CG150" s="13">
        <f t="shared" si="2"/>
        <v>2</v>
      </c>
      <c r="CH150" s="13">
        <f t="shared" si="2"/>
        <v>2</v>
      </c>
      <c r="CI150" s="13">
        <f t="shared" si="2"/>
        <v>2</v>
      </c>
      <c r="CJ150" s="13">
        <f t="shared" si="2"/>
        <v>2</v>
      </c>
      <c r="CK150" s="13">
        <f t="shared" si="2"/>
        <v>2</v>
      </c>
      <c r="CL150" s="13">
        <f t="shared" si="2"/>
        <v>2</v>
      </c>
      <c r="CM150" s="13">
        <f t="shared" si="2"/>
        <v>2</v>
      </c>
      <c r="CN150" s="13">
        <f t="shared" si="2"/>
        <v>2</v>
      </c>
      <c r="CO150" s="13">
        <f t="shared" si="2"/>
        <v>2</v>
      </c>
      <c r="CP150" s="13">
        <f t="shared" si="2"/>
        <v>2</v>
      </c>
      <c r="CQ150" s="13">
        <f t="shared" si="2"/>
        <v>2</v>
      </c>
      <c r="CR150" s="13">
        <f t="shared" si="2"/>
        <v>2</v>
      </c>
      <c r="CS150" s="13">
        <f t="shared" si="2"/>
        <v>2</v>
      </c>
      <c r="CT150" s="13">
        <f t="shared" si="2"/>
        <v>2</v>
      </c>
      <c r="CU150" s="13">
        <f t="shared" si="2"/>
        <v>2</v>
      </c>
      <c r="CV150" s="13">
        <f t="shared" si="2"/>
        <v>2.125</v>
      </c>
      <c r="CW150" s="13">
        <f t="shared" si="2"/>
        <v>2.125</v>
      </c>
      <c r="CX150" s="13">
        <f t="shared" si="2"/>
        <v>2.25</v>
      </c>
      <c r="CY150" s="13">
        <f t="shared" si="2"/>
        <v>2.25</v>
      </c>
      <c r="CZ150" s="13">
        <f t="shared" si="2"/>
        <v>2.25</v>
      </c>
      <c r="DA150" s="13">
        <f t="shared" si="2"/>
        <v>2.25</v>
      </c>
      <c r="DB150" s="13">
        <f t="shared" si="2"/>
        <v>2.375</v>
      </c>
      <c r="DC150" s="13">
        <f t="shared" ref="DC150:DR150" si="3">SUM(DC157:DC192)</f>
        <v>3.375</v>
      </c>
      <c r="DD150" s="13">
        <f t="shared" si="3"/>
        <v>26.5</v>
      </c>
      <c r="DE150" s="13">
        <f t="shared" si="3"/>
        <v>26.5</v>
      </c>
      <c r="DF150" s="13">
        <f t="shared" si="3"/>
        <v>26.5</v>
      </c>
      <c r="DG150" s="13">
        <f t="shared" si="3"/>
        <v>26.5</v>
      </c>
      <c r="DH150" s="13">
        <f t="shared" si="3"/>
        <v>26.5</v>
      </c>
      <c r="DI150" s="13">
        <f t="shared" si="3"/>
        <v>28</v>
      </c>
      <c r="DJ150" s="13">
        <f t="shared" si="3"/>
        <v>28</v>
      </c>
      <c r="DK150" s="13">
        <f t="shared" si="3"/>
        <v>28</v>
      </c>
      <c r="DL150" s="13">
        <f t="shared" si="3"/>
        <v>28</v>
      </c>
      <c r="DM150" s="13">
        <f t="shared" si="3"/>
        <v>28</v>
      </c>
      <c r="DN150" s="13">
        <f t="shared" si="3"/>
        <v>28</v>
      </c>
      <c r="DO150" s="13">
        <f t="shared" si="3"/>
        <v>28</v>
      </c>
      <c r="DP150" s="13">
        <f t="shared" si="3"/>
        <v>28</v>
      </c>
      <c r="DQ150" s="13">
        <f t="shared" si="3"/>
        <v>28</v>
      </c>
      <c r="DR150" s="13">
        <f t="shared" si="3"/>
        <v>28</v>
      </c>
      <c r="DS150" s="14"/>
    </row>
    <row r="151" spans="1:123" s="11" customFormat="1" x14ac:dyDescent="0.15">
      <c r="A151" s="10"/>
      <c r="J151" s="12" t="s">
        <v>33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15">
      <c r="A152" s="10"/>
      <c r="J152" s="12" t="s">
        <v>30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0</v>
      </c>
      <c r="V152" s="15">
        <f t="shared" si="6"/>
        <v>0</v>
      </c>
      <c r="W152" s="15">
        <f t="shared" si="6"/>
        <v>0</v>
      </c>
      <c r="X152" s="15">
        <f t="shared" si="6"/>
        <v>0</v>
      </c>
      <c r="Y152" s="15">
        <f t="shared" si="6"/>
        <v>0</v>
      </c>
      <c r="Z152" s="15">
        <f t="shared" si="6"/>
        <v>0</v>
      </c>
      <c r="AA152" s="15">
        <f t="shared" si="6"/>
        <v>0</v>
      </c>
      <c r="AB152" s="15">
        <f t="shared" si="6"/>
        <v>0</v>
      </c>
      <c r="AC152" s="15">
        <f t="shared" si="6"/>
        <v>0</v>
      </c>
      <c r="AD152" s="15">
        <f t="shared" si="6"/>
        <v>0</v>
      </c>
      <c r="AE152" s="15">
        <f t="shared" si="6"/>
        <v>0</v>
      </c>
      <c r="AF152" s="15">
        <f t="shared" si="6"/>
        <v>0</v>
      </c>
      <c r="AG152" s="15">
        <f t="shared" si="6"/>
        <v>0</v>
      </c>
      <c r="AH152" s="15">
        <f t="shared" si="6"/>
        <v>0</v>
      </c>
      <c r="AI152" s="15">
        <f t="shared" si="6"/>
        <v>0</v>
      </c>
      <c r="AJ152" s="15">
        <f t="shared" si="6"/>
        <v>0</v>
      </c>
      <c r="AK152" s="15">
        <f t="shared" si="6"/>
        <v>0</v>
      </c>
      <c r="AL152" s="15">
        <f t="shared" si="6"/>
        <v>0</v>
      </c>
      <c r="AM152" s="15">
        <f t="shared" si="6"/>
        <v>0</v>
      </c>
      <c r="AN152" s="15">
        <f t="shared" si="6"/>
        <v>0</v>
      </c>
      <c r="AO152" s="15">
        <f t="shared" si="6"/>
        <v>0</v>
      </c>
      <c r="AP152" s="15">
        <f t="shared" si="6"/>
        <v>0</v>
      </c>
      <c r="AQ152" s="15">
        <f t="shared" si="6"/>
        <v>0</v>
      </c>
      <c r="AR152" s="15">
        <f t="shared" si="6"/>
        <v>0</v>
      </c>
      <c r="AS152" s="15">
        <f t="shared" si="6"/>
        <v>0</v>
      </c>
      <c r="AT152" s="15">
        <f t="shared" si="6"/>
        <v>0</v>
      </c>
      <c r="AU152" s="15">
        <f t="shared" si="6"/>
        <v>0</v>
      </c>
      <c r="AV152" s="15">
        <f t="shared" si="6"/>
        <v>0</v>
      </c>
      <c r="AW152" s="15">
        <f t="shared" si="6"/>
        <v>0</v>
      </c>
      <c r="AX152" s="15">
        <f t="shared" si="6"/>
        <v>0</v>
      </c>
      <c r="AY152" s="15">
        <f t="shared" si="6"/>
        <v>0</v>
      </c>
      <c r="AZ152" s="15">
        <f t="shared" si="6"/>
        <v>0</v>
      </c>
      <c r="BA152" s="15">
        <f t="shared" si="6"/>
        <v>0</v>
      </c>
      <c r="BB152" s="15">
        <f t="shared" si="6"/>
        <v>0</v>
      </c>
      <c r="BC152" s="15">
        <f t="shared" si="6"/>
        <v>0</v>
      </c>
      <c r="BD152" s="15">
        <f t="shared" si="6"/>
        <v>0</v>
      </c>
      <c r="BE152" s="15">
        <f t="shared" si="6"/>
        <v>0</v>
      </c>
      <c r="BF152" s="15">
        <f t="shared" si="6"/>
        <v>0</v>
      </c>
      <c r="BG152" s="15">
        <f t="shared" si="6"/>
        <v>0</v>
      </c>
      <c r="BH152" s="15">
        <f t="shared" si="6"/>
        <v>0</v>
      </c>
      <c r="BI152" s="15">
        <f t="shared" si="6"/>
        <v>0</v>
      </c>
      <c r="BJ152" s="15">
        <f t="shared" si="6"/>
        <v>0</v>
      </c>
      <c r="BK152" s="15">
        <f t="shared" si="6"/>
        <v>0</v>
      </c>
      <c r="BL152" s="15">
        <f t="shared" si="6"/>
        <v>0</v>
      </c>
      <c r="BM152" s="15">
        <f t="shared" si="6"/>
        <v>0</v>
      </c>
      <c r="BN152" s="15">
        <f t="shared" si="6"/>
        <v>0</v>
      </c>
      <c r="BO152" s="15">
        <f t="shared" si="6"/>
        <v>0</v>
      </c>
      <c r="BP152" s="15">
        <f t="shared" si="6"/>
        <v>0</v>
      </c>
      <c r="BQ152" s="15">
        <f t="shared" si="6"/>
        <v>0</v>
      </c>
      <c r="BR152" s="15">
        <f t="shared" si="6"/>
        <v>0</v>
      </c>
      <c r="BS152" s="15">
        <f t="shared" si="6"/>
        <v>0</v>
      </c>
      <c r="BT152" s="15">
        <f t="shared" si="6"/>
        <v>3</v>
      </c>
      <c r="BU152" s="15">
        <f t="shared" si="6"/>
        <v>6</v>
      </c>
      <c r="BV152" s="15">
        <f t="shared" si="6"/>
        <v>10</v>
      </c>
      <c r="BW152" s="15">
        <f t="shared" si="6"/>
        <v>10</v>
      </c>
      <c r="BX152" s="15">
        <f t="shared" si="6"/>
        <v>10</v>
      </c>
      <c r="BY152" s="15">
        <f t="shared" ref="BY152:DR152" si="7">BY148+BX152</f>
        <v>12</v>
      </c>
      <c r="BZ152" s="15">
        <f>BZ148+BY152</f>
        <v>18</v>
      </c>
      <c r="CA152" s="15">
        <f t="shared" si="7"/>
        <v>24</v>
      </c>
      <c r="CB152" s="15">
        <f t="shared" si="7"/>
        <v>29</v>
      </c>
      <c r="CC152" s="15">
        <f t="shared" si="7"/>
        <v>36</v>
      </c>
      <c r="CD152" s="15">
        <f t="shared" si="7"/>
        <v>36</v>
      </c>
      <c r="CE152" s="15">
        <f t="shared" si="7"/>
        <v>36</v>
      </c>
      <c r="CF152" s="15">
        <f t="shared" si="7"/>
        <v>43</v>
      </c>
      <c r="CG152" s="15">
        <f t="shared" si="7"/>
        <v>48</v>
      </c>
      <c r="CH152" s="15">
        <f t="shared" si="7"/>
        <v>53</v>
      </c>
      <c r="CI152" s="15">
        <f t="shared" si="7"/>
        <v>60</v>
      </c>
      <c r="CJ152" s="15">
        <f t="shared" si="7"/>
        <v>68</v>
      </c>
      <c r="CK152" s="15">
        <f t="shared" si="7"/>
        <v>68</v>
      </c>
      <c r="CL152" s="15">
        <f t="shared" si="7"/>
        <v>68</v>
      </c>
      <c r="CM152" s="15">
        <f t="shared" si="7"/>
        <v>74</v>
      </c>
      <c r="CN152" s="15">
        <f t="shared" si="7"/>
        <v>82</v>
      </c>
      <c r="CO152" s="15">
        <f>CO148+CN152</f>
        <v>91</v>
      </c>
      <c r="CP152" s="15">
        <f t="shared" si="7"/>
        <v>100</v>
      </c>
      <c r="CQ152" s="15">
        <f t="shared" si="7"/>
        <v>112</v>
      </c>
      <c r="CR152" s="15">
        <f t="shared" si="7"/>
        <v>112</v>
      </c>
      <c r="CS152" s="15">
        <f t="shared" si="7"/>
        <v>112</v>
      </c>
      <c r="CT152" s="15">
        <f t="shared" si="7"/>
        <v>122</v>
      </c>
      <c r="CU152" s="15">
        <f t="shared" si="7"/>
        <v>132</v>
      </c>
      <c r="CV152" s="15">
        <f t="shared" si="7"/>
        <v>143</v>
      </c>
      <c r="CW152" s="15">
        <f t="shared" si="7"/>
        <v>154</v>
      </c>
      <c r="CX152" s="15">
        <f t="shared" si="7"/>
        <v>166</v>
      </c>
      <c r="CY152" s="15">
        <f t="shared" si="7"/>
        <v>166</v>
      </c>
      <c r="CZ152" s="15">
        <f t="shared" si="7"/>
        <v>166</v>
      </c>
      <c r="DA152" s="15">
        <f t="shared" si="7"/>
        <v>178</v>
      </c>
      <c r="DB152" s="15">
        <f t="shared" si="7"/>
        <v>190</v>
      </c>
      <c r="DC152" s="15">
        <f t="shared" si="7"/>
        <v>201</v>
      </c>
      <c r="DD152" s="15">
        <f t="shared" si="7"/>
        <v>212</v>
      </c>
      <c r="DE152" s="15">
        <f t="shared" si="7"/>
        <v>212</v>
      </c>
      <c r="DF152" s="15">
        <f t="shared" si="7"/>
        <v>212</v>
      </c>
      <c r="DG152" s="15">
        <f t="shared" si="7"/>
        <v>212</v>
      </c>
      <c r="DH152" s="15">
        <f t="shared" si="7"/>
        <v>215</v>
      </c>
      <c r="DI152" s="15">
        <f t="shared" si="7"/>
        <v>218</v>
      </c>
      <c r="DJ152" s="15">
        <f t="shared" si="7"/>
        <v>221</v>
      </c>
      <c r="DK152" s="15">
        <f t="shared" si="7"/>
        <v>224</v>
      </c>
      <c r="DL152" s="15">
        <f t="shared" si="7"/>
        <v>224</v>
      </c>
      <c r="DM152" s="15">
        <f t="shared" si="7"/>
        <v>224</v>
      </c>
      <c r="DN152" s="15">
        <f t="shared" si="7"/>
        <v>224</v>
      </c>
      <c r="DO152" s="15">
        <f t="shared" si="7"/>
        <v>224</v>
      </c>
      <c r="DP152" s="15">
        <f t="shared" si="7"/>
        <v>224</v>
      </c>
      <c r="DQ152" s="15">
        <f t="shared" si="7"/>
        <v>224</v>
      </c>
      <c r="DR152" s="15">
        <f t="shared" si="7"/>
        <v>224</v>
      </c>
    </row>
    <row r="153" spans="1:123" s="11" customFormat="1" x14ac:dyDescent="0.15">
      <c r="A153" s="10"/>
      <c r="J153" s="12" t="s">
        <v>31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0</v>
      </c>
      <c r="V153" s="15">
        <f t="shared" si="8"/>
        <v>0</v>
      </c>
      <c r="W153" s="15">
        <f t="shared" si="8"/>
        <v>0</v>
      </c>
      <c r="X153" s="15">
        <f t="shared" si="8"/>
        <v>0</v>
      </c>
      <c r="Y153" s="15">
        <f t="shared" si="8"/>
        <v>0</v>
      </c>
      <c r="Z153" s="15">
        <f t="shared" si="8"/>
        <v>0</v>
      </c>
      <c r="AA153" s="15">
        <f t="shared" si="8"/>
        <v>0</v>
      </c>
      <c r="AB153" s="15">
        <f t="shared" si="8"/>
        <v>0</v>
      </c>
      <c r="AC153" s="15">
        <f t="shared" si="8"/>
        <v>0</v>
      </c>
      <c r="AD153" s="15">
        <f t="shared" si="8"/>
        <v>0</v>
      </c>
      <c r="AE153" s="15">
        <f t="shared" si="8"/>
        <v>0</v>
      </c>
      <c r="AF153" s="15">
        <f t="shared" si="8"/>
        <v>0</v>
      </c>
      <c r="AG153" s="15">
        <f t="shared" si="8"/>
        <v>0</v>
      </c>
      <c r="AH153" s="15">
        <f t="shared" si="8"/>
        <v>0</v>
      </c>
      <c r="AI153" s="15">
        <f t="shared" si="8"/>
        <v>0</v>
      </c>
      <c r="AJ153" s="15">
        <f t="shared" si="8"/>
        <v>0</v>
      </c>
      <c r="AK153" s="15">
        <f t="shared" si="8"/>
        <v>0</v>
      </c>
      <c r="AL153" s="15">
        <f t="shared" si="8"/>
        <v>0</v>
      </c>
      <c r="AM153" s="15">
        <f t="shared" si="8"/>
        <v>0</v>
      </c>
      <c r="AN153" s="15">
        <f t="shared" si="8"/>
        <v>0</v>
      </c>
      <c r="AO153" s="15">
        <f t="shared" si="8"/>
        <v>0</v>
      </c>
      <c r="AP153" s="15">
        <f t="shared" si="8"/>
        <v>0</v>
      </c>
      <c r="AQ153" s="15">
        <f t="shared" si="8"/>
        <v>0</v>
      </c>
      <c r="AR153" s="15">
        <f t="shared" si="8"/>
        <v>0</v>
      </c>
      <c r="AS153" s="15">
        <f t="shared" si="8"/>
        <v>0</v>
      </c>
      <c r="AT153" s="15">
        <f t="shared" si="8"/>
        <v>0</v>
      </c>
      <c r="AU153" s="15">
        <f t="shared" si="8"/>
        <v>0</v>
      </c>
      <c r="AV153" s="15">
        <f t="shared" si="8"/>
        <v>0</v>
      </c>
      <c r="AW153" s="15">
        <f t="shared" si="8"/>
        <v>0</v>
      </c>
      <c r="AX153" s="15">
        <f t="shared" si="8"/>
        <v>0</v>
      </c>
      <c r="AY153" s="15">
        <f t="shared" si="8"/>
        <v>0</v>
      </c>
      <c r="AZ153" s="15">
        <f t="shared" si="8"/>
        <v>0</v>
      </c>
      <c r="BA153" s="15">
        <f t="shared" si="8"/>
        <v>0</v>
      </c>
      <c r="BB153" s="15">
        <f t="shared" si="8"/>
        <v>0</v>
      </c>
      <c r="BC153" s="15">
        <f t="shared" si="8"/>
        <v>0</v>
      </c>
      <c r="BD153" s="15">
        <f t="shared" si="8"/>
        <v>0</v>
      </c>
      <c r="BE153" s="15">
        <f t="shared" si="8"/>
        <v>0</v>
      </c>
      <c r="BF153" s="15">
        <f t="shared" si="8"/>
        <v>0</v>
      </c>
      <c r="BG153" s="15">
        <f t="shared" si="8"/>
        <v>0</v>
      </c>
      <c r="BH153" s="15">
        <f t="shared" si="8"/>
        <v>0</v>
      </c>
      <c r="BI153" s="15">
        <f t="shared" si="8"/>
        <v>0</v>
      </c>
      <c r="BJ153" s="15">
        <f t="shared" si="8"/>
        <v>0</v>
      </c>
      <c r="BK153" s="15">
        <f t="shared" si="8"/>
        <v>0</v>
      </c>
      <c r="BL153" s="15">
        <f t="shared" si="8"/>
        <v>0</v>
      </c>
      <c r="BM153" s="15">
        <f t="shared" si="8"/>
        <v>0</v>
      </c>
      <c r="BN153" s="15">
        <f t="shared" si="8"/>
        <v>0</v>
      </c>
      <c r="BO153" s="15">
        <f t="shared" si="8"/>
        <v>0</v>
      </c>
      <c r="BP153" s="15">
        <f t="shared" si="8"/>
        <v>0</v>
      </c>
      <c r="BQ153" s="15">
        <f t="shared" si="8"/>
        <v>0</v>
      </c>
      <c r="BR153" s="15">
        <f t="shared" si="8"/>
        <v>0</v>
      </c>
      <c r="BS153" s="15">
        <f t="shared" si="8"/>
        <v>0</v>
      </c>
      <c r="BT153" s="15">
        <f t="shared" si="8"/>
        <v>3</v>
      </c>
      <c r="BU153" s="15">
        <f t="shared" si="8"/>
        <v>6</v>
      </c>
      <c r="BV153" s="15">
        <f t="shared" si="8"/>
        <v>10</v>
      </c>
      <c r="BW153" s="15">
        <f t="shared" si="8"/>
        <v>10</v>
      </c>
      <c r="BX153" s="15">
        <f t="shared" si="8"/>
        <v>10</v>
      </c>
      <c r="BY153" s="15">
        <f t="shared" ref="BY153:DR153" si="9">BY149+BX153</f>
        <v>10</v>
      </c>
      <c r="BZ153" s="15">
        <f t="shared" si="9"/>
        <v>10</v>
      </c>
      <c r="CA153" s="15">
        <f t="shared" si="9"/>
        <v>10</v>
      </c>
      <c r="CB153" s="15">
        <f t="shared" si="9"/>
        <v>16</v>
      </c>
      <c r="CC153" s="15">
        <f t="shared" si="9"/>
        <v>22</v>
      </c>
      <c r="CD153" s="15">
        <f t="shared" si="9"/>
        <v>22</v>
      </c>
      <c r="CE153" s="15">
        <f t="shared" si="9"/>
        <v>22</v>
      </c>
      <c r="CF153" s="15">
        <f t="shared" si="9"/>
        <v>23</v>
      </c>
      <c r="CG153" s="15">
        <f t="shared" si="9"/>
        <v>26</v>
      </c>
      <c r="CH153" s="15">
        <f t="shared" si="9"/>
        <v>31</v>
      </c>
      <c r="CI153" s="15">
        <f t="shared" si="9"/>
        <v>37</v>
      </c>
      <c r="CJ153" s="15">
        <f t="shared" si="9"/>
        <v>45</v>
      </c>
      <c r="CK153" s="15">
        <f t="shared" si="9"/>
        <v>45</v>
      </c>
      <c r="CL153" s="15">
        <f t="shared" si="9"/>
        <v>45</v>
      </c>
      <c r="CM153" s="15">
        <f t="shared" si="9"/>
        <v>50</v>
      </c>
      <c r="CN153" s="15">
        <f t="shared" si="9"/>
        <v>55</v>
      </c>
      <c r="CO153" s="15">
        <f>CO149+CN153</f>
        <v>60</v>
      </c>
      <c r="CP153" s="15">
        <f t="shared" si="9"/>
        <v>68</v>
      </c>
      <c r="CQ153" s="15">
        <f t="shared" si="9"/>
        <v>80</v>
      </c>
      <c r="CR153" s="15">
        <f t="shared" si="9"/>
        <v>86</v>
      </c>
      <c r="CS153" s="15">
        <f t="shared" si="9"/>
        <v>90</v>
      </c>
      <c r="CT153" s="15">
        <f t="shared" si="9"/>
        <v>97</v>
      </c>
      <c r="CU153" s="15">
        <f t="shared" si="9"/>
        <v>104</v>
      </c>
      <c r="CV153" s="15">
        <f t="shared" si="9"/>
        <v>114</v>
      </c>
      <c r="CW153" s="15">
        <f t="shared" si="9"/>
        <v>126</v>
      </c>
      <c r="CX153" s="15">
        <f t="shared" si="9"/>
        <v>141</v>
      </c>
      <c r="CY153" s="15">
        <f t="shared" si="9"/>
        <v>141</v>
      </c>
      <c r="CZ153" s="15">
        <f t="shared" si="9"/>
        <v>141</v>
      </c>
      <c r="DA153" s="15">
        <f t="shared" si="9"/>
        <v>154</v>
      </c>
      <c r="DB153" s="15">
        <f t="shared" si="9"/>
        <v>170</v>
      </c>
      <c r="DC153" s="15">
        <f t="shared" si="9"/>
        <v>190</v>
      </c>
      <c r="DD153" s="15">
        <f t="shared" si="9"/>
        <v>213</v>
      </c>
      <c r="DE153" s="15">
        <f t="shared" si="9"/>
        <v>213</v>
      </c>
      <c r="DF153" s="15">
        <f t="shared" si="9"/>
        <v>213</v>
      </c>
      <c r="DG153" s="15">
        <f t="shared" si="9"/>
        <v>213</v>
      </c>
      <c r="DH153" s="15">
        <f t="shared" si="9"/>
        <v>219</v>
      </c>
      <c r="DI153" s="15">
        <f t="shared" si="9"/>
        <v>225</v>
      </c>
      <c r="DJ153" s="15">
        <f t="shared" si="9"/>
        <v>225</v>
      </c>
      <c r="DK153" s="15">
        <f t="shared" si="9"/>
        <v>225</v>
      </c>
      <c r="DL153" s="15">
        <f t="shared" si="9"/>
        <v>225</v>
      </c>
      <c r="DM153" s="15">
        <f t="shared" si="9"/>
        <v>225</v>
      </c>
      <c r="DN153" s="15">
        <f t="shared" si="9"/>
        <v>225</v>
      </c>
      <c r="DO153" s="15">
        <f t="shared" si="9"/>
        <v>225</v>
      </c>
      <c r="DP153" s="15">
        <f t="shared" si="9"/>
        <v>225</v>
      </c>
      <c r="DQ153" s="15">
        <f t="shared" si="9"/>
        <v>225</v>
      </c>
      <c r="DR153" s="15">
        <f t="shared" si="9"/>
        <v>225</v>
      </c>
    </row>
    <row r="154" spans="1:123" s="11" customFormat="1" x14ac:dyDescent="0.15">
      <c r="A154" s="10"/>
      <c r="J154" s="12" t="s">
        <v>32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0</v>
      </c>
      <c r="Y154" s="15">
        <f>SUM(Y157:Y227)*データ!$D$2</f>
        <v>0</v>
      </c>
      <c r="Z154" s="15">
        <f>SUM(Z157:Z227)*データ!$D$2</f>
        <v>0</v>
      </c>
      <c r="AA154" s="15">
        <f>SUM(AA157:AA227)*データ!$D$2</f>
        <v>0</v>
      </c>
      <c r="AB154" s="15">
        <f>SUM(AB157:AB227)*データ!$D$2</f>
        <v>0</v>
      </c>
      <c r="AC154" s="15">
        <f>SUM(AC157:AC227)*データ!$D$2</f>
        <v>0</v>
      </c>
      <c r="AD154" s="15">
        <f>SUM(AD157:AD227)*データ!$D$2</f>
        <v>0</v>
      </c>
      <c r="AE154" s="15">
        <f>SUM(AE157:AE227)*データ!$D$2</f>
        <v>0</v>
      </c>
      <c r="AF154" s="15">
        <f>SUM(AF157:AF227)*データ!$D$2</f>
        <v>0</v>
      </c>
      <c r="AG154" s="15">
        <f>SUM(AG157:AG227)*データ!$D$2</f>
        <v>0</v>
      </c>
      <c r="AH154" s="15">
        <f>SUM(AH157:AH227)*データ!$D$2</f>
        <v>0</v>
      </c>
      <c r="AI154" s="15">
        <f>SUM(AI157:AI227)*データ!$D$2</f>
        <v>0</v>
      </c>
      <c r="AJ154" s="15">
        <f>SUM(AJ157:AJ227)*データ!$D$2</f>
        <v>0</v>
      </c>
      <c r="AK154" s="15">
        <f>SUM(AK157:AK227)*データ!$D$2</f>
        <v>0</v>
      </c>
      <c r="AL154" s="15">
        <f>SUM(AL157:AL227)*データ!$D$2</f>
        <v>0</v>
      </c>
      <c r="AM154" s="15">
        <f>SUM(AM157:AM227)*データ!$D$2</f>
        <v>0</v>
      </c>
      <c r="AN154" s="15">
        <f>SUM(AN157:AN227)*データ!$D$2</f>
        <v>0</v>
      </c>
      <c r="AO154" s="15">
        <f>SUM(AO157:AO227)*データ!$D$2</f>
        <v>0</v>
      </c>
      <c r="AP154" s="15">
        <f>SUM(AP157:AP227)*データ!$D$2</f>
        <v>0</v>
      </c>
      <c r="AQ154" s="15">
        <f>SUM(AQ157:AQ227)*データ!$D$2</f>
        <v>0</v>
      </c>
      <c r="AR154" s="15">
        <f>SUM(AR157:AR227)*データ!$D$2</f>
        <v>0</v>
      </c>
      <c r="AS154" s="15">
        <f>SUM(AS157:AS227)*データ!$D$2</f>
        <v>0</v>
      </c>
      <c r="AT154" s="15">
        <f>SUM(AT157:AT227)*データ!$D$2</f>
        <v>0</v>
      </c>
      <c r="AU154" s="15">
        <f>SUM(AU157:AU227)*データ!$D$2</f>
        <v>0</v>
      </c>
      <c r="AV154" s="15">
        <f>SUM(AV157:AV227)*データ!$D$2</f>
        <v>0</v>
      </c>
      <c r="AW154" s="15">
        <f>SUM(AW157:AW227)*データ!$D$2</f>
        <v>0</v>
      </c>
      <c r="AX154" s="15">
        <f>SUM(AX157:AX227)*データ!$D$2</f>
        <v>0</v>
      </c>
      <c r="AY154" s="15">
        <f>SUM(AY157:AY227)*データ!$D$2</f>
        <v>0</v>
      </c>
      <c r="AZ154" s="15">
        <f>SUM(AZ157:AZ227)*データ!$D$2</f>
        <v>0</v>
      </c>
      <c r="BA154" s="15">
        <f>SUM(BA157:BA227)*データ!$D$2</f>
        <v>0</v>
      </c>
      <c r="BB154" s="15">
        <f>SUM(BB157:BB227)*データ!$D$2</f>
        <v>0</v>
      </c>
      <c r="BC154" s="15">
        <f>SUM(BC157:BC227)*データ!$D$2</f>
        <v>0</v>
      </c>
      <c r="BD154" s="15">
        <f>SUM(BD157:BD227)*データ!$D$2</f>
        <v>0</v>
      </c>
      <c r="BE154" s="15">
        <f>SUM(BE157:BE227)*データ!$D$2</f>
        <v>0</v>
      </c>
      <c r="BF154" s="15">
        <f>SUM(BF157:BF227)*データ!$D$2</f>
        <v>0</v>
      </c>
      <c r="BG154" s="15">
        <f>SUM(BG157:BG227)*データ!$D$2</f>
        <v>0</v>
      </c>
      <c r="BH154" s="15">
        <f>SUM(BH157:BH227)*データ!$D$2</f>
        <v>0</v>
      </c>
      <c r="BI154" s="15">
        <f>SUM(BI157:BI227)*データ!$D$2</f>
        <v>0</v>
      </c>
      <c r="BJ154" s="15">
        <f>SUM(BJ157:BJ227)*データ!$D$2</f>
        <v>0</v>
      </c>
      <c r="BK154" s="15">
        <f>SUM(BK157:BK227)*データ!$D$2</f>
        <v>0</v>
      </c>
      <c r="BL154" s="15">
        <f>SUM(BL157:BL227)*データ!$D$2</f>
        <v>0</v>
      </c>
      <c r="BM154" s="15">
        <f>SUM(BM157:BM227)*データ!$D$2</f>
        <v>0</v>
      </c>
      <c r="BN154" s="15">
        <f>SUM(BN157:BN227)*データ!$D$2</f>
        <v>0</v>
      </c>
      <c r="BO154" s="15">
        <f>SUM(BO157:BO227)*データ!$D$2</f>
        <v>0</v>
      </c>
      <c r="BP154" s="15">
        <f>SUM(BP157:BP227)*データ!$D$2</f>
        <v>0</v>
      </c>
      <c r="BQ154" s="15">
        <f>SUM(BQ157:BQ227)*データ!$D$2</f>
        <v>0</v>
      </c>
      <c r="BR154" s="15">
        <f>SUM(BR157:BR227)*データ!$D$2</f>
        <v>0</v>
      </c>
      <c r="BS154" s="15">
        <f>SUM(BS157:BS227)*データ!$D$2</f>
        <v>0</v>
      </c>
      <c r="BT154" s="15">
        <f>SUM(BT157:BT227)*データ!$D$2</f>
        <v>0</v>
      </c>
      <c r="BU154" s="15">
        <f>SUM(BU157:BU227)*データ!$D$2</f>
        <v>0</v>
      </c>
      <c r="BV154" s="15">
        <f>SUM(BV157:BV227)*データ!$D$2</f>
        <v>4</v>
      </c>
      <c r="BW154" s="15">
        <f>SUM(BW157:BW227)*データ!$D$2</f>
        <v>4</v>
      </c>
      <c r="BX154" s="15">
        <f>SUM(BX157:BX227)*データ!$D$2</f>
        <v>4</v>
      </c>
      <c r="BY154" s="15">
        <f>SUM(BY157:BY227)*データ!$D$2</f>
        <v>4</v>
      </c>
      <c r="BZ154" s="15">
        <f>SUM(BZ157:BZ227)*データ!$D$2</f>
        <v>4</v>
      </c>
      <c r="CA154" s="15">
        <f>SUM(CA157:CA227)*データ!$D$2</f>
        <v>4</v>
      </c>
      <c r="CB154" s="15">
        <f>SUM(CB157:CB227)*データ!$D$2</f>
        <v>4</v>
      </c>
      <c r="CC154" s="15">
        <f>SUM(CC157:CC227)*データ!$D$2</f>
        <v>16</v>
      </c>
      <c r="CD154" s="15">
        <f>SUM(CD157:CD227)*データ!$D$2</f>
        <v>16</v>
      </c>
      <c r="CE154" s="15">
        <f>SUM(CE157:CE227)*データ!$D$2</f>
        <v>16</v>
      </c>
      <c r="CF154" s="15">
        <f>SUM(CF157:CF227)*データ!$D$2</f>
        <v>16</v>
      </c>
      <c r="CG154" s="15">
        <f>SUM(CG157:CG227)*データ!$D$2</f>
        <v>16</v>
      </c>
      <c r="CH154" s="15">
        <f>SUM(CH157:CH227)*データ!$D$2</f>
        <v>16</v>
      </c>
      <c r="CI154" s="15">
        <f>SUM(CI157:CI227)*データ!$D$2</f>
        <v>16</v>
      </c>
      <c r="CJ154" s="15">
        <f>SUM(CJ157:CJ227)*データ!$D$2</f>
        <v>16</v>
      </c>
      <c r="CK154" s="15">
        <f>SUM(CK157:CK227)*データ!$D$2</f>
        <v>16</v>
      </c>
      <c r="CL154" s="15">
        <f>SUM(CL157:CL227)*データ!$D$2</f>
        <v>16</v>
      </c>
      <c r="CM154" s="15">
        <f>SUM(CM157:CM227)*データ!$D$2</f>
        <v>16</v>
      </c>
      <c r="CN154" s="15">
        <f>SUM(CN157:CN227)*データ!$D$2</f>
        <v>16</v>
      </c>
      <c r="CO154" s="15">
        <f>SUM(CO157:CO227)*データ!$D$2</f>
        <v>16</v>
      </c>
      <c r="CP154" s="15">
        <f>SUM(CP157:CP227)*データ!$D$2</f>
        <v>16</v>
      </c>
      <c r="CQ154" s="15">
        <f>SUM(CQ157:CQ227)*データ!$D$2</f>
        <v>16</v>
      </c>
      <c r="CR154" s="15">
        <f>SUM(CR157:CR227)*データ!$D$2</f>
        <v>16</v>
      </c>
      <c r="CS154" s="15">
        <f>SUM(CS157:CS227)*データ!$D$2</f>
        <v>16</v>
      </c>
      <c r="CT154" s="15">
        <f>SUM(CT157:CT227)*データ!$D$2</f>
        <v>16</v>
      </c>
      <c r="CU154" s="15">
        <f>SUM(CU157:CU227)*データ!$D$2</f>
        <v>16</v>
      </c>
      <c r="CV154" s="15">
        <f>SUM(CV157:CV227)*データ!$D$2</f>
        <v>17</v>
      </c>
      <c r="CW154" s="15">
        <f>SUM(CW157:CW227)*データ!$D$2</f>
        <v>17</v>
      </c>
      <c r="CX154" s="15">
        <f>SUM(CX157:CX227)*データ!$D$2</f>
        <v>18</v>
      </c>
      <c r="CY154" s="15">
        <f>SUM(CY157:CY227)*データ!$D$2</f>
        <v>18</v>
      </c>
      <c r="CZ154" s="15">
        <f>SUM(CZ157:CZ227)*データ!$D$2</f>
        <v>18</v>
      </c>
      <c r="DA154" s="15">
        <f>SUM(DA157:DA227)*データ!$D$2</f>
        <v>18</v>
      </c>
      <c r="DB154" s="15">
        <f>SUM(DB157:DB227)*データ!$D$2</f>
        <v>19</v>
      </c>
      <c r="DC154" s="15">
        <f>SUM(DC157:DC227)*データ!$D$2</f>
        <v>27</v>
      </c>
      <c r="DD154" s="15">
        <f>SUM(DD157:DD227)*データ!$D$2</f>
        <v>212</v>
      </c>
      <c r="DE154" s="15">
        <f>SUM(DE157:DE227)*データ!$D$2</f>
        <v>212</v>
      </c>
      <c r="DF154" s="15">
        <f>SUM(DF157:DF227)*データ!$D$2</f>
        <v>212</v>
      </c>
      <c r="DG154" s="15">
        <f>SUM(DG157:DG227)*データ!$D$2</f>
        <v>212</v>
      </c>
      <c r="DH154" s="15">
        <f>SUM(DH157:DH227)*データ!$D$2</f>
        <v>212</v>
      </c>
      <c r="DI154" s="15">
        <f>SUM(DI157:DI227)*データ!$D$2</f>
        <v>224</v>
      </c>
      <c r="DJ154" s="15">
        <f>SUM(DJ157:DJ227)*データ!$D$2</f>
        <v>224</v>
      </c>
      <c r="DK154" s="15">
        <f>SUM(DK157:DK227)*データ!$D$2</f>
        <v>224</v>
      </c>
      <c r="DL154" s="15">
        <f>SUM(DL157:DL227)*データ!$D$2</f>
        <v>224</v>
      </c>
      <c r="DM154" s="15">
        <f>SUM(DM157:DM227)*データ!$D$2</f>
        <v>224</v>
      </c>
      <c r="DN154" s="15">
        <f>SUM(DN157:DN227)*データ!$D$2</f>
        <v>224</v>
      </c>
      <c r="DO154" s="15">
        <f>SUM(DO157:DO227)*データ!$D$2</f>
        <v>224</v>
      </c>
      <c r="DP154" s="15">
        <f>SUM(DP157:DP227)*データ!$D$2</f>
        <v>224</v>
      </c>
      <c r="DQ154" s="15">
        <f>SUM(DQ157:DQ227)*データ!$D$2</f>
        <v>224</v>
      </c>
      <c r="DR154" s="15">
        <f>SUM(DR157:DR227)*データ!$D$2</f>
        <v>224</v>
      </c>
    </row>
    <row r="155" spans="1:123" s="11" customFormat="1" x14ac:dyDescent="0.15">
      <c r="A155" s="10"/>
    </row>
    <row r="156" spans="1:123" s="11" customFormat="1" x14ac:dyDescent="0.15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15">
      <c r="A157" s="10"/>
      <c r="J157" s="12" t="s">
        <v>29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15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15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</v>
      </c>
      <c r="Y159" s="14">
        <f>IF($J9&lt;&gt;"",$I9*IF(COUNTA(Z10:$DR10)=0,$J9,0),0)</f>
        <v>0</v>
      </c>
      <c r="Z159" s="14">
        <f>IF($J9&lt;&gt;"",$I9*IF(COUNTA(AA10:$DR10)=0,$J9,0),0)</f>
        <v>0</v>
      </c>
      <c r="AA159" s="14">
        <f>IF($J9&lt;&gt;"",$I9*IF(COUNTA(AB10:$DR10)=0,$J9,0),0)</f>
        <v>0</v>
      </c>
      <c r="AB159" s="14">
        <f>IF($J9&lt;&gt;"",$I9*IF(COUNTA(AC10:$DR10)=0,$J9,0),0)</f>
        <v>0</v>
      </c>
      <c r="AC159" s="14">
        <f>IF($J9&lt;&gt;"",$I9*IF(COUNTA(AD10:$DR10)=0,$J9,0),0)</f>
        <v>0</v>
      </c>
      <c r="AD159" s="14">
        <f>IF($J9&lt;&gt;"",$I9*IF(COUNTA(AE10:$DR10)=0,$J9,0),0)</f>
        <v>0</v>
      </c>
      <c r="AE159" s="14">
        <f>IF($J9&lt;&gt;"",$I9*IF(COUNTA(AF10:$DR10)=0,$J9,0),0)</f>
        <v>0</v>
      </c>
      <c r="AF159" s="14">
        <f>IF($J9&lt;&gt;"",$I9*IF(COUNTA(AG10:$DR10)=0,$J9,0),0)</f>
        <v>0</v>
      </c>
      <c r="AG159" s="14">
        <f>IF($J9&lt;&gt;"",$I9*IF(COUNTA(AH10:$DR10)=0,$J9,0),0)</f>
        <v>0</v>
      </c>
      <c r="AH159" s="14">
        <f>IF($J9&lt;&gt;"",$I9*IF(COUNTA(AI10:$DR10)=0,$J9,0),0)</f>
        <v>0</v>
      </c>
      <c r="AI159" s="14">
        <f>IF($J9&lt;&gt;"",$I9*IF(COUNTA(AJ10:$DR10)=0,$J9,0),0)</f>
        <v>0</v>
      </c>
      <c r="AJ159" s="14">
        <f>IF($J9&lt;&gt;"",$I9*IF(COUNTA(AK10:$DR10)=0,$J9,0),0)</f>
        <v>0</v>
      </c>
      <c r="AK159" s="14">
        <f>IF($J9&lt;&gt;"",$I9*IF(COUNTA(AL10:$DR10)=0,$J9,0),0)</f>
        <v>0</v>
      </c>
      <c r="AL159" s="14">
        <f>IF($J9&lt;&gt;"",$I9*IF(COUNTA(AM10:$DR10)=0,$J9,0),0)</f>
        <v>0</v>
      </c>
      <c r="AM159" s="14">
        <f>IF($J9&lt;&gt;"",$I9*IF(COUNTA(AN10:$DR10)=0,$J9,0),0)</f>
        <v>0</v>
      </c>
      <c r="AN159" s="14">
        <f>IF($J9&lt;&gt;"",$I9*IF(COUNTA(AO10:$DR10)=0,$J9,0),0)</f>
        <v>0</v>
      </c>
      <c r="AO159" s="14">
        <f>IF($J9&lt;&gt;"",$I9*IF(COUNTA(AP10:$DR10)=0,$J9,0),0)</f>
        <v>0</v>
      </c>
      <c r="AP159" s="14">
        <f>IF($J9&lt;&gt;"",$I9*IF(COUNTA(AQ10:$DR10)=0,$J9,0),0)</f>
        <v>0</v>
      </c>
      <c r="AQ159" s="14">
        <f>IF($J9&lt;&gt;"",$I9*IF(COUNTA(AR10:$DR10)=0,$J9,0),0)</f>
        <v>0</v>
      </c>
      <c r="AR159" s="14">
        <f>IF($J9&lt;&gt;"",$I9*IF(COUNTA(AS10:$DR10)=0,$J9,0),0)</f>
        <v>0</v>
      </c>
      <c r="AS159" s="14">
        <f>IF($J9&lt;&gt;"",$I9*IF(COUNTA(AT10:$DR10)=0,$J9,0),0)</f>
        <v>0</v>
      </c>
      <c r="AT159" s="14">
        <f>IF($J9&lt;&gt;"",$I9*IF(COUNTA(AU10:$DR10)=0,$J9,0),0)</f>
        <v>0</v>
      </c>
      <c r="AU159" s="14">
        <f>IF($J9&lt;&gt;"",$I9*IF(COUNTA(AV10:$DR10)=0,$J9,0),0)</f>
        <v>0</v>
      </c>
      <c r="AV159" s="14">
        <f>IF($J9&lt;&gt;"",$I9*IF(COUNTA(AW10:$DR10)=0,$J9,0),0)</f>
        <v>0</v>
      </c>
      <c r="AW159" s="14">
        <f>IF($J9&lt;&gt;"",$I9*IF(COUNTA(AX10:$DR10)=0,$J9,0),0)</f>
        <v>0</v>
      </c>
      <c r="AX159" s="14">
        <f>IF($J9&lt;&gt;"",$I9*IF(COUNTA(AY10:$DR10)=0,$J9,0),0)</f>
        <v>0</v>
      </c>
      <c r="AY159" s="14">
        <f>IF($J9&lt;&gt;"",$I9*IF(COUNTA(AZ10:$DR10)=0,$J9,0),0)</f>
        <v>0</v>
      </c>
      <c r="AZ159" s="14">
        <f>IF($J9&lt;&gt;"",$I9*IF(COUNTA(BA10:$DR10)=0,$J9,0),0)</f>
        <v>0</v>
      </c>
      <c r="BA159" s="14">
        <f>IF($J9&lt;&gt;"",$I9*IF(COUNTA(BB10:$DR10)=0,$J9,0),0)</f>
        <v>0</v>
      </c>
      <c r="BB159" s="14">
        <f>IF($J9&lt;&gt;"",$I9*IF(COUNTA(BC10:$DR10)=0,$J9,0),0)</f>
        <v>0</v>
      </c>
      <c r="BC159" s="14">
        <f>IF($J9&lt;&gt;"",$I9*IF(COUNTA(BD10:$DR10)=0,$J9,0),0)</f>
        <v>0</v>
      </c>
      <c r="BD159" s="14">
        <f>IF($J9&lt;&gt;"",$I9*IF(COUNTA(BE10:$DR10)=0,$J9,0),0)</f>
        <v>0</v>
      </c>
      <c r="BE159" s="14">
        <f>IF($J9&lt;&gt;"",$I9*IF(COUNTA(BF10:$DR10)=0,$J9,0),0)</f>
        <v>0</v>
      </c>
      <c r="BF159" s="14">
        <f>IF($J9&lt;&gt;"",$I9*IF(COUNTA(BG10:$DR10)=0,$J9,0),0)</f>
        <v>0</v>
      </c>
      <c r="BG159" s="14">
        <f>IF($J9&lt;&gt;"",$I9*IF(COUNTA(BH10:$DR10)=0,$J9,0),0)</f>
        <v>0</v>
      </c>
      <c r="BH159" s="14">
        <f>IF($J9&lt;&gt;"",$I9*IF(COUNTA(BI10:$DR10)=0,$J9,0),0)</f>
        <v>0</v>
      </c>
      <c r="BI159" s="14">
        <f>IF($J9&lt;&gt;"",$I9*IF(COUNTA(BJ10:$DR10)=0,$J9,0),0)</f>
        <v>0</v>
      </c>
      <c r="BJ159" s="14">
        <f>IF($J9&lt;&gt;"",$I9*IF(COUNTA(BK10:$DR10)=0,$J9,0),0)</f>
        <v>0</v>
      </c>
      <c r="BK159" s="14">
        <f>IF($J9&lt;&gt;"",$I9*IF(COUNTA(BL10:$DR10)=0,$J9,0),0)</f>
        <v>0</v>
      </c>
      <c r="BL159" s="14">
        <f>IF($J9&lt;&gt;"",$I9*IF(COUNTA(BM10:$DR10)=0,$J9,0),0)</f>
        <v>0</v>
      </c>
      <c r="BM159" s="14">
        <f>IF($J9&lt;&gt;"",$I9*IF(COUNTA(BN10:$DR10)=0,$J9,0),0)</f>
        <v>0</v>
      </c>
      <c r="BN159" s="14">
        <f>IF($J9&lt;&gt;"",$I9*IF(COUNTA(BO10:$DR10)=0,$J9,0),0)</f>
        <v>0</v>
      </c>
      <c r="BO159" s="14">
        <f>IF($J9&lt;&gt;"",$I9*IF(COUNTA(BP10:$DR10)=0,$J9,0),0)</f>
        <v>0</v>
      </c>
      <c r="BP159" s="14">
        <f>IF($J9&lt;&gt;"",$I9*IF(COUNTA(BQ10:$DR10)=0,$J9,0),0)</f>
        <v>0</v>
      </c>
      <c r="BQ159" s="14">
        <f>IF($J9&lt;&gt;"",$I9*IF(COUNTA(BR10:$DR10)=0,$J9,0),0)</f>
        <v>0</v>
      </c>
      <c r="BR159" s="14">
        <f>IF($J9&lt;&gt;"",$I9*IF(COUNTA(BS10:$DR10)=0,$J9,0),0)</f>
        <v>0</v>
      </c>
      <c r="BS159" s="14">
        <f>IF($J9&lt;&gt;"",$I9*IF(COUNTA(BT10:$DR10)=0,$J9,0),0)</f>
        <v>0</v>
      </c>
      <c r="BT159" s="14">
        <f>IF($J9&lt;&gt;"",$I9*IF(COUNTA(BU10:$DR10)=0,$J9,0),0)</f>
        <v>0</v>
      </c>
      <c r="BU159" s="14">
        <f>IF($J9&lt;&gt;"",$I9*IF(COUNTA(BV10:$DR10)=0,$J9,0),0)</f>
        <v>0</v>
      </c>
      <c r="BV159" s="14">
        <f>IF($J9&lt;&gt;"",$I9*IF(COUNTA(BW10:$DR10)=0,$J9,0),0)</f>
        <v>0</v>
      </c>
      <c r="BW159" s="14">
        <f>IF($J9&lt;&gt;"",$I9*IF(COUNTA(BX10:$DR10)=0,$J9,0),0)</f>
        <v>0</v>
      </c>
      <c r="BX159" s="14">
        <f>IF($J9&lt;&gt;"",$I9*IF(COUNTA(BY10:$DR10)=0,$J9,0),0)</f>
        <v>0</v>
      </c>
      <c r="BY159" s="14">
        <f>IF($J9&lt;&gt;"",$I9*IF(COUNTA(BZ10:$DR10)=0,$J9,0),0)</f>
        <v>0</v>
      </c>
      <c r="BZ159" s="14">
        <f>IF($J9&lt;&gt;"",$I9*IF(COUNTA(CA10:$DR10)=0,$J9,0),0)</f>
        <v>0</v>
      </c>
      <c r="CA159" s="14">
        <f>IF($J9&lt;&gt;"",$I9*IF(COUNTA(CB10:$DR10)=0,$J9,0),0)</f>
        <v>0</v>
      </c>
      <c r="CB159" s="14">
        <f>IF($J9&lt;&gt;"",$I9*IF(COUNTA(CC10:$DR10)=0,$J9,0),0)</f>
        <v>0</v>
      </c>
      <c r="CC159" s="14">
        <f>IF($J9&lt;&gt;"",$I9*IF(COUNTA(CD10:$DR10)=0,$J9,0),0)</f>
        <v>1.375</v>
      </c>
      <c r="CD159" s="14">
        <f>IF($J9&lt;&gt;"",$I9*IF(COUNTA(CE10:$DR10)=0,$J9,0),0)</f>
        <v>1.375</v>
      </c>
      <c r="CE159" s="14">
        <f>IF($J9&lt;&gt;"",$I9*IF(COUNTA(CF10:$DR10)=0,$J9,0),0)</f>
        <v>1.375</v>
      </c>
      <c r="CF159" s="14">
        <f>IF($J9&lt;&gt;"",$I9*IF(COUNTA(CG10:$DR10)=0,$J9,0),0)</f>
        <v>1.375</v>
      </c>
      <c r="CG159" s="14">
        <f>IF($J9&lt;&gt;"",$I9*IF(COUNTA(CH10:$DR10)=0,$J9,0),0)</f>
        <v>1.375</v>
      </c>
      <c r="CH159" s="14">
        <f>IF($J9&lt;&gt;"",$I9*IF(COUNTA(CI10:$DR10)=0,$J9,0),0)</f>
        <v>1.375</v>
      </c>
      <c r="CI159" s="14">
        <f>IF($J9&lt;&gt;"",$I9*IF(COUNTA(CJ10:$DR10)=0,$J9,0),0)</f>
        <v>1.375</v>
      </c>
      <c r="CJ159" s="14">
        <f>IF($J9&lt;&gt;"",$I9*IF(COUNTA(CK10:$DR10)=0,$J9,0),0)</f>
        <v>1.375</v>
      </c>
      <c r="CK159" s="14">
        <f>IF($J9&lt;&gt;"",$I9*IF(COUNTA(CL10:$DR10)=0,$J9,0),0)</f>
        <v>1.375</v>
      </c>
      <c r="CL159" s="14">
        <f>IF($J9&lt;&gt;"",$I9*IF(COUNTA(CM10:$DR10)=0,$J9,0),0)</f>
        <v>1.375</v>
      </c>
      <c r="CM159" s="14">
        <f>IF($J9&lt;&gt;"",$I9*IF(COUNTA(CN10:$DR10)=0,$J9,0),0)</f>
        <v>1.375</v>
      </c>
      <c r="CN159" s="14">
        <f>IF($J9&lt;&gt;"",$I9*IF(COUNTA(CO10:$DR10)=0,$J9,0),0)</f>
        <v>1.375</v>
      </c>
      <c r="CO159" s="14">
        <f>IF($J9&lt;&gt;"",$I9*IF(COUNTA(CP10:$DR10)=0,$J9,0),0)</f>
        <v>1.375</v>
      </c>
      <c r="CP159" s="14">
        <f>IF($J9&lt;&gt;"",$I9*IF(COUNTA(CQ10:$DR10)=0,$J9,0),0)</f>
        <v>1.375</v>
      </c>
      <c r="CQ159" s="14">
        <f>IF($J9&lt;&gt;"",$I9*IF(COUNTA(CR10:$DR10)=0,$J9,0),0)</f>
        <v>1.375</v>
      </c>
      <c r="CR159" s="14">
        <f>IF($J9&lt;&gt;"",$I9*IF(COUNTA(CS10:$DR10)=0,$J9,0),0)</f>
        <v>1.375</v>
      </c>
      <c r="CS159" s="14">
        <f>IF($J9&lt;&gt;"",$I9*IF(COUNTA(CT10:$DR10)=0,$J9,0),0)</f>
        <v>1.375</v>
      </c>
      <c r="CT159" s="14">
        <f>IF($J9&lt;&gt;"",$I9*IF(COUNTA(CU10:$DR10)=0,$J9,0),0)</f>
        <v>1.375</v>
      </c>
      <c r="CU159" s="14">
        <f>IF($J9&lt;&gt;"",$I9*IF(COUNTA(CV10:$DR10)=0,$J9,0),0)</f>
        <v>1.375</v>
      </c>
      <c r="CV159" s="14">
        <f>IF($J9&lt;&gt;"",$I9*IF(COUNTA(CW10:$DR10)=0,$J9,0),0)</f>
        <v>1.375</v>
      </c>
      <c r="CW159" s="14">
        <f>IF($J9&lt;&gt;"",$I9*IF(COUNTA(CX10:$DR10)=0,$J9,0),0)</f>
        <v>1.375</v>
      </c>
      <c r="CX159" s="14">
        <f>IF($J9&lt;&gt;"",$I9*IF(COUNTA(CY10:$DR10)=0,$J9,0),0)</f>
        <v>1.375</v>
      </c>
      <c r="CY159" s="14">
        <f>IF($J9&lt;&gt;"",$I9*IF(COUNTA(CZ10:$DR10)=0,$J9,0),0)</f>
        <v>1.375</v>
      </c>
      <c r="CZ159" s="14">
        <f>IF($J9&lt;&gt;"",$I9*IF(COUNTA(DA10:$DR10)=0,$J9,0),0)</f>
        <v>1.375</v>
      </c>
      <c r="DA159" s="14">
        <f>IF($J9&lt;&gt;"",$I9*IF(COUNTA(DB10:$DR10)=0,$J9,0),0)</f>
        <v>1.375</v>
      </c>
      <c r="DB159" s="14">
        <f>IF($J9&lt;&gt;"",$I9*IF(COUNTA(DC10:$DR10)=0,$J9,0),0)</f>
        <v>1.375</v>
      </c>
      <c r="DC159" s="14">
        <f>IF($J9&lt;&gt;"",$I9*IF(COUNTA(DD10:$DR10)=0,$J9,0),0)</f>
        <v>1.375</v>
      </c>
      <c r="DD159" s="14">
        <f>IF($J9&lt;&gt;"",$I9*IF(COUNTA(DE10:$DR10)=0,$J9,0),0)</f>
        <v>1.375</v>
      </c>
      <c r="DE159" s="14">
        <f>IF($J9&lt;&gt;"",$I9*IF(COUNTA(DF10:$DR10)=0,$J9,0),0)</f>
        <v>1.375</v>
      </c>
      <c r="DF159" s="14">
        <f>IF($J9&lt;&gt;"",$I9*IF(COUNTA(DG10:$DR10)=0,$J9,0),0)</f>
        <v>1.375</v>
      </c>
      <c r="DG159" s="14">
        <f>IF($J9&lt;&gt;"",$I9*IF(COUNTA(DH10:$DR10)=0,$J9,0),0)</f>
        <v>1.375</v>
      </c>
      <c r="DH159" s="14">
        <f>IF($J9&lt;&gt;"",$I9*IF(COUNTA(DI10:$DR10)=0,$J9,0),0)</f>
        <v>1.375</v>
      </c>
      <c r="DI159" s="14">
        <f>IF($J9&lt;&gt;"",$I9*IF(COUNTA(DJ10:$DR10)=0,$J9,0),0)</f>
        <v>1.375</v>
      </c>
      <c r="DJ159" s="14">
        <f>IF($J9&lt;&gt;"",$I9*IF(COUNTA(DK10:$DR10)=0,$J9,0),0)</f>
        <v>1.375</v>
      </c>
      <c r="DK159" s="14">
        <f>IF($J9&lt;&gt;"",$I9*IF(COUNTA(DL10:$DR10)=0,$J9,0),0)</f>
        <v>1.375</v>
      </c>
      <c r="DL159" s="14">
        <f>IF($J9&lt;&gt;"",$I9*IF(COUNTA(DM10:$DR10)=0,$J9,0),0)</f>
        <v>1.375</v>
      </c>
      <c r="DM159" s="14">
        <f>IF($J9&lt;&gt;"",$I9*IF(COUNTA(DN10:$DR10)=0,$J9,0),0)</f>
        <v>1.375</v>
      </c>
      <c r="DN159" s="14">
        <f>IF($J9&lt;&gt;"",$I9*IF(COUNTA(DO10:$DR10)=0,$J9,0),0)</f>
        <v>1.375</v>
      </c>
      <c r="DO159" s="14">
        <f>IF($J9&lt;&gt;"",$I9*IF(COUNTA(DP10:$DR10)=0,$J9,0),0)</f>
        <v>1.375</v>
      </c>
      <c r="DP159" s="14">
        <f>IF($J9&lt;&gt;"",$I9*IF(COUNTA(DQ10:$DR10)=0,$J9,0),0)</f>
        <v>1.375</v>
      </c>
      <c r="DQ159" s="14">
        <f>IF($J9&lt;&gt;"",$I9*IF(COUNTA(DR10:$DR10)=0,$J9,0),0)</f>
        <v>1.375</v>
      </c>
      <c r="DR159" s="14">
        <f>IF($J9&lt;&gt;"",$I9*IF(COUNTA($DR10:DS10)=0,$J9,0),0)</f>
        <v>1.375</v>
      </c>
    </row>
    <row r="160" spans="1:123" s="11" customFormat="1" x14ac:dyDescent="0.15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</v>
      </c>
      <c r="Y160" s="14">
        <f>IF($J11&lt;&gt;"",$I11*IF(COUNTA(Z12:$DR12)=0,$J11,0),0)</f>
        <v>0</v>
      </c>
      <c r="Z160" s="14">
        <f>IF($J11&lt;&gt;"",$I11*IF(COUNTA(AA12:$DR12)=0,$J11,0),0)</f>
        <v>0</v>
      </c>
      <c r="AA160" s="14">
        <f>IF($J11&lt;&gt;"",$I11*IF(COUNTA(AB12:$DR12)=0,$J11,0),0)</f>
        <v>0</v>
      </c>
      <c r="AB160" s="14">
        <f>IF($J11&lt;&gt;"",$I11*IF(COUNTA(AC12:$DR12)=0,$J11,0),0)</f>
        <v>0</v>
      </c>
      <c r="AC160" s="14">
        <f>IF($J11&lt;&gt;"",$I11*IF(COUNTA(AD12:$DR12)=0,$J11,0),0)</f>
        <v>0</v>
      </c>
      <c r="AD160" s="14">
        <f>IF($J11&lt;&gt;"",$I11*IF(COUNTA(AE12:$DR12)=0,$J11,0),0)</f>
        <v>0</v>
      </c>
      <c r="AE160" s="14">
        <f>IF($J11&lt;&gt;"",$I11*IF(COUNTA(AF12:$DR12)=0,$J11,0),0)</f>
        <v>0</v>
      </c>
      <c r="AF160" s="14">
        <f>IF($J11&lt;&gt;"",$I11*IF(COUNTA(AG12:$DR12)=0,$J11,0),0)</f>
        <v>0</v>
      </c>
      <c r="AG160" s="14">
        <f>IF($J11&lt;&gt;"",$I11*IF(COUNTA(AH12:$DR12)=0,$J11,0),0)</f>
        <v>0</v>
      </c>
      <c r="AH160" s="14">
        <f>IF($J11&lt;&gt;"",$I11*IF(COUNTA(AI12:$DR12)=0,$J11,0),0)</f>
        <v>0</v>
      </c>
      <c r="AI160" s="14">
        <f>IF($J11&lt;&gt;"",$I11*IF(COUNTA(AJ12:$DR12)=0,$J11,0),0)</f>
        <v>0</v>
      </c>
      <c r="AJ160" s="14">
        <f>IF($J11&lt;&gt;"",$I11*IF(COUNTA(AK12:$DR12)=0,$J11,0),0)</f>
        <v>0</v>
      </c>
      <c r="AK160" s="14">
        <f>IF($J11&lt;&gt;"",$I11*IF(COUNTA(AL12:$DR12)=0,$J11,0),0)</f>
        <v>0</v>
      </c>
      <c r="AL160" s="14">
        <f>IF($J11&lt;&gt;"",$I11*IF(COUNTA(AM12:$DR12)=0,$J11,0),0)</f>
        <v>0</v>
      </c>
      <c r="AM160" s="14">
        <f>IF($J11&lt;&gt;"",$I11*IF(COUNTA(AN12:$DR12)=0,$J11,0),0)</f>
        <v>0</v>
      </c>
      <c r="AN160" s="14">
        <f>IF($J11&lt;&gt;"",$I11*IF(COUNTA(AO12:$DR12)=0,$J11,0),0)</f>
        <v>0</v>
      </c>
      <c r="AO160" s="14">
        <f>IF($J11&lt;&gt;"",$I11*IF(COUNTA(AP12:$DR12)=0,$J11,0),0)</f>
        <v>0</v>
      </c>
      <c r="AP160" s="14">
        <f>IF($J11&lt;&gt;"",$I11*IF(COUNTA(AQ12:$DR12)=0,$J11,0),0)</f>
        <v>0</v>
      </c>
      <c r="AQ160" s="14">
        <f>IF($J11&lt;&gt;"",$I11*IF(COUNTA(AR12:$DR12)=0,$J11,0),0)</f>
        <v>0</v>
      </c>
      <c r="AR160" s="14">
        <f>IF($J11&lt;&gt;"",$I11*IF(COUNTA(AS12:$DR12)=0,$J11,0),0)</f>
        <v>0</v>
      </c>
      <c r="AS160" s="14">
        <f>IF($J11&lt;&gt;"",$I11*IF(COUNTA(AT12:$DR12)=0,$J11,0),0)</f>
        <v>0</v>
      </c>
      <c r="AT160" s="14">
        <f>IF($J11&lt;&gt;"",$I11*IF(COUNTA(AU12:$DR12)=0,$J11,0),0)</f>
        <v>0</v>
      </c>
      <c r="AU160" s="14">
        <f>IF($J11&lt;&gt;"",$I11*IF(COUNTA(AV12:$DR12)=0,$J11,0),0)</f>
        <v>0</v>
      </c>
      <c r="AV160" s="14">
        <f>IF($J11&lt;&gt;"",$I11*IF(COUNTA(AW12:$DR12)=0,$J11,0),0)</f>
        <v>0</v>
      </c>
      <c r="AW160" s="14">
        <f>IF($J11&lt;&gt;"",$I11*IF(COUNTA(AX12:$DR12)=0,$J11,0),0)</f>
        <v>0</v>
      </c>
      <c r="AX160" s="14">
        <f>IF($J11&lt;&gt;"",$I11*IF(COUNTA(AY12:$DR12)=0,$J11,0),0)</f>
        <v>0</v>
      </c>
      <c r="AY160" s="14">
        <f>IF($J11&lt;&gt;"",$I11*IF(COUNTA(AZ12:$DR12)=0,$J11,0),0)</f>
        <v>0</v>
      </c>
      <c r="AZ160" s="14">
        <f>IF($J11&lt;&gt;"",$I11*IF(COUNTA(BA12:$DR12)=0,$J11,0),0)</f>
        <v>0</v>
      </c>
      <c r="BA160" s="14">
        <f>IF($J11&lt;&gt;"",$I11*IF(COUNTA(BB12:$DR12)=0,$J11,0),0)</f>
        <v>0</v>
      </c>
      <c r="BB160" s="14">
        <f>IF($J11&lt;&gt;"",$I11*IF(COUNTA(BC12:$DR12)=0,$J11,0),0)</f>
        <v>0</v>
      </c>
      <c r="BC160" s="14">
        <f>IF($J11&lt;&gt;"",$I11*IF(COUNTA(BD12:$DR12)=0,$J11,0),0)</f>
        <v>0</v>
      </c>
      <c r="BD160" s="14">
        <f>IF($J11&lt;&gt;"",$I11*IF(COUNTA(BE12:$DR12)=0,$J11,0),0)</f>
        <v>0</v>
      </c>
      <c r="BE160" s="14">
        <f>IF($J11&lt;&gt;"",$I11*IF(COUNTA(BF12:$DR12)=0,$J11,0),0)</f>
        <v>0</v>
      </c>
      <c r="BF160" s="14">
        <f>IF($J11&lt;&gt;"",$I11*IF(COUNTA(BG12:$DR12)=0,$J11,0),0)</f>
        <v>0</v>
      </c>
      <c r="BG160" s="14">
        <f>IF($J11&lt;&gt;"",$I11*IF(COUNTA(BH12:$DR12)=0,$J11,0),0)</f>
        <v>0</v>
      </c>
      <c r="BH160" s="14">
        <f>IF($J11&lt;&gt;"",$I11*IF(COUNTA(BI12:$DR12)=0,$J11,0),0)</f>
        <v>0</v>
      </c>
      <c r="BI160" s="14">
        <f>IF($J11&lt;&gt;"",$I11*IF(COUNTA(BJ12:$DR12)=0,$J11,0),0)</f>
        <v>0</v>
      </c>
      <c r="BJ160" s="14">
        <f>IF($J11&lt;&gt;"",$I11*IF(COUNTA(BK12:$DR12)=0,$J11,0),0)</f>
        <v>0</v>
      </c>
      <c r="BK160" s="14">
        <f>IF($J11&lt;&gt;"",$I11*IF(COUNTA(BL12:$DR12)=0,$J11,0),0)</f>
        <v>0</v>
      </c>
      <c r="BL160" s="14">
        <f>IF($J11&lt;&gt;"",$I11*IF(COUNTA(BM12:$DR12)=0,$J11,0),0)</f>
        <v>0</v>
      </c>
      <c r="BM160" s="14">
        <f>IF($J11&lt;&gt;"",$I11*IF(COUNTA(BN12:$DR12)=0,$J11,0),0)</f>
        <v>0</v>
      </c>
      <c r="BN160" s="14">
        <f>IF($J11&lt;&gt;"",$I11*IF(COUNTA(BO12:$DR12)=0,$J11,0),0)</f>
        <v>0</v>
      </c>
      <c r="BO160" s="14">
        <f>IF($J11&lt;&gt;"",$I11*IF(COUNTA(BP12:$DR12)=0,$J11,0),0)</f>
        <v>0</v>
      </c>
      <c r="BP160" s="14">
        <f>IF($J11&lt;&gt;"",$I11*IF(COUNTA(BQ12:$DR12)=0,$J11,0),0)</f>
        <v>0</v>
      </c>
      <c r="BQ160" s="14">
        <f>IF($J11&lt;&gt;"",$I11*IF(COUNTA(BR12:$DR12)=0,$J11,0),0)</f>
        <v>0</v>
      </c>
      <c r="BR160" s="14">
        <f>IF($J11&lt;&gt;"",$I11*IF(COUNTA(BS12:$DR12)=0,$J11,0),0)</f>
        <v>0</v>
      </c>
      <c r="BS160" s="14">
        <f>IF($J11&lt;&gt;"",$I11*IF(COUNTA(BT12:$DR12)=0,$J11,0),0)</f>
        <v>0</v>
      </c>
      <c r="BT160" s="14">
        <f>IF($J11&lt;&gt;"",$I11*IF(COUNTA(BU12:$DR12)=0,$J11,0),0)</f>
        <v>0</v>
      </c>
      <c r="BU160" s="14">
        <f>IF($J11&lt;&gt;"",$I11*IF(COUNTA(BV12:$DR12)=0,$J11,0),0)</f>
        <v>0</v>
      </c>
      <c r="BV160" s="14">
        <f>IF($J11&lt;&gt;"",$I11*IF(COUNTA(BW12:$DR12)=0,$J11,0),0)</f>
        <v>0</v>
      </c>
      <c r="BW160" s="14">
        <f>IF($J11&lt;&gt;"",$I11*IF(COUNTA(BX12:$DR12)=0,$J11,0),0)</f>
        <v>0</v>
      </c>
      <c r="BX160" s="14">
        <f>IF($J11&lt;&gt;"",$I11*IF(COUNTA(BY12:$DR12)=0,$J11,0),0)</f>
        <v>0</v>
      </c>
      <c r="BY160" s="14">
        <f>IF($J11&lt;&gt;"",$I11*IF(COUNTA(BZ12:$DR12)=0,$J11,0),0)</f>
        <v>0</v>
      </c>
      <c r="BZ160" s="14">
        <f>IF($J11&lt;&gt;"",$I11*IF(COUNTA(CA12:$DR12)=0,$J11,0),0)</f>
        <v>0</v>
      </c>
      <c r="CA160" s="14">
        <f>IF($J11&lt;&gt;"",$I11*IF(COUNTA(CB12:$DR12)=0,$J11,0),0)</f>
        <v>0</v>
      </c>
      <c r="CB160" s="14">
        <f>IF($J11&lt;&gt;"",$I11*IF(COUNTA(CC12:$DR12)=0,$J11,0),0)</f>
        <v>0</v>
      </c>
      <c r="CC160" s="14">
        <f>IF($J11&lt;&gt;"",$I11*IF(COUNTA(CD12:$DR12)=0,$J11,0),0)</f>
        <v>0.125</v>
      </c>
      <c r="CD160" s="14">
        <f>IF($J11&lt;&gt;"",$I11*IF(COUNTA(CE12:$DR12)=0,$J11,0),0)</f>
        <v>0.125</v>
      </c>
      <c r="CE160" s="14">
        <f>IF($J11&lt;&gt;"",$I11*IF(COUNTA(CF12:$DR12)=0,$J11,0),0)</f>
        <v>0.125</v>
      </c>
      <c r="CF160" s="14">
        <f>IF($J11&lt;&gt;"",$I11*IF(COUNTA(CG12:$DR12)=0,$J11,0),0)</f>
        <v>0.125</v>
      </c>
      <c r="CG160" s="14">
        <f>IF($J11&lt;&gt;"",$I11*IF(COUNTA(CH12:$DR12)=0,$J11,0),0)</f>
        <v>0.125</v>
      </c>
      <c r="CH160" s="14">
        <f>IF($J11&lt;&gt;"",$I11*IF(COUNTA(CI12:$DR12)=0,$J11,0),0)</f>
        <v>0.125</v>
      </c>
      <c r="CI160" s="14">
        <f>IF($J11&lt;&gt;"",$I11*IF(COUNTA(CJ12:$DR12)=0,$J11,0),0)</f>
        <v>0.125</v>
      </c>
      <c r="CJ160" s="14">
        <f>IF($J11&lt;&gt;"",$I11*IF(COUNTA(CK12:$DR12)=0,$J11,0),0)</f>
        <v>0.125</v>
      </c>
      <c r="CK160" s="14">
        <f>IF($J11&lt;&gt;"",$I11*IF(COUNTA(CL12:$DR12)=0,$J11,0),0)</f>
        <v>0.125</v>
      </c>
      <c r="CL160" s="14">
        <f>IF($J11&lt;&gt;"",$I11*IF(COUNTA(CM12:$DR12)=0,$J11,0),0)</f>
        <v>0.125</v>
      </c>
      <c r="CM160" s="14">
        <f>IF($J11&lt;&gt;"",$I11*IF(COUNTA(CN12:$DR12)=0,$J11,0),0)</f>
        <v>0.125</v>
      </c>
      <c r="CN160" s="14">
        <f>IF($J11&lt;&gt;"",$I11*IF(COUNTA(CO12:$DR12)=0,$J11,0),0)</f>
        <v>0.125</v>
      </c>
      <c r="CO160" s="14">
        <f>IF($J11&lt;&gt;"",$I11*IF(COUNTA(CP12:$DR12)=0,$J11,0),0)</f>
        <v>0.125</v>
      </c>
      <c r="CP160" s="14">
        <f>IF($J11&lt;&gt;"",$I11*IF(COUNTA(CQ12:$DR12)=0,$J11,0),0)</f>
        <v>0.125</v>
      </c>
      <c r="CQ160" s="14">
        <f>IF($J11&lt;&gt;"",$I11*IF(COUNTA(CR12:$DR12)=0,$J11,0),0)</f>
        <v>0.125</v>
      </c>
      <c r="CR160" s="14">
        <f>IF($J11&lt;&gt;"",$I11*IF(COUNTA(CS12:$DR12)=0,$J11,0),0)</f>
        <v>0.125</v>
      </c>
      <c r="CS160" s="14">
        <f>IF($J11&lt;&gt;"",$I11*IF(COUNTA(CT12:$DR12)=0,$J11,0),0)</f>
        <v>0.125</v>
      </c>
      <c r="CT160" s="14">
        <f>IF($J11&lt;&gt;"",$I11*IF(COUNTA(CU12:$DR12)=0,$J11,0),0)</f>
        <v>0.125</v>
      </c>
      <c r="CU160" s="14">
        <f>IF($J11&lt;&gt;"",$I11*IF(COUNTA(CV12:$DR12)=0,$J11,0),0)</f>
        <v>0.125</v>
      </c>
      <c r="CV160" s="14">
        <f>IF($J11&lt;&gt;"",$I11*IF(COUNTA(CW12:$DR12)=0,$J11,0),0)</f>
        <v>0.125</v>
      </c>
      <c r="CW160" s="14">
        <f>IF($J11&lt;&gt;"",$I11*IF(COUNTA(CX12:$DR12)=0,$J11,0),0)</f>
        <v>0.125</v>
      </c>
      <c r="CX160" s="14">
        <f>IF($J11&lt;&gt;"",$I11*IF(COUNTA(CY12:$DR12)=0,$J11,0),0)</f>
        <v>0.125</v>
      </c>
      <c r="CY160" s="14">
        <f>IF($J11&lt;&gt;"",$I11*IF(COUNTA(CZ12:$DR12)=0,$J11,0),0)</f>
        <v>0.125</v>
      </c>
      <c r="CZ160" s="14">
        <f>IF($J11&lt;&gt;"",$I11*IF(COUNTA(DA12:$DR12)=0,$J11,0),0)</f>
        <v>0.125</v>
      </c>
      <c r="DA160" s="14">
        <f>IF($J11&lt;&gt;"",$I11*IF(COUNTA(DB12:$DR12)=0,$J11,0),0)</f>
        <v>0.125</v>
      </c>
      <c r="DB160" s="14">
        <f>IF($J11&lt;&gt;"",$I11*IF(COUNTA(DC12:$DR12)=0,$J11,0),0)</f>
        <v>0.125</v>
      </c>
      <c r="DC160" s="14">
        <f>IF($J11&lt;&gt;"",$I11*IF(COUNTA(DD12:$DR12)=0,$J11,0),0)</f>
        <v>0.125</v>
      </c>
      <c r="DD160" s="14">
        <f>IF($J11&lt;&gt;"",$I11*IF(COUNTA(DE12:$DR12)=0,$J11,0),0)</f>
        <v>0.125</v>
      </c>
      <c r="DE160" s="14">
        <f>IF($J11&lt;&gt;"",$I11*IF(COUNTA(DF12:$DR12)=0,$J11,0),0)</f>
        <v>0.125</v>
      </c>
      <c r="DF160" s="14">
        <f>IF($J11&lt;&gt;"",$I11*IF(COUNTA(DG12:$DR12)=0,$J11,0),0)</f>
        <v>0.125</v>
      </c>
      <c r="DG160" s="14">
        <f>IF($J11&lt;&gt;"",$I11*IF(COUNTA(DH12:$DR12)=0,$J11,0),0)</f>
        <v>0.125</v>
      </c>
      <c r="DH160" s="14">
        <f>IF($J11&lt;&gt;"",$I11*IF(COUNTA(DI12:$DR12)=0,$J11,0),0)</f>
        <v>0.125</v>
      </c>
      <c r="DI160" s="14">
        <f>IF($J11&lt;&gt;"",$I11*IF(COUNTA(DJ12:$DR12)=0,$J11,0),0)</f>
        <v>0.125</v>
      </c>
      <c r="DJ160" s="14">
        <f>IF($J11&lt;&gt;"",$I11*IF(COUNTA(DK12:$DR12)=0,$J11,0),0)</f>
        <v>0.125</v>
      </c>
      <c r="DK160" s="14">
        <f>IF($J11&lt;&gt;"",$I11*IF(COUNTA(DL12:$DR12)=0,$J11,0),0)</f>
        <v>0.125</v>
      </c>
      <c r="DL160" s="14">
        <f>IF($J11&lt;&gt;"",$I11*IF(COUNTA(DM12:$DR12)=0,$J11,0),0)</f>
        <v>0.125</v>
      </c>
      <c r="DM160" s="14">
        <f>IF($J11&lt;&gt;"",$I11*IF(COUNTA(DN12:$DR12)=0,$J11,0),0)</f>
        <v>0.125</v>
      </c>
      <c r="DN160" s="14">
        <f>IF($J11&lt;&gt;"",$I11*IF(COUNTA(DO12:$DR12)=0,$J11,0),0)</f>
        <v>0.125</v>
      </c>
      <c r="DO160" s="14">
        <f>IF($J11&lt;&gt;"",$I11*IF(COUNTA(DP12:$DR12)=0,$J11,0),0)</f>
        <v>0.125</v>
      </c>
      <c r="DP160" s="14">
        <f>IF($J11&lt;&gt;"",$I11*IF(COUNTA(DQ12:$DR12)=0,$J11,0),0)</f>
        <v>0.125</v>
      </c>
      <c r="DQ160" s="14">
        <f>IF($J11&lt;&gt;"",$I11*IF(COUNTA(DR12:$DR12)=0,$J11,0),0)</f>
        <v>0.125</v>
      </c>
      <c r="DR160" s="14">
        <f>IF($J11&lt;&gt;"",$I11*IF(COUNTA($DR12:DS12)=0,$J11,0),0)</f>
        <v>0.125</v>
      </c>
    </row>
    <row r="161" spans="1:122" s="11" customFormat="1" x14ac:dyDescent="0.15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</v>
      </c>
      <c r="Z161" s="14">
        <f>IF($J13&lt;&gt;"",$I13*IF(COUNTA(AA14:$DR14)=0,$J13,0),0)</f>
        <v>0</v>
      </c>
      <c r="AA161" s="14">
        <f>IF($J13&lt;&gt;"",$I13*IF(COUNTA(AB14:$DR14)=0,$J13,0),0)</f>
        <v>0</v>
      </c>
      <c r="AB161" s="14">
        <f>IF($J13&lt;&gt;"",$I13*IF(COUNTA(AC14:$DR14)=0,$J13,0),0)</f>
        <v>0</v>
      </c>
      <c r="AC161" s="14">
        <f>IF($J13&lt;&gt;"",$I13*IF(COUNTA(AD14:$DR14)=0,$J13,0),0)</f>
        <v>0</v>
      </c>
      <c r="AD161" s="14">
        <f>IF($J13&lt;&gt;"",$I13*IF(COUNTA(AE14:$DR14)=0,$J13,0),0)</f>
        <v>0</v>
      </c>
      <c r="AE161" s="14">
        <f>IF($J13&lt;&gt;"",$I13*IF(COUNTA(AF14:$DR14)=0,$J13,0),0)</f>
        <v>0</v>
      </c>
      <c r="AF161" s="14">
        <f>IF($J13&lt;&gt;"",$I13*IF(COUNTA(AG14:$DR14)=0,$J13,0),0)</f>
        <v>0</v>
      </c>
      <c r="AG161" s="14">
        <f>IF($J13&lt;&gt;"",$I13*IF(COUNTA(AH14:$DR14)=0,$J13,0),0)</f>
        <v>0</v>
      </c>
      <c r="AH161" s="14">
        <f>IF($J13&lt;&gt;"",$I13*IF(COUNTA(AI14:$DR14)=0,$J13,0),0)</f>
        <v>0</v>
      </c>
      <c r="AI161" s="14">
        <f>IF($J13&lt;&gt;"",$I13*IF(COUNTA(AJ14:$DR14)=0,$J13,0),0)</f>
        <v>0</v>
      </c>
      <c r="AJ161" s="14">
        <f>IF($J13&lt;&gt;"",$I13*IF(COUNTA(AK14:$DR14)=0,$J13,0),0)</f>
        <v>0</v>
      </c>
      <c r="AK161" s="14">
        <f>IF($J13&lt;&gt;"",$I13*IF(COUNTA(AL14:$DR14)=0,$J13,0),0)</f>
        <v>0</v>
      </c>
      <c r="AL161" s="14">
        <f>IF($J13&lt;&gt;"",$I13*IF(COUNTA(AM14:$DR14)=0,$J13,0),0)</f>
        <v>0</v>
      </c>
      <c r="AM161" s="14">
        <f>IF($J13&lt;&gt;"",$I13*IF(COUNTA(AN14:$DR14)=0,$J13,0),0)</f>
        <v>0</v>
      </c>
      <c r="AN161" s="14">
        <f>IF($J13&lt;&gt;"",$I13*IF(COUNTA(AO14:$DR14)=0,$J13,0),0)</f>
        <v>0</v>
      </c>
      <c r="AO161" s="14">
        <f>IF($J13&lt;&gt;"",$I13*IF(COUNTA(AP14:$DR14)=0,$J13,0),0)</f>
        <v>0</v>
      </c>
      <c r="AP161" s="14">
        <f>IF($J13&lt;&gt;"",$I13*IF(COUNTA(AQ14:$DR14)=0,$J13,0),0)</f>
        <v>0</v>
      </c>
      <c r="AQ161" s="14">
        <f>IF($J13&lt;&gt;"",$I13*IF(COUNTA(AR14:$DR14)=0,$J13,0),0)</f>
        <v>0</v>
      </c>
      <c r="AR161" s="14">
        <f>IF($J13&lt;&gt;"",$I13*IF(COUNTA(AS14:$DR14)=0,$J13,0),0)</f>
        <v>0</v>
      </c>
      <c r="AS161" s="14">
        <f>IF($J13&lt;&gt;"",$I13*IF(COUNTA(AT14:$DR14)=0,$J13,0),0)</f>
        <v>0</v>
      </c>
      <c r="AT161" s="14">
        <f>IF($J13&lt;&gt;"",$I13*IF(COUNTA(AU14:$DR14)=0,$J13,0),0)</f>
        <v>0</v>
      </c>
      <c r="AU161" s="14">
        <f>IF($J13&lt;&gt;"",$I13*IF(COUNTA(AV14:$DR14)=0,$J13,0),0)</f>
        <v>0</v>
      </c>
      <c r="AV161" s="14">
        <f>IF($J13&lt;&gt;"",$I13*IF(COUNTA(AW14:$DR14)=0,$J13,0),0)</f>
        <v>0</v>
      </c>
      <c r="AW161" s="14">
        <f>IF($J13&lt;&gt;"",$I13*IF(COUNTA(AX14:$DR14)=0,$J13,0),0)</f>
        <v>0</v>
      </c>
      <c r="AX161" s="14">
        <f>IF($J13&lt;&gt;"",$I13*IF(COUNTA(AY14:$DR14)=0,$J13,0),0)</f>
        <v>0</v>
      </c>
      <c r="AY161" s="14">
        <f>IF($J13&lt;&gt;"",$I13*IF(COUNTA(AZ14:$DR14)=0,$J13,0),0)</f>
        <v>0</v>
      </c>
      <c r="AZ161" s="14">
        <f>IF($J13&lt;&gt;"",$I13*IF(COUNTA(BA14:$DR14)=0,$J13,0),0)</f>
        <v>0</v>
      </c>
      <c r="BA161" s="14">
        <f>IF($J13&lt;&gt;"",$I13*IF(COUNTA(BB14:$DR14)=0,$J13,0),0)</f>
        <v>0</v>
      </c>
      <c r="BB161" s="14">
        <f>IF($J13&lt;&gt;"",$I13*IF(COUNTA(BC14:$DR14)=0,$J13,0),0)</f>
        <v>0</v>
      </c>
      <c r="BC161" s="14">
        <f>IF($J13&lt;&gt;"",$I13*IF(COUNTA(BD14:$DR14)=0,$J13,0),0)</f>
        <v>0</v>
      </c>
      <c r="BD161" s="14">
        <f>IF($J13&lt;&gt;"",$I13*IF(COUNTA(BE14:$DR14)=0,$J13,0),0)</f>
        <v>0</v>
      </c>
      <c r="BE161" s="14">
        <f>IF($J13&lt;&gt;"",$I13*IF(COUNTA(BF14:$DR14)=0,$J13,0),0)</f>
        <v>0</v>
      </c>
      <c r="BF161" s="14">
        <f>IF($J13&lt;&gt;"",$I13*IF(COUNTA(BG14:$DR14)=0,$J13,0),0)</f>
        <v>0</v>
      </c>
      <c r="BG161" s="14">
        <f>IF($J13&lt;&gt;"",$I13*IF(COUNTA(BH14:$DR14)=0,$J13,0),0)</f>
        <v>0</v>
      </c>
      <c r="BH161" s="14">
        <f>IF($J13&lt;&gt;"",$I13*IF(COUNTA(BI14:$DR14)=0,$J13,0),0)</f>
        <v>0</v>
      </c>
      <c r="BI161" s="14">
        <f>IF($J13&lt;&gt;"",$I13*IF(COUNTA(BJ14:$DR14)=0,$J13,0),0)</f>
        <v>0</v>
      </c>
      <c r="BJ161" s="14">
        <f>IF($J13&lt;&gt;"",$I13*IF(COUNTA(BK14:$DR14)=0,$J13,0),0)</f>
        <v>0</v>
      </c>
      <c r="BK161" s="14">
        <f>IF($J13&lt;&gt;"",$I13*IF(COUNTA(BL14:$DR14)=0,$J13,0),0)</f>
        <v>0</v>
      </c>
      <c r="BL161" s="14">
        <f>IF($J13&lt;&gt;"",$I13*IF(COUNTA(BM14:$DR14)=0,$J13,0),0)</f>
        <v>0</v>
      </c>
      <c r="BM161" s="14">
        <f>IF($J13&lt;&gt;"",$I13*IF(COUNTA(BN14:$DR14)=0,$J13,0),0)</f>
        <v>0</v>
      </c>
      <c r="BN161" s="14">
        <f>IF($J13&lt;&gt;"",$I13*IF(COUNTA(BO14:$DR14)=0,$J13,0),0)</f>
        <v>0</v>
      </c>
      <c r="BO161" s="14">
        <f>IF($J13&lt;&gt;"",$I13*IF(COUNTA(BP14:$DR14)=0,$J13,0),0)</f>
        <v>0</v>
      </c>
      <c r="BP161" s="14">
        <f>IF($J13&lt;&gt;"",$I13*IF(COUNTA(BQ14:$DR14)=0,$J13,0),0)</f>
        <v>0</v>
      </c>
      <c r="BQ161" s="14">
        <f>IF($J13&lt;&gt;"",$I13*IF(COUNTA(BR14:$DR14)=0,$J13,0),0)</f>
        <v>0</v>
      </c>
      <c r="BR161" s="14">
        <f>IF($J13&lt;&gt;"",$I13*IF(COUNTA(BS14:$DR14)=0,$J13,0),0)</f>
        <v>0</v>
      </c>
      <c r="BS161" s="14">
        <f>IF($J13&lt;&gt;"",$I13*IF(COUNTA(BT14:$DR14)=0,$J13,0),0)</f>
        <v>0</v>
      </c>
      <c r="BT161" s="14">
        <f>IF($J13&lt;&gt;"",$I13*IF(COUNTA(BU14:$DR14)=0,$J13,0),0)</f>
        <v>0</v>
      </c>
      <c r="BU161" s="14">
        <f>IF($J13&lt;&gt;"",$I13*IF(COUNTA(BV14:$DR14)=0,$J13,0),0)</f>
        <v>0</v>
      </c>
      <c r="BV161" s="14">
        <f>IF($J13&lt;&gt;"",$I13*IF(COUNTA(BW14:$DR14)=0,$J13,0),0)</f>
        <v>0.375</v>
      </c>
      <c r="BW161" s="14">
        <f>IF($J13&lt;&gt;"",$I13*IF(COUNTA(BX14:$DR14)=0,$J13,0),0)</f>
        <v>0.375</v>
      </c>
      <c r="BX161" s="14">
        <f>IF($J13&lt;&gt;"",$I13*IF(COUNTA(BY14:$DR14)=0,$J13,0),0)</f>
        <v>0.375</v>
      </c>
      <c r="BY161" s="14">
        <f>IF($J13&lt;&gt;"",$I13*IF(COUNTA(BZ14:$DR14)=0,$J13,0),0)</f>
        <v>0.375</v>
      </c>
      <c r="BZ161" s="14">
        <f>IF($J13&lt;&gt;"",$I13*IF(COUNTA(CA14:$DR14)=0,$J13,0),0)</f>
        <v>0.375</v>
      </c>
      <c r="CA161" s="14">
        <f>IF($J13&lt;&gt;"",$I13*IF(COUNTA(CB14:$DR14)=0,$J13,0),0)</f>
        <v>0.375</v>
      </c>
      <c r="CB161" s="14">
        <f>IF($J13&lt;&gt;"",$I13*IF(COUNTA(CC14:$DR14)=0,$J13,0),0)</f>
        <v>0.375</v>
      </c>
      <c r="CC161" s="14">
        <f>IF($J13&lt;&gt;"",$I13*IF(COUNTA(CD14:$DR14)=0,$J13,0),0)</f>
        <v>0.375</v>
      </c>
      <c r="CD161" s="14">
        <f>IF($J13&lt;&gt;"",$I13*IF(COUNTA(CE14:$DR14)=0,$J13,0),0)</f>
        <v>0.375</v>
      </c>
      <c r="CE161" s="14">
        <f>IF($J13&lt;&gt;"",$I13*IF(COUNTA(CF14:$DR14)=0,$J13,0),0)</f>
        <v>0.375</v>
      </c>
      <c r="CF161" s="14">
        <f>IF($J13&lt;&gt;"",$I13*IF(COUNTA(CG14:$DR14)=0,$J13,0),0)</f>
        <v>0.375</v>
      </c>
      <c r="CG161" s="14">
        <f>IF($J13&lt;&gt;"",$I13*IF(COUNTA(CH14:$DR14)=0,$J13,0),0)</f>
        <v>0.375</v>
      </c>
      <c r="CH161" s="14">
        <f>IF($J13&lt;&gt;"",$I13*IF(COUNTA(CI14:$DR14)=0,$J13,0),0)</f>
        <v>0.375</v>
      </c>
      <c r="CI161" s="14">
        <f>IF($J13&lt;&gt;"",$I13*IF(COUNTA(CJ14:$DR14)=0,$J13,0),0)</f>
        <v>0.375</v>
      </c>
      <c r="CJ161" s="14">
        <f>IF($J13&lt;&gt;"",$I13*IF(COUNTA(CK14:$DR14)=0,$J13,0),0)</f>
        <v>0.375</v>
      </c>
      <c r="CK161" s="14">
        <f>IF($J13&lt;&gt;"",$I13*IF(COUNTA(CL14:$DR14)=0,$J13,0),0)</f>
        <v>0.375</v>
      </c>
      <c r="CL161" s="14">
        <f>IF($J13&lt;&gt;"",$I13*IF(COUNTA(CM14:$DR14)=0,$J13,0),0)</f>
        <v>0.375</v>
      </c>
      <c r="CM161" s="14">
        <f>IF($J13&lt;&gt;"",$I13*IF(COUNTA(CN14:$DR14)=0,$J13,0),0)</f>
        <v>0.375</v>
      </c>
      <c r="CN161" s="14">
        <f>IF($J13&lt;&gt;"",$I13*IF(COUNTA(CO14:$DR14)=0,$J13,0),0)</f>
        <v>0.375</v>
      </c>
      <c r="CO161" s="14">
        <f>IF($J13&lt;&gt;"",$I13*IF(COUNTA(CP14:$DR14)=0,$J13,0),0)</f>
        <v>0.375</v>
      </c>
      <c r="CP161" s="14">
        <f>IF($J13&lt;&gt;"",$I13*IF(COUNTA(CQ14:$DR14)=0,$J13,0),0)</f>
        <v>0.375</v>
      </c>
      <c r="CQ161" s="14">
        <f>IF($J13&lt;&gt;"",$I13*IF(COUNTA(CR14:$DR14)=0,$J13,0),0)</f>
        <v>0.375</v>
      </c>
      <c r="CR161" s="14">
        <f>IF($J13&lt;&gt;"",$I13*IF(COUNTA(CS14:$DR14)=0,$J13,0),0)</f>
        <v>0.375</v>
      </c>
      <c r="CS161" s="14">
        <f>IF($J13&lt;&gt;"",$I13*IF(COUNTA(CT14:$DR14)=0,$J13,0),0)</f>
        <v>0.375</v>
      </c>
      <c r="CT161" s="14">
        <f>IF($J13&lt;&gt;"",$I13*IF(COUNTA(CU14:$DR14)=0,$J13,0),0)</f>
        <v>0.375</v>
      </c>
      <c r="CU161" s="14">
        <f>IF($J13&lt;&gt;"",$I13*IF(COUNTA(CV14:$DR14)=0,$J13,0),0)</f>
        <v>0.375</v>
      </c>
      <c r="CV161" s="14">
        <f>IF($J13&lt;&gt;"",$I13*IF(COUNTA(CW14:$DR14)=0,$J13,0),0)</f>
        <v>0.375</v>
      </c>
      <c r="CW161" s="14">
        <f>IF($J13&lt;&gt;"",$I13*IF(COUNTA(CX14:$DR14)=0,$J13,0),0)</f>
        <v>0.375</v>
      </c>
      <c r="CX161" s="14">
        <f>IF($J13&lt;&gt;"",$I13*IF(COUNTA(CY14:$DR14)=0,$J13,0),0)</f>
        <v>0.375</v>
      </c>
      <c r="CY161" s="14">
        <f>IF($J13&lt;&gt;"",$I13*IF(COUNTA(CZ14:$DR14)=0,$J13,0),0)</f>
        <v>0.375</v>
      </c>
      <c r="CZ161" s="14">
        <f>IF($J13&lt;&gt;"",$I13*IF(COUNTA(DA14:$DR14)=0,$J13,0),0)</f>
        <v>0.375</v>
      </c>
      <c r="DA161" s="14">
        <f>IF($J13&lt;&gt;"",$I13*IF(COUNTA(DB14:$DR14)=0,$J13,0),0)</f>
        <v>0.375</v>
      </c>
      <c r="DB161" s="14">
        <f>IF($J13&lt;&gt;"",$I13*IF(COUNTA(DC14:$DR14)=0,$J13,0),0)</f>
        <v>0.375</v>
      </c>
      <c r="DC161" s="14">
        <f>IF($J13&lt;&gt;"",$I13*IF(COUNTA(DD14:$DR14)=0,$J13,0),0)</f>
        <v>0.375</v>
      </c>
      <c r="DD161" s="14">
        <f>IF($J13&lt;&gt;"",$I13*IF(COUNTA(DE14:$DR14)=0,$J13,0),0)</f>
        <v>0.375</v>
      </c>
      <c r="DE161" s="14">
        <f>IF($J13&lt;&gt;"",$I13*IF(COUNTA(DF14:$DR14)=0,$J13,0),0)</f>
        <v>0.375</v>
      </c>
      <c r="DF161" s="14">
        <f>IF($J13&lt;&gt;"",$I13*IF(COUNTA(DG14:$DR14)=0,$J13,0),0)</f>
        <v>0.375</v>
      </c>
      <c r="DG161" s="14">
        <f>IF($J13&lt;&gt;"",$I13*IF(COUNTA(DH14:$DR14)=0,$J13,0),0)</f>
        <v>0.375</v>
      </c>
      <c r="DH161" s="14">
        <f>IF($J13&lt;&gt;"",$I13*IF(COUNTA(DI14:$DR14)=0,$J13,0),0)</f>
        <v>0.375</v>
      </c>
      <c r="DI161" s="14">
        <f>IF($J13&lt;&gt;"",$I13*IF(COUNTA(DJ14:$DR14)=0,$J13,0),0)</f>
        <v>0.375</v>
      </c>
      <c r="DJ161" s="14">
        <f>IF($J13&lt;&gt;"",$I13*IF(COUNTA(DK14:$DR14)=0,$J13,0),0)</f>
        <v>0.375</v>
      </c>
      <c r="DK161" s="14">
        <f>IF($J13&lt;&gt;"",$I13*IF(COUNTA(DL14:$DR14)=0,$J13,0),0)</f>
        <v>0.375</v>
      </c>
      <c r="DL161" s="14">
        <f>IF($J13&lt;&gt;"",$I13*IF(COUNTA(DM14:$DR14)=0,$J13,0),0)</f>
        <v>0.375</v>
      </c>
      <c r="DM161" s="14">
        <f>IF($J13&lt;&gt;"",$I13*IF(COUNTA(DN14:$DR14)=0,$J13,0),0)</f>
        <v>0.375</v>
      </c>
      <c r="DN161" s="14">
        <f>IF($J13&lt;&gt;"",$I13*IF(COUNTA(DO14:$DR14)=0,$J13,0),0)</f>
        <v>0.375</v>
      </c>
      <c r="DO161" s="14">
        <f>IF($J13&lt;&gt;"",$I13*IF(COUNTA(DP14:$DR14)=0,$J13,0),0)</f>
        <v>0.375</v>
      </c>
      <c r="DP161" s="14">
        <f>IF($J13&lt;&gt;"",$I13*IF(COUNTA(DQ14:$DR14)=0,$J13,0),0)</f>
        <v>0.375</v>
      </c>
      <c r="DQ161" s="14">
        <f>IF($J13&lt;&gt;"",$I13*IF(COUNTA(DR14:$DR14)=0,$J13,0),0)</f>
        <v>0.375</v>
      </c>
      <c r="DR161" s="14">
        <f>IF($J13&lt;&gt;"",$I13*IF(COUNTA($DR14:DS14)=0,$J13,0),0)</f>
        <v>0.375</v>
      </c>
    </row>
    <row r="162" spans="1:122" s="11" customFormat="1" x14ac:dyDescent="0.15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0.125</v>
      </c>
      <c r="BW162" s="14">
        <f>IF($J15&lt;&gt;"",$I15*IF(COUNTA(BX16:$DR16)=0,$J15,0),0)</f>
        <v>0.125</v>
      </c>
      <c r="BX162" s="14">
        <f>IF($J15&lt;&gt;"",$I15*IF(COUNTA(BY16:$DR16)=0,$J15,0),0)</f>
        <v>0.125</v>
      </c>
      <c r="BY162" s="14">
        <f>IF($J15&lt;&gt;"",$I15*IF(COUNTA(BZ16:$DR16)=0,$J15,0),0)</f>
        <v>0.125</v>
      </c>
      <c r="BZ162" s="14">
        <f>IF($J15&lt;&gt;"",$I15*IF(COUNTA(CA16:$DR16)=0,$J15,0),0)</f>
        <v>0.125</v>
      </c>
      <c r="CA162" s="14">
        <f>IF($J15&lt;&gt;"",$I15*IF(COUNTA(CB16:$DR16)=0,$J15,0),0)</f>
        <v>0.125</v>
      </c>
      <c r="CB162" s="14">
        <f>IF($J15&lt;&gt;"",$I15*IF(COUNTA(CC16:$DR16)=0,$J15,0),0)</f>
        <v>0.125</v>
      </c>
      <c r="CC162" s="14">
        <f>IF($J15&lt;&gt;"",$I15*IF(COUNTA(CD16:$DR16)=0,$J15,0),0)</f>
        <v>0.125</v>
      </c>
      <c r="CD162" s="14">
        <f>IF($J15&lt;&gt;"",$I15*IF(COUNTA(CE16:$DR16)=0,$J15,0),0)</f>
        <v>0.125</v>
      </c>
      <c r="CE162" s="14">
        <f>IF($J15&lt;&gt;"",$I15*IF(COUNTA(CF16:$DR16)=0,$J15,0),0)</f>
        <v>0.125</v>
      </c>
      <c r="CF162" s="14">
        <f>IF($J15&lt;&gt;"",$I15*IF(COUNTA(CG16:$DR16)=0,$J15,0),0)</f>
        <v>0.125</v>
      </c>
      <c r="CG162" s="14">
        <f>IF($J15&lt;&gt;"",$I15*IF(COUNTA(CH16:$DR16)=0,$J15,0),0)</f>
        <v>0.125</v>
      </c>
      <c r="CH162" s="14">
        <f>IF($J15&lt;&gt;"",$I15*IF(COUNTA(CI16:$DR16)=0,$J15,0),0)</f>
        <v>0.125</v>
      </c>
      <c r="CI162" s="14">
        <f>IF($J15&lt;&gt;"",$I15*IF(COUNTA(CJ16:$DR16)=0,$J15,0),0)</f>
        <v>0.125</v>
      </c>
      <c r="CJ162" s="14">
        <f>IF($J15&lt;&gt;"",$I15*IF(COUNTA(CK16:$DR16)=0,$J15,0),0)</f>
        <v>0.125</v>
      </c>
      <c r="CK162" s="14">
        <f>IF($J15&lt;&gt;"",$I15*IF(COUNTA(CL16:$DR16)=0,$J15,0),0)</f>
        <v>0.125</v>
      </c>
      <c r="CL162" s="14">
        <f>IF($J15&lt;&gt;"",$I15*IF(COUNTA(CM16:$DR16)=0,$J15,0),0)</f>
        <v>0.125</v>
      </c>
      <c r="CM162" s="14">
        <f>IF($J15&lt;&gt;"",$I15*IF(COUNTA(CN16:$DR16)=0,$J15,0),0)</f>
        <v>0.125</v>
      </c>
      <c r="CN162" s="14">
        <f>IF($J15&lt;&gt;"",$I15*IF(COUNTA(CO16:$DR16)=0,$J15,0),0)</f>
        <v>0.125</v>
      </c>
      <c r="CO162" s="14">
        <f>IF($J15&lt;&gt;"",$I15*IF(COUNTA(CP16:$DR16)=0,$J15,0),0)</f>
        <v>0.125</v>
      </c>
      <c r="CP162" s="14">
        <f>IF($J15&lt;&gt;"",$I15*IF(COUNTA(CQ16:$DR16)=0,$J15,0),0)</f>
        <v>0.125</v>
      </c>
      <c r="CQ162" s="14">
        <f>IF($J15&lt;&gt;"",$I15*IF(COUNTA(CR16:$DR16)=0,$J15,0),0)</f>
        <v>0.125</v>
      </c>
      <c r="CR162" s="14">
        <f>IF($J15&lt;&gt;"",$I15*IF(COUNTA(CS16:$DR16)=0,$J15,0),0)</f>
        <v>0.125</v>
      </c>
      <c r="CS162" s="14">
        <f>IF($J15&lt;&gt;"",$I15*IF(COUNTA(CT16:$DR16)=0,$J15,0),0)</f>
        <v>0.125</v>
      </c>
      <c r="CT162" s="14">
        <f>IF($J15&lt;&gt;"",$I15*IF(COUNTA(CU16:$DR16)=0,$J15,0),0)</f>
        <v>0.125</v>
      </c>
      <c r="CU162" s="14">
        <f>IF($J15&lt;&gt;"",$I15*IF(COUNTA(CV16:$DR16)=0,$J15,0),0)</f>
        <v>0.125</v>
      </c>
      <c r="CV162" s="14">
        <f>IF($J15&lt;&gt;"",$I15*IF(COUNTA(CW16:$DR16)=0,$J15,0),0)</f>
        <v>0.125</v>
      </c>
      <c r="CW162" s="14">
        <f>IF($J15&lt;&gt;"",$I15*IF(COUNTA(CX16:$DR16)=0,$J15,0),0)</f>
        <v>0.125</v>
      </c>
      <c r="CX162" s="14">
        <f>IF($J15&lt;&gt;"",$I15*IF(COUNTA(CY16:$DR16)=0,$J15,0),0)</f>
        <v>0.125</v>
      </c>
      <c r="CY162" s="14">
        <f>IF($J15&lt;&gt;"",$I15*IF(COUNTA(CZ16:$DR16)=0,$J15,0),0)</f>
        <v>0.125</v>
      </c>
      <c r="CZ162" s="14">
        <f>IF($J15&lt;&gt;"",$I15*IF(COUNTA(DA16:$DR16)=0,$J15,0),0)</f>
        <v>0.125</v>
      </c>
      <c r="DA162" s="14">
        <f>IF($J15&lt;&gt;"",$I15*IF(COUNTA(DB16:$DR16)=0,$J15,0),0)</f>
        <v>0.125</v>
      </c>
      <c r="DB162" s="14">
        <f>IF($J15&lt;&gt;"",$I15*IF(COUNTA(DC16:$DR16)=0,$J15,0),0)</f>
        <v>0.125</v>
      </c>
      <c r="DC162" s="14">
        <f>IF($J15&lt;&gt;"",$I15*IF(COUNTA(DD16:$DR16)=0,$J15,0),0)</f>
        <v>0.125</v>
      </c>
      <c r="DD162" s="14">
        <f>IF($J15&lt;&gt;"",$I15*IF(COUNTA(DE16:$DR16)=0,$J15,0),0)</f>
        <v>0.125</v>
      </c>
      <c r="DE162" s="14">
        <f>IF($J15&lt;&gt;"",$I15*IF(COUNTA(DF16:$DR16)=0,$J15,0),0)</f>
        <v>0.125</v>
      </c>
      <c r="DF162" s="14">
        <f>IF($J15&lt;&gt;"",$I15*IF(COUNTA(DG16:$DR16)=0,$J15,0),0)</f>
        <v>0.125</v>
      </c>
      <c r="DG162" s="14">
        <f>IF($J15&lt;&gt;"",$I15*IF(COUNTA(DH16:$DR16)=0,$J15,0),0)</f>
        <v>0.125</v>
      </c>
      <c r="DH162" s="14">
        <f>IF($J15&lt;&gt;"",$I15*IF(COUNTA(DI16:$DR16)=0,$J15,0),0)</f>
        <v>0.125</v>
      </c>
      <c r="DI162" s="14">
        <f>IF($J15&lt;&gt;"",$I15*IF(COUNTA(DJ16:$DR16)=0,$J15,0),0)</f>
        <v>0.125</v>
      </c>
      <c r="DJ162" s="14">
        <f>IF($J15&lt;&gt;"",$I15*IF(COUNTA(DK16:$DR16)=0,$J15,0),0)</f>
        <v>0.125</v>
      </c>
      <c r="DK162" s="14">
        <f>IF($J15&lt;&gt;"",$I15*IF(COUNTA(DL16:$DR16)=0,$J15,0),0)</f>
        <v>0.125</v>
      </c>
      <c r="DL162" s="14">
        <f>IF($J15&lt;&gt;"",$I15*IF(COUNTA(DM16:$DR16)=0,$J15,0),0)</f>
        <v>0.125</v>
      </c>
      <c r="DM162" s="14">
        <f>IF($J15&lt;&gt;"",$I15*IF(COUNTA(DN16:$DR16)=0,$J15,0),0)</f>
        <v>0.125</v>
      </c>
      <c r="DN162" s="14">
        <f>IF($J15&lt;&gt;"",$I15*IF(COUNTA(DO16:$DR16)=0,$J15,0),0)</f>
        <v>0.125</v>
      </c>
      <c r="DO162" s="14">
        <f>IF($J15&lt;&gt;"",$I15*IF(COUNTA(DP16:$DR16)=0,$J15,0),0)</f>
        <v>0.125</v>
      </c>
      <c r="DP162" s="14">
        <f>IF($J15&lt;&gt;"",$I15*IF(COUNTA(DQ16:$DR16)=0,$J15,0),0)</f>
        <v>0.125</v>
      </c>
      <c r="DQ162" s="14">
        <f>IF($J15&lt;&gt;"",$I15*IF(COUNTA(DR16:$DR16)=0,$J15,0),0)</f>
        <v>0.125</v>
      </c>
      <c r="DR162" s="14">
        <f>IF($J15&lt;&gt;"",$I15*IF(COUNTA($DR16:DS16)=0,$J15,0),0)</f>
        <v>0.125</v>
      </c>
    </row>
    <row r="163" spans="1:122" s="11" customFormat="1" x14ac:dyDescent="0.15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0</v>
      </c>
      <c r="BA163" s="14">
        <f>IF($J17&lt;&gt;"",$I17*IF(COUNTA(BB18:$DR18)=0,$J17,0),0)</f>
        <v>0</v>
      </c>
      <c r="BB163" s="14">
        <f>IF($J17&lt;&gt;"",$I17*IF(COUNTA(BC18:$DR18)=0,$J17,0),0)</f>
        <v>0</v>
      </c>
      <c r="BC163" s="14">
        <f>IF($J17&lt;&gt;"",$I17*IF(COUNTA(BD18:$DR18)=0,$J17,0),0)</f>
        <v>0</v>
      </c>
      <c r="BD163" s="14">
        <f>IF($J17&lt;&gt;"",$I17*IF(COUNTA(BE18:$DR18)=0,$J17,0),0)</f>
        <v>0</v>
      </c>
      <c r="BE163" s="14">
        <f>IF($J17&lt;&gt;"",$I17*IF(COUNTA(BF18:$DR18)=0,$J17,0),0)</f>
        <v>0</v>
      </c>
      <c r="BF163" s="14">
        <f>IF($J17&lt;&gt;"",$I17*IF(COUNTA(BG18:$DR18)=0,$J17,0),0)</f>
        <v>0</v>
      </c>
      <c r="BG163" s="14">
        <f>IF($J17&lt;&gt;"",$I17*IF(COUNTA(BH18:$DR18)=0,$J17,0),0)</f>
        <v>0</v>
      </c>
      <c r="BH163" s="14">
        <f>IF($J17&lt;&gt;"",$I17*IF(COUNTA(BI18:$DR18)=0,$J17,0),0)</f>
        <v>0</v>
      </c>
      <c r="BI163" s="14">
        <f>IF($J17&lt;&gt;"",$I17*IF(COUNTA(BJ18:$DR18)=0,$J17,0),0)</f>
        <v>0</v>
      </c>
      <c r="BJ163" s="14">
        <f>IF($J17&lt;&gt;"",$I17*IF(COUNTA(BK18:$DR18)=0,$J17,0),0)</f>
        <v>0</v>
      </c>
      <c r="BK163" s="14">
        <f>IF($J17&lt;&gt;"",$I17*IF(COUNTA(BL18:$DR18)=0,$J17,0),0)</f>
        <v>0</v>
      </c>
      <c r="BL163" s="14">
        <f>IF($J17&lt;&gt;"",$I17*IF(COUNTA(BM18:$DR18)=0,$J17,0),0)</f>
        <v>0</v>
      </c>
      <c r="BM163" s="14">
        <f>IF($J17&lt;&gt;"",$I17*IF(COUNTA(BN18:$DR18)=0,$J17,0),0)</f>
        <v>0</v>
      </c>
      <c r="BN163" s="14">
        <f>IF($J17&lt;&gt;"",$I17*IF(COUNTA(BO18:$DR18)=0,$J17,0),0)</f>
        <v>0</v>
      </c>
      <c r="BO163" s="14">
        <f>IF($J17&lt;&gt;"",$I17*IF(COUNTA(BP18:$DR18)=0,$J17,0),0)</f>
        <v>0</v>
      </c>
      <c r="BP163" s="14">
        <f>IF($J17&lt;&gt;"",$I17*IF(COUNTA(BQ18:$DR18)=0,$J17,0),0)</f>
        <v>0</v>
      </c>
      <c r="BQ163" s="14">
        <f>IF($J17&lt;&gt;"",$I17*IF(COUNTA(BR18:$DR18)=0,$J17,0),0)</f>
        <v>0</v>
      </c>
      <c r="BR163" s="14">
        <f>IF($J17&lt;&gt;"",$I17*IF(COUNTA(BS18:$DR18)=0,$J17,0),0)</f>
        <v>0</v>
      </c>
      <c r="BS163" s="14">
        <f>IF($J17&lt;&gt;"",$I17*IF(COUNTA(BT18:$DR18)=0,$J17,0),0)</f>
        <v>0</v>
      </c>
      <c r="BT163" s="14">
        <f>IF($J17&lt;&gt;"",$I17*IF(COUNTA(BU18:$DR18)=0,$J17,0),0)</f>
        <v>0</v>
      </c>
      <c r="BU163" s="14">
        <f>IF($J17&lt;&gt;"",$I17*IF(COUNTA(BV18:$DR18)=0,$J17,0),0)</f>
        <v>0</v>
      </c>
      <c r="BV163" s="14">
        <f>IF($J17&lt;&gt;"",$I17*IF(COUNTA(BW18:$DR18)=0,$J17,0),0)</f>
        <v>0</v>
      </c>
      <c r="BW163" s="14">
        <f>IF($J17&lt;&gt;"",$I17*IF(COUNTA(BX18:$DR18)=0,$J17,0),0)</f>
        <v>0</v>
      </c>
      <c r="BX163" s="14">
        <f>IF($J17&lt;&gt;"",$I17*IF(COUNTA(BY18:$DR18)=0,$J17,0),0)</f>
        <v>0</v>
      </c>
      <c r="BY163" s="14">
        <f>IF($J17&lt;&gt;"",$I17*IF(COUNTA(BZ18:$DR18)=0,$J17,0),0)</f>
        <v>0</v>
      </c>
      <c r="BZ163" s="14">
        <f>IF($J17&lt;&gt;"",$I17*IF(COUNTA(CA18:$DR18)=0,$J17,0),0)</f>
        <v>0</v>
      </c>
      <c r="CA163" s="14">
        <f>IF($J17&lt;&gt;"",$I17*IF(COUNTA(CB18:$DR18)=0,$J17,0),0)</f>
        <v>0</v>
      </c>
      <c r="CB163" s="14">
        <f>IF($J17&lt;&gt;"",$I17*IF(COUNTA(CC18:$DR18)=0,$J17,0),0)</f>
        <v>0</v>
      </c>
      <c r="CC163" s="14">
        <f>IF($J17&lt;&gt;"",$I17*IF(COUNTA(CD18:$DR18)=0,$J17,0),0)</f>
        <v>0</v>
      </c>
      <c r="CD163" s="14">
        <f>IF($J17&lt;&gt;"",$I17*IF(COUNTA(CE18:$DR18)=0,$J17,0),0)</f>
        <v>0</v>
      </c>
      <c r="CE163" s="14">
        <f>IF($J17&lt;&gt;"",$I17*IF(COUNTA(CF18:$DR18)=0,$J17,0),0)</f>
        <v>0</v>
      </c>
      <c r="CF163" s="14">
        <f>IF($J17&lt;&gt;"",$I17*IF(COUNTA(CG18:$DR18)=0,$J17,0),0)</f>
        <v>0</v>
      </c>
      <c r="CG163" s="14">
        <f>IF($J17&lt;&gt;"",$I17*IF(COUNTA(CH18:$DR18)=0,$J17,0),0)</f>
        <v>0</v>
      </c>
      <c r="CH163" s="14">
        <f>IF($J17&lt;&gt;"",$I17*IF(COUNTA(CI18:$DR18)=0,$J17,0),0)</f>
        <v>0</v>
      </c>
      <c r="CI163" s="14">
        <f>IF($J17&lt;&gt;"",$I17*IF(COUNTA(CJ18:$DR18)=0,$J17,0),0)</f>
        <v>0</v>
      </c>
      <c r="CJ163" s="14">
        <f>IF($J17&lt;&gt;"",$I17*IF(COUNTA(CK18:$DR18)=0,$J17,0),0)</f>
        <v>0</v>
      </c>
      <c r="CK163" s="14">
        <f>IF($J17&lt;&gt;"",$I17*IF(COUNTA(CL18:$DR18)=0,$J17,0),0)</f>
        <v>0</v>
      </c>
      <c r="CL163" s="14">
        <f>IF($J17&lt;&gt;"",$I17*IF(COUNTA(CM18:$DR18)=0,$J17,0),0)</f>
        <v>0</v>
      </c>
      <c r="CM163" s="14">
        <f>IF($J17&lt;&gt;"",$I17*IF(COUNTA(CN18:$DR18)=0,$J17,0),0)</f>
        <v>0</v>
      </c>
      <c r="CN163" s="14">
        <f>IF($J17&lt;&gt;"",$I17*IF(COUNTA(CO18:$DR18)=0,$J17,0),0)</f>
        <v>0</v>
      </c>
      <c r="CO163" s="14">
        <f>IF($J17&lt;&gt;"",$I17*IF(COUNTA(CP18:$DR18)=0,$J17,0),0)</f>
        <v>0</v>
      </c>
      <c r="CP163" s="14">
        <f>IF($J17&lt;&gt;"",$I17*IF(COUNTA(CQ18:$DR18)=0,$J17,0),0)</f>
        <v>0</v>
      </c>
      <c r="CQ163" s="14">
        <f>IF($J17&lt;&gt;"",$I17*IF(COUNTA(CR18:$DR18)=0,$J17,0),0)</f>
        <v>0</v>
      </c>
      <c r="CR163" s="14">
        <f>IF($J17&lt;&gt;"",$I17*IF(COUNTA(CS18:$DR18)=0,$J17,0),0)</f>
        <v>0</v>
      </c>
      <c r="CS163" s="14">
        <f>IF($J17&lt;&gt;"",$I17*IF(COUNTA(CT18:$DR18)=0,$J17,0),0)</f>
        <v>0</v>
      </c>
      <c r="CT163" s="14">
        <f>IF($J17&lt;&gt;"",$I17*IF(COUNTA(CU18:$DR18)=0,$J17,0),0)</f>
        <v>0</v>
      </c>
      <c r="CU163" s="14">
        <f>IF($J17&lt;&gt;"",$I17*IF(COUNTA(CV18:$DR18)=0,$J17,0),0)</f>
        <v>0</v>
      </c>
      <c r="CV163" s="14">
        <f>IF($J17&lt;&gt;"",$I17*IF(COUNTA(CW18:$DR18)=0,$J17,0),0)</f>
        <v>0</v>
      </c>
      <c r="CW163" s="14">
        <f>IF($J17&lt;&gt;"",$I17*IF(COUNTA(CX18:$DR18)=0,$J17,0),0)</f>
        <v>0</v>
      </c>
      <c r="CX163" s="14">
        <f>IF($J17&lt;&gt;"",$I17*IF(COUNTA(CY18:$DR18)=0,$J17,0),0)</f>
        <v>0.125</v>
      </c>
      <c r="CY163" s="14">
        <f>IF($J17&lt;&gt;"",$I17*IF(COUNTA(CZ18:$DR18)=0,$J17,0),0)</f>
        <v>0.125</v>
      </c>
      <c r="CZ163" s="14">
        <f>IF($J17&lt;&gt;"",$I17*IF(COUNTA(DA18:$DR18)=0,$J17,0),0)</f>
        <v>0.125</v>
      </c>
      <c r="DA163" s="14">
        <f>IF($J17&lt;&gt;"",$I17*IF(COUNTA(DB18:$DR18)=0,$J17,0),0)</f>
        <v>0.125</v>
      </c>
      <c r="DB163" s="14">
        <f>IF($J17&lt;&gt;"",$I17*IF(COUNTA(DC18:$DR18)=0,$J17,0),0)</f>
        <v>0.125</v>
      </c>
      <c r="DC163" s="14">
        <f>IF($J17&lt;&gt;"",$I17*IF(COUNTA(DD18:$DR18)=0,$J17,0),0)</f>
        <v>0.125</v>
      </c>
      <c r="DD163" s="14">
        <f>IF($J17&lt;&gt;"",$I17*IF(COUNTA(DE18:$DR18)=0,$J17,0),0)</f>
        <v>0.125</v>
      </c>
      <c r="DE163" s="14">
        <f>IF($J17&lt;&gt;"",$I17*IF(COUNTA(DF18:$DR18)=0,$J17,0),0)</f>
        <v>0.125</v>
      </c>
      <c r="DF163" s="14">
        <f>IF($J17&lt;&gt;"",$I17*IF(COUNTA(DG18:$DR18)=0,$J17,0),0)</f>
        <v>0.125</v>
      </c>
      <c r="DG163" s="14">
        <f>IF($J17&lt;&gt;"",$I17*IF(COUNTA(DH18:$DR18)=0,$J17,0),0)</f>
        <v>0.125</v>
      </c>
      <c r="DH163" s="14">
        <f>IF($J17&lt;&gt;"",$I17*IF(COUNTA(DI18:$DR18)=0,$J17,0),0)</f>
        <v>0.125</v>
      </c>
      <c r="DI163" s="14">
        <f>IF($J17&lt;&gt;"",$I17*IF(COUNTA(DJ18:$DR18)=0,$J17,0),0)</f>
        <v>0.125</v>
      </c>
      <c r="DJ163" s="14">
        <f>IF($J17&lt;&gt;"",$I17*IF(COUNTA(DK18:$DR18)=0,$J17,0),0)</f>
        <v>0.125</v>
      </c>
      <c r="DK163" s="14">
        <f>IF($J17&lt;&gt;"",$I17*IF(COUNTA(DL18:$DR18)=0,$J17,0),0)</f>
        <v>0.125</v>
      </c>
      <c r="DL163" s="14">
        <f>IF($J17&lt;&gt;"",$I17*IF(COUNTA(DM18:$DR18)=0,$J17,0),0)</f>
        <v>0.125</v>
      </c>
      <c r="DM163" s="14">
        <f>IF($J17&lt;&gt;"",$I17*IF(COUNTA(DN18:$DR18)=0,$J17,0),0)</f>
        <v>0.125</v>
      </c>
      <c r="DN163" s="14">
        <f>IF($J17&lt;&gt;"",$I17*IF(COUNTA(DO18:$DR18)=0,$J17,0),0)</f>
        <v>0.125</v>
      </c>
      <c r="DO163" s="14">
        <f>IF($J17&lt;&gt;"",$I17*IF(COUNTA(DP18:$DR18)=0,$J17,0),0)</f>
        <v>0.125</v>
      </c>
      <c r="DP163" s="14">
        <f>IF($J17&lt;&gt;"",$I17*IF(COUNTA(DQ18:$DR18)=0,$J17,0),0)</f>
        <v>0.125</v>
      </c>
      <c r="DQ163" s="14">
        <f>IF($J17&lt;&gt;"",$I17*IF(COUNTA(DR18:$DR18)=0,$J17,0),0)</f>
        <v>0.125</v>
      </c>
      <c r="DR163" s="14">
        <f>IF($J17&lt;&gt;"",$I17*IF(COUNTA($DR18:DS18)=0,$J17,0),0)</f>
        <v>0.125</v>
      </c>
    </row>
    <row r="164" spans="1:122" s="11" customFormat="1" x14ac:dyDescent="0.15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</v>
      </c>
      <c r="BB164" s="14">
        <f>IF($J19&lt;&gt;"",$I19*IF(COUNTA(BC20:$DR20)=0,$J19,0),0)</f>
        <v>0</v>
      </c>
      <c r="BC164" s="14">
        <f>IF($J19&lt;&gt;"",$I19*IF(COUNTA(BD20:$DR20)=0,$J19,0),0)</f>
        <v>0</v>
      </c>
      <c r="BD164" s="14">
        <f>IF($J19&lt;&gt;"",$I19*IF(COUNTA(BE20:$DR20)=0,$J19,0),0)</f>
        <v>0</v>
      </c>
      <c r="BE164" s="14">
        <f>IF($J19&lt;&gt;"",$I19*IF(COUNTA(BF20:$DR20)=0,$J19,0),0)</f>
        <v>0</v>
      </c>
      <c r="BF164" s="14">
        <f>IF($J19&lt;&gt;"",$I19*IF(COUNTA(BG20:$DR20)=0,$J19,0),0)</f>
        <v>0</v>
      </c>
      <c r="BG164" s="14">
        <f>IF($J19&lt;&gt;"",$I19*IF(COUNTA(BH20:$DR20)=0,$J19,0),0)</f>
        <v>0</v>
      </c>
      <c r="BH164" s="14">
        <f>IF($J19&lt;&gt;"",$I19*IF(COUNTA(BI20:$DR20)=0,$J19,0),0)</f>
        <v>0</v>
      </c>
      <c r="BI164" s="14">
        <f>IF($J19&lt;&gt;"",$I19*IF(COUNTA(BJ20:$DR20)=0,$J19,0),0)</f>
        <v>0</v>
      </c>
      <c r="BJ164" s="14">
        <f>IF($J19&lt;&gt;"",$I19*IF(COUNTA(BK20:$DR20)=0,$J19,0),0)</f>
        <v>0</v>
      </c>
      <c r="BK164" s="14">
        <f>IF($J19&lt;&gt;"",$I19*IF(COUNTA(BL20:$DR20)=0,$J19,0),0)</f>
        <v>0</v>
      </c>
      <c r="BL164" s="14">
        <f>IF($J19&lt;&gt;"",$I19*IF(COUNTA(BM20:$DR20)=0,$J19,0),0)</f>
        <v>0</v>
      </c>
      <c r="BM164" s="14">
        <f>IF($J19&lt;&gt;"",$I19*IF(COUNTA(BN20:$DR20)=0,$J19,0),0)</f>
        <v>0</v>
      </c>
      <c r="BN164" s="14">
        <f>IF($J19&lt;&gt;"",$I19*IF(COUNTA(BO20:$DR20)=0,$J19,0),0)</f>
        <v>0</v>
      </c>
      <c r="BO164" s="14">
        <f>IF($J19&lt;&gt;"",$I19*IF(COUNTA(BP20:$DR20)=0,$J19,0),0)</f>
        <v>0</v>
      </c>
      <c r="BP164" s="14">
        <f>IF($J19&lt;&gt;"",$I19*IF(COUNTA(BQ20:$DR20)=0,$J19,0),0)</f>
        <v>0</v>
      </c>
      <c r="BQ164" s="14">
        <f>IF($J19&lt;&gt;"",$I19*IF(COUNTA(BR20:$DR20)=0,$J19,0),0)</f>
        <v>0</v>
      </c>
      <c r="BR164" s="14">
        <f>IF($J19&lt;&gt;"",$I19*IF(COUNTA(BS20:$DR20)=0,$J19,0),0)</f>
        <v>0</v>
      </c>
      <c r="BS164" s="14">
        <f>IF($J19&lt;&gt;"",$I19*IF(COUNTA(BT20:$DR20)=0,$J19,0),0)</f>
        <v>0</v>
      </c>
      <c r="BT164" s="14">
        <f>IF($J19&lt;&gt;"",$I19*IF(COUNTA(BU20:$DR20)=0,$J19,0),0)</f>
        <v>0</v>
      </c>
      <c r="BU164" s="14">
        <f>IF($J19&lt;&gt;"",$I19*IF(COUNTA(BV20:$DR20)=0,$J19,0),0)</f>
        <v>0</v>
      </c>
      <c r="BV164" s="14">
        <f>IF($J19&lt;&gt;"",$I19*IF(COUNTA(BW20:$DR20)=0,$J19,0),0)</f>
        <v>0</v>
      </c>
      <c r="BW164" s="14">
        <f>IF($J19&lt;&gt;"",$I19*IF(COUNTA(BX20:$DR20)=0,$J19,0),0)</f>
        <v>0</v>
      </c>
      <c r="BX164" s="14">
        <f>IF($J19&lt;&gt;"",$I19*IF(COUNTA(BY20:$DR20)=0,$J19,0),0)</f>
        <v>0</v>
      </c>
      <c r="BY164" s="14">
        <f>IF($J19&lt;&gt;"",$I19*IF(COUNTA(BZ20:$DR20)=0,$J19,0),0)</f>
        <v>0</v>
      </c>
      <c r="BZ164" s="14">
        <f>IF($J19&lt;&gt;"",$I19*IF(COUNTA(CA20:$DR20)=0,$J19,0),0)</f>
        <v>0</v>
      </c>
      <c r="CA164" s="14">
        <f>IF($J19&lt;&gt;"",$I19*IF(COUNTA(CB20:$DR20)=0,$J19,0),0)</f>
        <v>0</v>
      </c>
      <c r="CB164" s="14">
        <f>IF($J19&lt;&gt;"",$I19*IF(COUNTA(CC20:$DR20)=0,$J19,0),0)</f>
        <v>0</v>
      </c>
      <c r="CC164" s="14">
        <f>IF($J19&lt;&gt;"",$I19*IF(COUNTA(CD20:$DR20)=0,$J19,0),0)</f>
        <v>0</v>
      </c>
      <c r="CD164" s="14">
        <f>IF($J19&lt;&gt;"",$I19*IF(COUNTA(CE20:$DR20)=0,$J19,0),0)</f>
        <v>0</v>
      </c>
      <c r="CE164" s="14">
        <f>IF($J19&lt;&gt;"",$I19*IF(COUNTA(CF20:$DR20)=0,$J19,0),0)</f>
        <v>0</v>
      </c>
      <c r="CF164" s="14">
        <f>IF($J19&lt;&gt;"",$I19*IF(COUNTA(CG20:$DR20)=0,$J19,0),0)</f>
        <v>0</v>
      </c>
      <c r="CG164" s="14">
        <f>IF($J19&lt;&gt;"",$I19*IF(COUNTA(CH20:$DR20)=0,$J19,0),0)</f>
        <v>0</v>
      </c>
      <c r="CH164" s="14">
        <f>IF($J19&lt;&gt;"",$I19*IF(COUNTA(CI20:$DR20)=0,$J19,0),0)</f>
        <v>0</v>
      </c>
      <c r="CI164" s="14">
        <f>IF($J19&lt;&gt;"",$I19*IF(COUNTA(CJ20:$DR20)=0,$J19,0),0)</f>
        <v>0</v>
      </c>
      <c r="CJ164" s="14">
        <f>IF($J19&lt;&gt;"",$I19*IF(COUNTA(CK20:$DR20)=0,$J19,0),0)</f>
        <v>0</v>
      </c>
      <c r="CK164" s="14">
        <f>IF($J19&lt;&gt;"",$I19*IF(COUNTA(CL20:$DR20)=0,$J19,0),0)</f>
        <v>0</v>
      </c>
      <c r="CL164" s="14">
        <f>IF($J19&lt;&gt;"",$I19*IF(COUNTA(CM20:$DR20)=0,$J19,0),0)</f>
        <v>0</v>
      </c>
      <c r="CM164" s="14">
        <f>IF($J19&lt;&gt;"",$I19*IF(COUNTA(CN20:$DR20)=0,$J19,0),0)</f>
        <v>0</v>
      </c>
      <c r="CN164" s="14">
        <f>IF($J19&lt;&gt;"",$I19*IF(COUNTA(CO20:$DR20)=0,$J19,0),0)</f>
        <v>0</v>
      </c>
      <c r="CO164" s="14">
        <f>IF($J19&lt;&gt;"",$I19*IF(COUNTA(CP20:$DR20)=0,$J19,0),0)</f>
        <v>0</v>
      </c>
      <c r="CP164" s="14">
        <f>IF($J19&lt;&gt;"",$I19*IF(COUNTA(CQ20:$DR20)=0,$J19,0),0)</f>
        <v>0</v>
      </c>
      <c r="CQ164" s="14">
        <f>IF($J19&lt;&gt;"",$I19*IF(COUNTA(CR20:$DR20)=0,$J19,0),0)</f>
        <v>0</v>
      </c>
      <c r="CR164" s="14">
        <f>IF($J19&lt;&gt;"",$I19*IF(COUNTA(CS20:$DR20)=0,$J19,0),0)</f>
        <v>0</v>
      </c>
      <c r="CS164" s="14">
        <f>IF($J19&lt;&gt;"",$I19*IF(COUNTA(CT20:$DR20)=0,$J19,0),0)</f>
        <v>0</v>
      </c>
      <c r="CT164" s="14">
        <f>IF($J19&lt;&gt;"",$I19*IF(COUNTA(CU20:$DR20)=0,$J19,0),0)</f>
        <v>0</v>
      </c>
      <c r="CU164" s="14">
        <f>IF($J19&lt;&gt;"",$I19*IF(COUNTA(CV20:$DR20)=0,$J19,0),0)</f>
        <v>0</v>
      </c>
      <c r="CV164" s="14">
        <f>IF($J19&lt;&gt;"",$I19*IF(COUNTA(CW20:$DR20)=0,$J19,0),0)</f>
        <v>0</v>
      </c>
      <c r="CW164" s="14">
        <f>IF($J19&lt;&gt;"",$I19*IF(COUNTA(CX20:$DR20)=0,$J19,0),0)</f>
        <v>0</v>
      </c>
      <c r="CX164" s="14">
        <f>IF($J19&lt;&gt;"",$I19*IF(COUNTA(CY20:$DR20)=0,$J19,0),0)</f>
        <v>0</v>
      </c>
      <c r="CY164" s="14">
        <f>IF($J19&lt;&gt;"",$I19*IF(COUNTA(CZ20:$DR20)=0,$J19,0),0)</f>
        <v>0</v>
      </c>
      <c r="CZ164" s="14">
        <f>IF($J19&lt;&gt;"",$I19*IF(COUNTA(DA20:$DR20)=0,$J19,0),0)</f>
        <v>0</v>
      </c>
      <c r="DA164" s="14">
        <f>IF($J19&lt;&gt;"",$I19*IF(COUNTA(DB20:$DR20)=0,$J19,0),0)</f>
        <v>0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15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15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</v>
      </c>
      <c r="BF166" s="14">
        <f>IF($J23&lt;&gt;"",$I23*IF(COUNTA(BG24:$DR24)=0,$J23,0),0)</f>
        <v>0</v>
      </c>
      <c r="BG166" s="14">
        <f>IF($J23&lt;&gt;"",$I23*IF(COUNTA(BH24:$DR24)=0,$J23,0),0)</f>
        <v>0</v>
      </c>
      <c r="BH166" s="14">
        <f>IF($J23&lt;&gt;"",$I23*IF(COUNTA(BI24:$DR24)=0,$J23,0),0)</f>
        <v>0</v>
      </c>
      <c r="BI166" s="14">
        <f>IF($J23&lt;&gt;"",$I23*IF(COUNTA(BJ24:$DR24)=0,$J23,0),0)</f>
        <v>0</v>
      </c>
      <c r="BJ166" s="14">
        <f>IF($J23&lt;&gt;"",$I23*IF(COUNTA(BK24:$DR24)=0,$J23,0),0)</f>
        <v>0</v>
      </c>
      <c r="BK166" s="14">
        <f>IF($J23&lt;&gt;"",$I23*IF(COUNTA(BL24:$DR24)=0,$J23,0),0)</f>
        <v>0</v>
      </c>
      <c r="BL166" s="14">
        <f>IF($J23&lt;&gt;"",$I23*IF(COUNTA(BM24:$DR24)=0,$J23,0),0)</f>
        <v>0</v>
      </c>
      <c r="BM166" s="14">
        <f>IF($J23&lt;&gt;"",$I23*IF(COUNTA(BN24:$DR24)=0,$J23,0),0)</f>
        <v>0</v>
      </c>
      <c r="BN166" s="14">
        <f>IF($J23&lt;&gt;"",$I23*IF(COUNTA(BO24:$DR24)=0,$J23,0),0)</f>
        <v>0</v>
      </c>
      <c r="BO166" s="14">
        <f>IF($J23&lt;&gt;"",$I23*IF(COUNTA(BP24:$DR24)=0,$J23,0),0)</f>
        <v>0</v>
      </c>
      <c r="BP166" s="14">
        <f>IF($J23&lt;&gt;"",$I23*IF(COUNTA(BQ24:$DR24)=0,$J23,0),0)</f>
        <v>0</v>
      </c>
      <c r="BQ166" s="14">
        <f>IF($J23&lt;&gt;"",$I23*IF(COUNTA(BR24:$DR24)=0,$J23,0),0)</f>
        <v>0</v>
      </c>
      <c r="BR166" s="14">
        <f>IF($J23&lt;&gt;"",$I23*IF(COUNTA(BS24:$DR24)=0,$J23,0),0)</f>
        <v>0</v>
      </c>
      <c r="BS166" s="14">
        <f>IF($J23&lt;&gt;"",$I23*IF(COUNTA(BT24:$DR24)=0,$J23,0),0)</f>
        <v>0</v>
      </c>
      <c r="BT166" s="14">
        <f>IF($J23&lt;&gt;"",$I23*IF(COUNTA(BU24:$DR24)=0,$J23,0),0)</f>
        <v>0</v>
      </c>
      <c r="BU166" s="14">
        <f>IF($J23&lt;&gt;"",$I23*IF(COUNTA(BV24:$DR24)=0,$J23,0),0)</f>
        <v>0</v>
      </c>
      <c r="BV166" s="14">
        <f>IF($J23&lt;&gt;"",$I23*IF(COUNTA(BW24:$DR24)=0,$J23,0),0)</f>
        <v>0</v>
      </c>
      <c r="BW166" s="14">
        <f>IF($J23&lt;&gt;"",$I23*IF(COUNTA(BX24:$DR24)=0,$J23,0),0)</f>
        <v>0</v>
      </c>
      <c r="BX166" s="14">
        <f>IF($J23&lt;&gt;"",$I23*IF(COUNTA(BY24:$DR24)=0,$J23,0),0)</f>
        <v>0</v>
      </c>
      <c r="BY166" s="14">
        <f>IF($J23&lt;&gt;"",$I23*IF(COUNTA(BZ24:$DR24)=0,$J23,0),0)</f>
        <v>0</v>
      </c>
      <c r="BZ166" s="14">
        <f>IF($J23&lt;&gt;"",$I23*IF(COUNTA(CA24:$DR24)=0,$J23,0),0)</f>
        <v>0</v>
      </c>
      <c r="CA166" s="14">
        <f>IF($J23&lt;&gt;"",$I23*IF(COUNTA(CB24:$DR24)=0,$J23,0),0)</f>
        <v>0</v>
      </c>
      <c r="CB166" s="14">
        <f>IF($J23&lt;&gt;"",$I23*IF(COUNTA(CC24:$DR24)=0,$J23,0),0)</f>
        <v>0</v>
      </c>
      <c r="CC166" s="14">
        <f>IF($J23&lt;&gt;"",$I23*IF(COUNTA(CD24:$DR24)=0,$J23,0),0)</f>
        <v>0</v>
      </c>
      <c r="CD166" s="14">
        <f>IF($J23&lt;&gt;"",$I23*IF(COUNTA(CE24:$DR24)=0,$J23,0),0)</f>
        <v>0</v>
      </c>
      <c r="CE166" s="14">
        <f>IF($J23&lt;&gt;"",$I23*IF(COUNTA(CF24:$DR24)=0,$J23,0),0)</f>
        <v>0</v>
      </c>
      <c r="CF166" s="14">
        <f>IF($J23&lt;&gt;"",$I23*IF(COUNTA(CG24:$DR24)=0,$J23,0),0)</f>
        <v>0</v>
      </c>
      <c r="CG166" s="14">
        <f>IF($J23&lt;&gt;"",$I23*IF(COUNTA(CH24:$DR24)=0,$J23,0),0)</f>
        <v>0</v>
      </c>
      <c r="CH166" s="14">
        <f>IF($J23&lt;&gt;"",$I23*IF(COUNTA(CI24:$DR24)=0,$J23,0),0)</f>
        <v>0</v>
      </c>
      <c r="CI166" s="14">
        <f>IF($J23&lt;&gt;"",$I23*IF(COUNTA(CJ24:$DR24)=0,$J23,0),0)</f>
        <v>0</v>
      </c>
      <c r="CJ166" s="14">
        <f>IF($J23&lt;&gt;"",$I23*IF(COUNTA(CK24:$DR24)=0,$J23,0),0)</f>
        <v>0</v>
      </c>
      <c r="CK166" s="14">
        <f>IF($J23&lt;&gt;"",$I23*IF(COUNTA(CL24:$DR24)=0,$J23,0),0)</f>
        <v>0</v>
      </c>
      <c r="CL166" s="14">
        <f>IF($J23&lt;&gt;"",$I23*IF(COUNTA(CM24:$DR24)=0,$J23,0),0)</f>
        <v>0</v>
      </c>
      <c r="CM166" s="14">
        <f>IF($J23&lt;&gt;"",$I23*IF(COUNTA(CN24:$DR24)=0,$J23,0),0)</f>
        <v>0</v>
      </c>
      <c r="CN166" s="14">
        <f>IF($J23&lt;&gt;"",$I23*IF(COUNTA(CO24:$DR24)=0,$J23,0),0)</f>
        <v>0</v>
      </c>
      <c r="CO166" s="14">
        <f>IF($J23&lt;&gt;"",$I23*IF(COUNTA(CP24:$DR24)=0,$J23,0),0)</f>
        <v>0</v>
      </c>
      <c r="CP166" s="14">
        <f>IF($J23&lt;&gt;"",$I23*IF(COUNTA(CQ24:$DR24)=0,$J23,0),0)</f>
        <v>0</v>
      </c>
      <c r="CQ166" s="14">
        <f>IF($J23&lt;&gt;"",$I23*IF(COUNTA(CR24:$DR24)=0,$J23,0),0)</f>
        <v>0</v>
      </c>
      <c r="CR166" s="14">
        <f>IF($J23&lt;&gt;"",$I23*IF(COUNTA(CS24:$DR24)=0,$J23,0),0)</f>
        <v>0</v>
      </c>
      <c r="CS166" s="14">
        <f>IF($J23&lt;&gt;"",$I23*IF(COUNTA(CT24:$DR24)=0,$J23,0),0)</f>
        <v>0</v>
      </c>
      <c r="CT166" s="14">
        <f>IF($J23&lt;&gt;"",$I23*IF(COUNTA(CU24:$DR24)=0,$J23,0),0)</f>
        <v>0</v>
      </c>
      <c r="CU166" s="14">
        <f>IF($J23&lt;&gt;"",$I23*IF(COUNTA(CV24:$DR24)=0,$J23,0),0)</f>
        <v>0</v>
      </c>
      <c r="CV166" s="14">
        <f>IF($J23&lt;&gt;"",$I23*IF(COUNTA(CW24:$DR24)=0,$J23,0),0)</f>
        <v>0</v>
      </c>
      <c r="CW166" s="14">
        <f>IF($J23&lt;&gt;"",$I23*IF(COUNTA(CX24:$DR24)=0,$J23,0),0)</f>
        <v>0</v>
      </c>
      <c r="CX166" s="14">
        <f>IF($J23&lt;&gt;"",$I23*IF(COUNTA(CY24:$DR24)=0,$J23,0),0)</f>
        <v>0</v>
      </c>
      <c r="CY166" s="14">
        <f>IF($J23&lt;&gt;"",$I23*IF(COUNTA(CZ24:$DR24)=0,$J23,0),0)</f>
        <v>0</v>
      </c>
      <c r="CZ166" s="14">
        <f>IF($J23&lt;&gt;"",$I23*IF(COUNTA(DA24:$DR24)=0,$J23,0),0)</f>
        <v>0</v>
      </c>
      <c r="DA166" s="14">
        <f>IF($J23&lt;&gt;"",$I23*IF(COUNTA(DB24:$DR24)=0,$J23,0),0)</f>
        <v>0</v>
      </c>
      <c r="DB166" s="14">
        <f>IF($J23&lt;&gt;"",$I23*IF(COUNTA(DC24:$DR24)=0,$J23,0),0)</f>
        <v>0</v>
      </c>
      <c r="DC166" s="14">
        <f>IF($J23&lt;&gt;"",$I23*IF(COUNTA(DD24:$DR24)=0,$J23,0),0)</f>
        <v>0</v>
      </c>
      <c r="DD166" s="14">
        <f>IF($J23&lt;&gt;"",$I23*IF(COUNTA(DE24:$DR24)=0,$J23,0),0)</f>
        <v>2.875</v>
      </c>
      <c r="DE166" s="14">
        <f>IF($J23&lt;&gt;"",$I23*IF(COUNTA(DF24:$DR24)=0,$J23,0),0)</f>
        <v>2.875</v>
      </c>
      <c r="DF166" s="14">
        <f>IF($J23&lt;&gt;"",$I23*IF(COUNTA(DG24:$DR24)=0,$J23,0),0)</f>
        <v>2.875</v>
      </c>
      <c r="DG166" s="14">
        <f>IF($J23&lt;&gt;"",$I23*IF(COUNTA(DH24:$DR24)=0,$J23,0),0)</f>
        <v>2.875</v>
      </c>
      <c r="DH166" s="14">
        <f>IF($J23&lt;&gt;"",$I23*IF(COUNTA(DI24:$DR24)=0,$J23,0),0)</f>
        <v>2.875</v>
      </c>
      <c r="DI166" s="14">
        <f>IF($J23&lt;&gt;"",$I23*IF(COUNTA(DJ24:$DR24)=0,$J23,0),0)</f>
        <v>2.875</v>
      </c>
      <c r="DJ166" s="14">
        <f>IF($J23&lt;&gt;"",$I23*IF(COUNTA(DK24:$DR24)=0,$J23,0),0)</f>
        <v>2.875</v>
      </c>
      <c r="DK166" s="14">
        <f>IF($J23&lt;&gt;"",$I23*IF(COUNTA(DL24:$DR24)=0,$J23,0),0)</f>
        <v>2.875</v>
      </c>
      <c r="DL166" s="14">
        <f>IF($J23&lt;&gt;"",$I23*IF(COUNTA(DM24:$DR24)=0,$J23,0),0)</f>
        <v>2.875</v>
      </c>
      <c r="DM166" s="14">
        <f>IF($J23&lt;&gt;"",$I23*IF(COUNTA(DN24:$DR24)=0,$J23,0),0)</f>
        <v>2.875</v>
      </c>
      <c r="DN166" s="14">
        <f>IF($J23&lt;&gt;"",$I23*IF(COUNTA(DO24:$DR24)=0,$J23,0),0)</f>
        <v>2.875</v>
      </c>
      <c r="DO166" s="14">
        <f>IF($J23&lt;&gt;"",$I23*IF(COUNTA(DP24:$DR24)=0,$J23,0),0)</f>
        <v>2.875</v>
      </c>
      <c r="DP166" s="14">
        <f>IF($J23&lt;&gt;"",$I23*IF(COUNTA(DQ24:$DR24)=0,$J23,0),0)</f>
        <v>2.875</v>
      </c>
      <c r="DQ166" s="14">
        <f>IF($J23&lt;&gt;"",$I23*IF(COUNTA(DR24:$DR24)=0,$J23,0),0)</f>
        <v>2.875</v>
      </c>
      <c r="DR166" s="14">
        <f>IF($J23&lt;&gt;"",$I23*IF(COUNTA($DR24:DS24)=0,$J23,0),0)</f>
        <v>2.875</v>
      </c>
    </row>
    <row r="167" spans="1:122" s="11" customFormat="1" x14ac:dyDescent="0.15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</v>
      </c>
      <c r="BI167" s="14">
        <f>IF($J25&lt;&gt;"",$I25*IF(COUNTA(BJ26:$DR26)=0,$J25,0),0)</f>
        <v>0</v>
      </c>
      <c r="BJ167" s="14">
        <f>IF($J25&lt;&gt;"",$I25*IF(COUNTA(BK26:$DR26)=0,$J25,0),0)</f>
        <v>0</v>
      </c>
      <c r="BK167" s="14">
        <f>IF($J25&lt;&gt;"",$I25*IF(COUNTA(BL26:$DR26)=0,$J25,0),0)</f>
        <v>0</v>
      </c>
      <c r="BL167" s="14">
        <f>IF($J25&lt;&gt;"",$I25*IF(COUNTA(BM26:$DR26)=0,$J25,0),0)</f>
        <v>0</v>
      </c>
      <c r="BM167" s="14">
        <f>IF($J25&lt;&gt;"",$I25*IF(COUNTA(BN26:$DR26)=0,$J25,0),0)</f>
        <v>0</v>
      </c>
      <c r="BN167" s="14">
        <f>IF($J25&lt;&gt;"",$I25*IF(COUNTA(BO26:$DR26)=0,$J25,0),0)</f>
        <v>0</v>
      </c>
      <c r="BO167" s="14">
        <f>IF($J25&lt;&gt;"",$I25*IF(COUNTA(BP26:$DR26)=0,$J25,0),0)</f>
        <v>0</v>
      </c>
      <c r="BP167" s="14">
        <f>IF($J25&lt;&gt;"",$I25*IF(COUNTA(BQ26:$DR26)=0,$J25,0),0)</f>
        <v>0</v>
      </c>
      <c r="BQ167" s="14">
        <f>IF($J25&lt;&gt;"",$I25*IF(COUNTA(BR26:$DR26)=0,$J25,0),0)</f>
        <v>0</v>
      </c>
      <c r="BR167" s="14">
        <f>IF($J25&lt;&gt;"",$I25*IF(COUNTA(BS26:$DR26)=0,$J25,0),0)</f>
        <v>0</v>
      </c>
      <c r="BS167" s="14">
        <f>IF($J25&lt;&gt;"",$I25*IF(COUNTA(BT26:$DR26)=0,$J25,0),0)</f>
        <v>0</v>
      </c>
      <c r="BT167" s="14">
        <f>IF($J25&lt;&gt;"",$I25*IF(COUNTA(BU26:$DR26)=0,$J25,0),0)</f>
        <v>0</v>
      </c>
      <c r="BU167" s="14">
        <f>IF($J25&lt;&gt;"",$I25*IF(COUNTA(BV26:$DR26)=0,$J25,0),0)</f>
        <v>0</v>
      </c>
      <c r="BV167" s="14">
        <f>IF($J25&lt;&gt;"",$I25*IF(COUNTA(BW26:$DR26)=0,$J25,0),0)</f>
        <v>0</v>
      </c>
      <c r="BW167" s="14">
        <f>IF($J25&lt;&gt;"",$I25*IF(COUNTA(BX26:$DR26)=0,$J25,0),0)</f>
        <v>0</v>
      </c>
      <c r="BX167" s="14">
        <f>IF($J25&lt;&gt;"",$I25*IF(COUNTA(BY26:$DR26)=0,$J25,0),0)</f>
        <v>0</v>
      </c>
      <c r="BY167" s="14">
        <f>IF($J25&lt;&gt;"",$I25*IF(COUNTA(BZ26:$DR26)=0,$J25,0),0)</f>
        <v>0</v>
      </c>
      <c r="BZ167" s="14">
        <f>IF($J25&lt;&gt;"",$I25*IF(COUNTA(CA26:$DR26)=0,$J25,0),0)</f>
        <v>0</v>
      </c>
      <c r="CA167" s="14">
        <f>IF($J25&lt;&gt;"",$I25*IF(COUNTA(CB26:$DR26)=0,$J25,0),0)</f>
        <v>0</v>
      </c>
      <c r="CB167" s="14">
        <f>IF($J25&lt;&gt;"",$I25*IF(COUNTA(CC26:$DR26)=0,$J25,0),0)</f>
        <v>0</v>
      </c>
      <c r="CC167" s="14">
        <f>IF($J25&lt;&gt;"",$I25*IF(COUNTA(CD26:$DR26)=0,$J25,0),0)</f>
        <v>0</v>
      </c>
      <c r="CD167" s="14">
        <f>IF($J25&lt;&gt;"",$I25*IF(COUNTA(CE26:$DR26)=0,$J25,0),0)</f>
        <v>0</v>
      </c>
      <c r="CE167" s="14">
        <f>IF($J25&lt;&gt;"",$I25*IF(COUNTA(CF26:$DR26)=0,$J25,0),0)</f>
        <v>0</v>
      </c>
      <c r="CF167" s="14">
        <f>IF($J25&lt;&gt;"",$I25*IF(COUNTA(CG26:$DR26)=0,$J25,0),0)</f>
        <v>0</v>
      </c>
      <c r="CG167" s="14">
        <f>IF($J25&lt;&gt;"",$I25*IF(COUNTA(CH26:$DR26)=0,$J25,0),0)</f>
        <v>0</v>
      </c>
      <c r="CH167" s="14">
        <f>IF($J25&lt;&gt;"",$I25*IF(COUNTA(CI26:$DR26)=0,$J25,0),0)</f>
        <v>0</v>
      </c>
      <c r="CI167" s="14">
        <f>IF($J25&lt;&gt;"",$I25*IF(COUNTA(CJ26:$DR26)=0,$J25,0),0)</f>
        <v>0</v>
      </c>
      <c r="CJ167" s="14">
        <f>IF($J25&lt;&gt;"",$I25*IF(COUNTA(CK26:$DR26)=0,$J25,0),0)</f>
        <v>0</v>
      </c>
      <c r="CK167" s="14">
        <f>IF($J25&lt;&gt;"",$I25*IF(COUNTA(CL26:$DR26)=0,$J25,0),0)</f>
        <v>0</v>
      </c>
      <c r="CL167" s="14">
        <f>IF($J25&lt;&gt;"",$I25*IF(COUNTA(CM26:$DR26)=0,$J25,0),0)</f>
        <v>0</v>
      </c>
      <c r="CM167" s="14">
        <f>IF($J25&lt;&gt;"",$I25*IF(COUNTA(CN26:$DR26)=0,$J25,0),0)</f>
        <v>0</v>
      </c>
      <c r="CN167" s="14">
        <f>IF($J25&lt;&gt;"",$I25*IF(COUNTA(CO26:$DR26)=0,$J25,0),0)</f>
        <v>0</v>
      </c>
      <c r="CO167" s="14">
        <f>IF($J25&lt;&gt;"",$I25*IF(COUNTA(CP26:$DR26)=0,$J25,0),0)</f>
        <v>0</v>
      </c>
      <c r="CP167" s="14">
        <f>IF($J25&lt;&gt;"",$I25*IF(COUNTA(CQ26:$DR26)=0,$J25,0),0)</f>
        <v>0</v>
      </c>
      <c r="CQ167" s="14">
        <f>IF($J25&lt;&gt;"",$I25*IF(COUNTA(CR26:$DR26)=0,$J25,0),0)</f>
        <v>0</v>
      </c>
      <c r="CR167" s="14">
        <f>IF($J25&lt;&gt;"",$I25*IF(COUNTA(CS26:$DR26)=0,$J25,0),0)</f>
        <v>0</v>
      </c>
      <c r="CS167" s="14">
        <f>IF($J25&lt;&gt;"",$I25*IF(COUNTA(CT26:$DR26)=0,$J25,0),0)</f>
        <v>0</v>
      </c>
      <c r="CT167" s="14">
        <f>IF($J25&lt;&gt;"",$I25*IF(COUNTA(CU26:$DR26)=0,$J25,0),0)</f>
        <v>0</v>
      </c>
      <c r="CU167" s="14">
        <f>IF($J25&lt;&gt;"",$I25*IF(COUNTA(CV26:$DR26)=0,$J25,0),0)</f>
        <v>0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15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14.875</v>
      </c>
      <c r="DE168" s="14">
        <f>IF($J27&lt;&gt;"",$I27*IF(COUNTA(DF28:$DR28)=0,$J27,0),0)</f>
        <v>14.875</v>
      </c>
      <c r="DF168" s="14">
        <f>IF($J27&lt;&gt;"",$I27*IF(COUNTA(DG28:$DR28)=0,$J27,0),0)</f>
        <v>14.875</v>
      </c>
      <c r="DG168" s="14">
        <f>IF($J27&lt;&gt;"",$I27*IF(COUNTA(DH28:$DR28)=0,$J27,0),0)</f>
        <v>14.875</v>
      </c>
      <c r="DH168" s="14">
        <f>IF($J27&lt;&gt;"",$I27*IF(COUNTA(DI28:$DR28)=0,$J27,0),0)</f>
        <v>14.875</v>
      </c>
      <c r="DI168" s="14">
        <f>IF($J27&lt;&gt;"",$I27*IF(COUNTA(DJ28:$DR28)=0,$J27,0),0)</f>
        <v>14.875</v>
      </c>
      <c r="DJ168" s="14">
        <f>IF($J27&lt;&gt;"",$I27*IF(COUNTA(DK28:$DR28)=0,$J27,0),0)</f>
        <v>14.875</v>
      </c>
      <c r="DK168" s="14">
        <f>IF($J27&lt;&gt;"",$I27*IF(COUNTA(DL28:$DR28)=0,$J27,0),0)</f>
        <v>14.875</v>
      </c>
      <c r="DL168" s="14">
        <f>IF($J27&lt;&gt;"",$I27*IF(COUNTA(DM28:$DR28)=0,$J27,0),0)</f>
        <v>14.875</v>
      </c>
      <c r="DM168" s="14">
        <f>IF($J27&lt;&gt;"",$I27*IF(COUNTA(DN28:$DR28)=0,$J27,0),0)</f>
        <v>14.875</v>
      </c>
      <c r="DN168" s="14">
        <f>IF($J27&lt;&gt;"",$I27*IF(COUNTA(DO28:$DR28)=0,$J27,0),0)</f>
        <v>14.875</v>
      </c>
      <c r="DO168" s="14">
        <f>IF($J27&lt;&gt;"",$I27*IF(COUNTA(DP28:$DR28)=0,$J27,0),0)</f>
        <v>14.875</v>
      </c>
      <c r="DP168" s="14">
        <f>IF($J27&lt;&gt;"",$I27*IF(COUNTA(DQ28:$DR28)=0,$J27,0),0)</f>
        <v>14.875</v>
      </c>
      <c r="DQ168" s="14">
        <f>IF($J27&lt;&gt;"",$I27*IF(COUNTA(DR28:$DR28)=0,$J27,0),0)</f>
        <v>14.875</v>
      </c>
      <c r="DR168" s="14">
        <f>IF($J27&lt;&gt;"",$I27*IF(COUNTA($DR28:DS28)=0,$J27,0),0)</f>
        <v>14.875</v>
      </c>
    </row>
    <row r="169" spans="1:122" s="11" customFormat="1" x14ac:dyDescent="0.15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</v>
      </c>
      <c r="BE169" s="14">
        <f>IF($J29&lt;&gt;"",$I29*IF(COUNTA(BF30:$DR30)=0,$J29,0),0)</f>
        <v>0</v>
      </c>
      <c r="BF169" s="14">
        <f>IF($J29&lt;&gt;"",$I29*IF(COUNTA(BG30:$DR30)=0,$J29,0),0)</f>
        <v>0</v>
      </c>
      <c r="BG169" s="14">
        <f>IF($J29&lt;&gt;"",$I29*IF(COUNTA(BH30:$DR30)=0,$J29,0),0)</f>
        <v>0</v>
      </c>
      <c r="BH169" s="14">
        <f>IF($J29&lt;&gt;"",$I29*IF(COUNTA(BI30:$DR30)=0,$J29,0),0)</f>
        <v>0</v>
      </c>
      <c r="BI169" s="14">
        <f>IF($J29&lt;&gt;"",$I29*IF(COUNTA(BJ30:$DR30)=0,$J29,0),0)</f>
        <v>0</v>
      </c>
      <c r="BJ169" s="14">
        <f>IF($J29&lt;&gt;"",$I29*IF(COUNTA(BK30:$DR30)=0,$J29,0),0)</f>
        <v>0</v>
      </c>
      <c r="BK169" s="14">
        <f>IF($J29&lt;&gt;"",$I29*IF(COUNTA(BL30:$DR30)=0,$J29,0),0)</f>
        <v>0</v>
      </c>
      <c r="BL169" s="14">
        <f>IF($J29&lt;&gt;"",$I29*IF(COUNTA(BM30:$DR30)=0,$J29,0),0)</f>
        <v>0</v>
      </c>
      <c r="BM169" s="14">
        <f>IF($J29&lt;&gt;"",$I29*IF(COUNTA(BN30:$DR30)=0,$J29,0),0)</f>
        <v>0</v>
      </c>
      <c r="BN169" s="14">
        <f>IF($J29&lt;&gt;"",$I29*IF(COUNTA(BO30:$DR30)=0,$J29,0),0)</f>
        <v>0</v>
      </c>
      <c r="BO169" s="14">
        <f>IF($J29&lt;&gt;"",$I29*IF(COUNTA(BP30:$DR30)=0,$J29,0),0)</f>
        <v>0</v>
      </c>
      <c r="BP169" s="14">
        <f>IF($J29&lt;&gt;"",$I29*IF(COUNTA(BQ30:$DR30)=0,$J29,0),0)</f>
        <v>0</v>
      </c>
      <c r="BQ169" s="14">
        <f>IF($J29&lt;&gt;"",$I29*IF(COUNTA(BR30:$DR30)=0,$J29,0),0)</f>
        <v>0</v>
      </c>
      <c r="BR169" s="14">
        <f>IF($J29&lt;&gt;"",$I29*IF(COUNTA(BS30:$DR30)=0,$J29,0),0)</f>
        <v>0</v>
      </c>
      <c r="BS169" s="14">
        <f>IF($J29&lt;&gt;"",$I29*IF(COUNTA(BT30:$DR30)=0,$J29,0),0)</f>
        <v>0</v>
      </c>
      <c r="BT169" s="14">
        <f>IF($J29&lt;&gt;"",$I29*IF(COUNTA(BU30:$DR30)=0,$J29,0),0)</f>
        <v>0</v>
      </c>
      <c r="BU169" s="14">
        <f>IF($J29&lt;&gt;"",$I29*IF(COUNTA(BV30:$DR30)=0,$J29,0),0)</f>
        <v>0</v>
      </c>
      <c r="BV169" s="14">
        <f>IF($J29&lt;&gt;"",$I29*IF(COUNTA(BW30:$DR30)=0,$J29,0),0)</f>
        <v>0</v>
      </c>
      <c r="BW169" s="14">
        <f>IF($J29&lt;&gt;"",$I29*IF(COUNTA(BX30:$DR30)=0,$J29,0),0)</f>
        <v>0</v>
      </c>
      <c r="BX169" s="14">
        <f>IF($J29&lt;&gt;"",$I29*IF(COUNTA(BY30:$DR30)=0,$J29,0),0)</f>
        <v>0</v>
      </c>
      <c r="BY169" s="14">
        <f>IF($J29&lt;&gt;"",$I29*IF(COUNTA(BZ30:$DR30)=0,$J29,0),0)</f>
        <v>0</v>
      </c>
      <c r="BZ169" s="14">
        <f>IF($J29&lt;&gt;"",$I29*IF(COUNTA(CA30:$DR30)=0,$J29,0),0)</f>
        <v>0</v>
      </c>
      <c r="CA169" s="14">
        <f>IF($J29&lt;&gt;"",$I29*IF(COUNTA(CB30:$DR30)=0,$J29,0),0)</f>
        <v>0</v>
      </c>
      <c r="CB169" s="14">
        <f>IF($J29&lt;&gt;"",$I29*IF(COUNTA(CC30:$DR30)=0,$J29,0),0)</f>
        <v>0</v>
      </c>
      <c r="CC169" s="14">
        <f>IF($J29&lt;&gt;"",$I29*IF(COUNTA(CD30:$DR30)=0,$J29,0),0)</f>
        <v>0</v>
      </c>
      <c r="CD169" s="14">
        <f>IF($J29&lt;&gt;"",$I29*IF(COUNTA(CE30:$DR30)=0,$J29,0),0)</f>
        <v>0</v>
      </c>
      <c r="CE169" s="14">
        <f>IF($J29&lt;&gt;"",$I29*IF(COUNTA(CF30:$DR30)=0,$J29,0),0)</f>
        <v>0</v>
      </c>
      <c r="CF169" s="14">
        <f>IF($J29&lt;&gt;"",$I29*IF(COUNTA(CG30:$DR30)=0,$J29,0),0)</f>
        <v>0</v>
      </c>
      <c r="CG169" s="14">
        <f>IF($J29&lt;&gt;"",$I29*IF(COUNTA(CH30:$DR30)=0,$J29,0),0)</f>
        <v>0</v>
      </c>
      <c r="CH169" s="14">
        <f>IF($J29&lt;&gt;"",$I29*IF(COUNTA(CI30:$DR30)=0,$J29,0),0)</f>
        <v>0</v>
      </c>
      <c r="CI169" s="14">
        <f>IF($J29&lt;&gt;"",$I29*IF(COUNTA(CJ30:$DR30)=0,$J29,0),0)</f>
        <v>0</v>
      </c>
      <c r="CJ169" s="14">
        <f>IF($J29&lt;&gt;"",$I29*IF(COUNTA(CK30:$DR30)=0,$J29,0),0)</f>
        <v>0</v>
      </c>
      <c r="CK169" s="14">
        <f>IF($J29&lt;&gt;"",$I29*IF(COUNTA(CL30:$DR30)=0,$J29,0),0)</f>
        <v>0</v>
      </c>
      <c r="CL169" s="14">
        <f>IF($J29&lt;&gt;"",$I29*IF(COUNTA(CM30:$DR30)=0,$J29,0),0)</f>
        <v>0</v>
      </c>
      <c r="CM169" s="14">
        <f>IF($J29&lt;&gt;"",$I29*IF(COUNTA(CN30:$DR30)=0,$J29,0),0)</f>
        <v>0</v>
      </c>
      <c r="CN169" s="14">
        <f>IF($J29&lt;&gt;"",$I29*IF(COUNTA(CO30:$DR30)=0,$J29,0),0)</f>
        <v>0</v>
      </c>
      <c r="CO169" s="14">
        <f>IF($J29&lt;&gt;"",$I29*IF(COUNTA(CP30:$DR30)=0,$J29,0),0)</f>
        <v>0</v>
      </c>
      <c r="CP169" s="14">
        <f>IF($J29&lt;&gt;"",$I29*IF(COUNTA(CQ30:$DR30)=0,$J29,0),0)</f>
        <v>0</v>
      </c>
      <c r="CQ169" s="14">
        <f>IF($J29&lt;&gt;"",$I29*IF(COUNTA(CR30:$DR30)=0,$J29,0),0)</f>
        <v>0</v>
      </c>
      <c r="CR169" s="14">
        <f>IF($J29&lt;&gt;"",$I29*IF(COUNTA(CS30:$DR30)=0,$J29,0),0)</f>
        <v>0</v>
      </c>
      <c r="CS169" s="14">
        <f>IF($J29&lt;&gt;"",$I29*IF(COUNTA(CT30:$DR30)=0,$J29,0),0)</f>
        <v>0</v>
      </c>
      <c r="CT169" s="14">
        <f>IF($J29&lt;&gt;"",$I29*IF(COUNTA(CU30:$DR30)=0,$J29,0),0)</f>
        <v>0</v>
      </c>
      <c r="CU169" s="14">
        <f>IF($J29&lt;&gt;"",$I29*IF(COUNTA(CV30:$DR30)=0,$J29,0),0)</f>
        <v>0</v>
      </c>
      <c r="CV169" s="14">
        <f>IF($J29&lt;&gt;"",$I29*IF(COUNTA(CW30:$DR30)=0,$J29,0),0)</f>
        <v>0</v>
      </c>
      <c r="CW169" s="14">
        <f>IF($J29&lt;&gt;"",$I29*IF(COUNTA(CX30:$DR30)=0,$J29,0),0)</f>
        <v>0</v>
      </c>
      <c r="CX169" s="14">
        <f>IF($J29&lt;&gt;"",$I29*IF(COUNTA(CY30:$DR30)=0,$J29,0),0)</f>
        <v>0</v>
      </c>
      <c r="CY169" s="14">
        <f>IF($J29&lt;&gt;"",$I29*IF(COUNTA(CZ30:$DR30)=0,$J29,0),0)</f>
        <v>0</v>
      </c>
      <c r="CZ169" s="14">
        <f>IF($J29&lt;&gt;"",$I29*IF(COUNTA(DA30:$DR30)=0,$J29,0),0)</f>
        <v>0</v>
      </c>
      <c r="DA169" s="14">
        <f>IF($J29&lt;&gt;"",$I29*IF(COUNTA(DB30:$DR30)=0,$J29,0),0)</f>
        <v>0</v>
      </c>
      <c r="DB169" s="14">
        <f>IF($J29&lt;&gt;"",$I29*IF(COUNTA(DC30:$DR30)=0,$J29,0),0)</f>
        <v>0</v>
      </c>
      <c r="DC169" s="14">
        <f>IF($J29&lt;&gt;"",$I29*IF(COUNTA(DD30:$DR30)=0,$J29,0),0)</f>
        <v>0</v>
      </c>
      <c r="DD169" s="14">
        <f>IF($J29&lt;&gt;"",$I29*IF(COUNTA(DE30:$DR30)=0,$J29,0),0)</f>
        <v>2.75</v>
      </c>
      <c r="DE169" s="14">
        <f>IF($J29&lt;&gt;"",$I29*IF(COUNTA(DF30:$DR30)=0,$J29,0),0)</f>
        <v>2.75</v>
      </c>
      <c r="DF169" s="14">
        <f>IF($J29&lt;&gt;"",$I29*IF(COUNTA(DG30:$DR30)=0,$J29,0),0)</f>
        <v>2.75</v>
      </c>
      <c r="DG169" s="14">
        <f>IF($J29&lt;&gt;"",$I29*IF(COUNTA(DH30:$DR30)=0,$J29,0),0)</f>
        <v>2.75</v>
      </c>
      <c r="DH169" s="14">
        <f>IF($J29&lt;&gt;"",$I29*IF(COUNTA(DI30:$DR30)=0,$J29,0),0)</f>
        <v>2.75</v>
      </c>
      <c r="DI169" s="14">
        <f>IF($J29&lt;&gt;"",$I29*IF(COUNTA(DJ30:$DR30)=0,$J29,0),0)</f>
        <v>2.75</v>
      </c>
      <c r="DJ169" s="14">
        <f>IF($J29&lt;&gt;"",$I29*IF(COUNTA(DK30:$DR30)=0,$J29,0),0)</f>
        <v>2.75</v>
      </c>
      <c r="DK169" s="14">
        <f>IF($J29&lt;&gt;"",$I29*IF(COUNTA(DL30:$DR30)=0,$J29,0),0)</f>
        <v>2.75</v>
      </c>
      <c r="DL169" s="14">
        <f>IF($J29&lt;&gt;"",$I29*IF(COUNTA(DM30:$DR30)=0,$J29,0),0)</f>
        <v>2.75</v>
      </c>
      <c r="DM169" s="14">
        <f>IF($J29&lt;&gt;"",$I29*IF(COUNTA(DN30:$DR30)=0,$J29,0),0)</f>
        <v>2.75</v>
      </c>
      <c r="DN169" s="14">
        <f>IF($J29&lt;&gt;"",$I29*IF(COUNTA(DO30:$DR30)=0,$J29,0),0)</f>
        <v>2.75</v>
      </c>
      <c r="DO169" s="14">
        <f>IF($J29&lt;&gt;"",$I29*IF(COUNTA(DP30:$DR30)=0,$J29,0),0)</f>
        <v>2.75</v>
      </c>
      <c r="DP169" s="14">
        <f>IF($J29&lt;&gt;"",$I29*IF(COUNTA(DQ30:$DR30)=0,$J29,0),0)</f>
        <v>2.75</v>
      </c>
      <c r="DQ169" s="14">
        <f>IF($J29&lt;&gt;"",$I29*IF(COUNTA(DR30:$DR30)=0,$J29,0),0)</f>
        <v>2.75</v>
      </c>
      <c r="DR169" s="14">
        <f>IF($J29&lt;&gt;"",$I29*IF(COUNTA($DR30:DS30)=0,$J29,0),0)</f>
        <v>2.75</v>
      </c>
    </row>
    <row r="170" spans="1:122" s="11" customFormat="1" x14ac:dyDescent="0.15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</v>
      </c>
      <c r="BI170" s="14">
        <f>IF($J31&lt;&gt;"",$I31*IF(COUNTA(BJ32:$DR32)=0,$J31,0),0)</f>
        <v>0</v>
      </c>
      <c r="BJ170" s="14">
        <f>IF($J31&lt;&gt;"",$I31*IF(COUNTA(BK32:$DR32)=0,$J31,0),0)</f>
        <v>0</v>
      </c>
      <c r="BK170" s="14">
        <f>IF($J31&lt;&gt;"",$I31*IF(COUNTA(BL32:$DR32)=0,$J31,0),0)</f>
        <v>0</v>
      </c>
      <c r="BL170" s="14">
        <f>IF($J31&lt;&gt;"",$I31*IF(COUNTA(BM32:$DR32)=0,$J31,0),0)</f>
        <v>0</v>
      </c>
      <c r="BM170" s="14">
        <f>IF($J31&lt;&gt;"",$I31*IF(COUNTA(BN32:$DR32)=0,$J31,0),0)</f>
        <v>0</v>
      </c>
      <c r="BN170" s="14">
        <f>IF($J31&lt;&gt;"",$I31*IF(COUNTA(BO32:$DR32)=0,$J31,0),0)</f>
        <v>0</v>
      </c>
      <c r="BO170" s="14">
        <f>IF($J31&lt;&gt;"",$I31*IF(COUNTA(BP32:$DR32)=0,$J31,0),0)</f>
        <v>0</v>
      </c>
      <c r="BP170" s="14">
        <f>IF($J31&lt;&gt;"",$I31*IF(COUNTA(BQ32:$DR32)=0,$J31,0),0)</f>
        <v>0</v>
      </c>
      <c r="BQ170" s="14">
        <f>IF($J31&lt;&gt;"",$I31*IF(COUNTA(BR32:$DR32)=0,$J31,0),0)</f>
        <v>0</v>
      </c>
      <c r="BR170" s="14">
        <f>IF($J31&lt;&gt;"",$I31*IF(COUNTA(BS32:$DR32)=0,$J31,0),0)</f>
        <v>0</v>
      </c>
      <c r="BS170" s="14">
        <f>IF($J31&lt;&gt;"",$I31*IF(COUNTA(BT32:$DR32)=0,$J31,0),0)</f>
        <v>0</v>
      </c>
      <c r="BT170" s="14">
        <f>IF($J31&lt;&gt;"",$I31*IF(COUNTA(BU32:$DR32)=0,$J31,0),0)</f>
        <v>0</v>
      </c>
      <c r="BU170" s="14">
        <f>IF($J31&lt;&gt;"",$I31*IF(COUNTA(BV32:$DR32)=0,$J31,0),0)</f>
        <v>0</v>
      </c>
      <c r="BV170" s="14">
        <f>IF($J31&lt;&gt;"",$I31*IF(COUNTA(BW32:$DR32)=0,$J31,0),0)</f>
        <v>0</v>
      </c>
      <c r="BW170" s="14">
        <f>IF($J31&lt;&gt;"",$I31*IF(COUNTA(BX32:$DR32)=0,$J31,0),0)</f>
        <v>0</v>
      </c>
      <c r="BX170" s="14">
        <f>IF($J31&lt;&gt;"",$I31*IF(COUNTA(BY32:$DR32)=0,$J31,0),0)</f>
        <v>0</v>
      </c>
      <c r="BY170" s="14">
        <f>IF($J31&lt;&gt;"",$I31*IF(COUNTA(BZ32:$DR32)=0,$J31,0),0)</f>
        <v>0</v>
      </c>
      <c r="BZ170" s="14">
        <f>IF($J31&lt;&gt;"",$I31*IF(COUNTA(CA32:$DR32)=0,$J31,0),0)</f>
        <v>0</v>
      </c>
      <c r="CA170" s="14">
        <f>IF($J31&lt;&gt;"",$I31*IF(COUNTA(CB32:$DR32)=0,$J31,0),0)</f>
        <v>0</v>
      </c>
      <c r="CB170" s="14">
        <f>IF($J31&lt;&gt;"",$I31*IF(COUNTA(CC32:$DR32)=0,$J31,0),0)</f>
        <v>0</v>
      </c>
      <c r="CC170" s="14">
        <f>IF($J31&lt;&gt;"",$I31*IF(COUNTA(CD32:$DR32)=0,$J31,0),0)</f>
        <v>0</v>
      </c>
      <c r="CD170" s="14">
        <f>IF($J31&lt;&gt;"",$I31*IF(COUNTA(CE32:$DR32)=0,$J31,0),0)</f>
        <v>0</v>
      </c>
      <c r="CE170" s="14">
        <f>IF($J31&lt;&gt;"",$I31*IF(COUNTA(CF32:$DR32)=0,$J31,0),0)</f>
        <v>0</v>
      </c>
      <c r="CF170" s="14">
        <f>IF($J31&lt;&gt;"",$I31*IF(COUNTA(CG32:$DR32)=0,$J31,0),0)</f>
        <v>0</v>
      </c>
      <c r="CG170" s="14">
        <f>IF($J31&lt;&gt;"",$I31*IF(COUNTA(CH32:$DR32)=0,$J31,0),0)</f>
        <v>0</v>
      </c>
      <c r="CH170" s="14">
        <f>IF($J31&lt;&gt;"",$I31*IF(COUNTA(CI32:$DR32)=0,$J31,0),0)</f>
        <v>0</v>
      </c>
      <c r="CI170" s="14">
        <f>IF($J31&lt;&gt;"",$I31*IF(COUNTA(CJ32:$DR32)=0,$J31,0),0)</f>
        <v>0</v>
      </c>
      <c r="CJ170" s="14">
        <f>IF($J31&lt;&gt;"",$I31*IF(COUNTA(CK32:$DR32)=0,$J31,0),0)</f>
        <v>0</v>
      </c>
      <c r="CK170" s="14">
        <f>IF($J31&lt;&gt;"",$I31*IF(COUNTA(CL32:$DR32)=0,$J31,0),0)</f>
        <v>0</v>
      </c>
      <c r="CL170" s="14">
        <f>IF($J31&lt;&gt;"",$I31*IF(COUNTA(CM32:$DR32)=0,$J31,0),0)</f>
        <v>0</v>
      </c>
      <c r="CM170" s="14">
        <f>IF($J31&lt;&gt;"",$I31*IF(COUNTA(CN32:$DR32)=0,$J31,0),0)</f>
        <v>0</v>
      </c>
      <c r="CN170" s="14">
        <f>IF($J31&lt;&gt;"",$I31*IF(COUNTA(CO32:$DR32)=0,$J31,0),0)</f>
        <v>0</v>
      </c>
      <c r="CO170" s="14">
        <f>IF($J31&lt;&gt;"",$I31*IF(COUNTA(CP32:$DR32)=0,$J31,0),0)</f>
        <v>0</v>
      </c>
      <c r="CP170" s="14">
        <f>IF($J31&lt;&gt;"",$I31*IF(COUNTA(CQ32:$DR32)=0,$J31,0),0)</f>
        <v>0</v>
      </c>
      <c r="CQ170" s="14">
        <f>IF($J31&lt;&gt;"",$I31*IF(COUNTA(CR32:$DR32)=0,$J31,0),0)</f>
        <v>0</v>
      </c>
      <c r="CR170" s="14">
        <f>IF($J31&lt;&gt;"",$I31*IF(COUNTA(CS32:$DR32)=0,$J31,0),0)</f>
        <v>0</v>
      </c>
      <c r="CS170" s="14">
        <f>IF($J31&lt;&gt;"",$I31*IF(COUNTA(CT32:$DR32)=0,$J31,0),0)</f>
        <v>0</v>
      </c>
      <c r="CT170" s="14">
        <f>IF($J31&lt;&gt;"",$I31*IF(COUNTA(CU32:$DR32)=0,$J31,0),0)</f>
        <v>0</v>
      </c>
      <c r="CU170" s="14">
        <f>IF($J31&lt;&gt;"",$I31*IF(COUNTA(CV32:$DR32)=0,$J31,0),0)</f>
        <v>0</v>
      </c>
      <c r="CV170" s="14">
        <f>IF($J31&lt;&gt;"",$I31*IF(COUNTA(CW32:$DR32)=0,$J31,0),0)</f>
        <v>0</v>
      </c>
      <c r="CW170" s="14">
        <f>IF($J31&lt;&gt;"",$I31*IF(COUNTA(CX32:$DR32)=0,$J31,0),0)</f>
        <v>0</v>
      </c>
      <c r="CX170" s="14">
        <f>IF($J31&lt;&gt;"",$I31*IF(COUNTA(CY32:$DR32)=0,$J31,0),0)</f>
        <v>0</v>
      </c>
      <c r="CY170" s="14">
        <f>IF($J31&lt;&gt;"",$I31*IF(COUNTA(CZ32:$DR32)=0,$J31,0),0)</f>
        <v>0</v>
      </c>
      <c r="CZ170" s="14">
        <f>IF($J31&lt;&gt;"",$I31*IF(COUNTA(DA32:$DR32)=0,$J31,0),0)</f>
        <v>0</v>
      </c>
      <c r="DA170" s="14">
        <f>IF($J31&lt;&gt;"",$I31*IF(COUNTA(DB32:$DR32)=0,$J31,0),0)</f>
        <v>0</v>
      </c>
      <c r="DB170" s="14">
        <f>IF($J31&lt;&gt;"",$I31*IF(COUNTA(DC32:$DR32)=0,$J31,0),0)</f>
        <v>0</v>
      </c>
      <c r="DC170" s="14">
        <f>IF($J31&lt;&gt;"",$I31*IF(COUNTA(DD32:$DR32)=0,$J31,0),0)</f>
        <v>0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15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15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0</v>
      </c>
      <c r="BM172" s="14">
        <f>IF($J35&lt;&gt;"",$I35*IF(COUNTA(BN36:$DR36)=0,$J35,0),0)</f>
        <v>0</v>
      </c>
      <c r="BN172" s="14">
        <f>IF($J35&lt;&gt;"",$I35*IF(COUNTA(BO36:$DR36)=0,$J35,0),0)</f>
        <v>0</v>
      </c>
      <c r="BO172" s="14">
        <f>IF($J35&lt;&gt;"",$I35*IF(COUNTA(BP36:$DR36)=0,$J35,0),0)</f>
        <v>0</v>
      </c>
      <c r="BP172" s="14">
        <f>IF($J35&lt;&gt;"",$I35*IF(COUNTA(BQ36:$DR36)=0,$J35,0),0)</f>
        <v>0</v>
      </c>
      <c r="BQ172" s="14">
        <f>IF($J35&lt;&gt;"",$I35*IF(COUNTA(BR36:$DR36)=0,$J35,0),0)</f>
        <v>0</v>
      </c>
      <c r="BR172" s="14">
        <f>IF($J35&lt;&gt;"",$I35*IF(COUNTA(BS36:$DR36)=0,$J35,0),0)</f>
        <v>0</v>
      </c>
      <c r="BS172" s="14">
        <f>IF($J35&lt;&gt;"",$I35*IF(COUNTA(BT36:$DR36)=0,$J35,0),0)</f>
        <v>0</v>
      </c>
      <c r="BT172" s="14">
        <f>IF($J35&lt;&gt;"",$I35*IF(COUNTA(BU36:$DR36)=0,$J35,0),0)</f>
        <v>0</v>
      </c>
      <c r="BU172" s="14">
        <f>IF($J35&lt;&gt;"",$I35*IF(COUNTA(BV36:$DR36)=0,$J35,0),0)</f>
        <v>0</v>
      </c>
      <c r="BV172" s="14">
        <f>IF($J35&lt;&gt;"",$I35*IF(COUNTA(BW36:$DR36)=0,$J35,0),0)</f>
        <v>0</v>
      </c>
      <c r="BW172" s="14">
        <f>IF($J35&lt;&gt;"",$I35*IF(COUNTA(BX36:$DR36)=0,$J35,0),0)</f>
        <v>0</v>
      </c>
      <c r="BX172" s="14">
        <f>IF($J35&lt;&gt;"",$I35*IF(COUNTA(BY36:$DR36)=0,$J35,0),0)</f>
        <v>0</v>
      </c>
      <c r="BY172" s="14">
        <f>IF($J35&lt;&gt;"",$I35*IF(COUNTA(BZ36:$DR36)=0,$J35,0),0)</f>
        <v>0</v>
      </c>
      <c r="BZ172" s="14">
        <f>IF($J35&lt;&gt;"",$I35*IF(COUNTA(CA36:$DR36)=0,$J35,0),0)</f>
        <v>0</v>
      </c>
      <c r="CA172" s="14">
        <f>IF($J35&lt;&gt;"",$I35*IF(COUNTA(CB36:$DR36)=0,$J35,0),0)</f>
        <v>0</v>
      </c>
      <c r="CB172" s="14">
        <f>IF($J35&lt;&gt;"",$I35*IF(COUNTA(CC36:$DR36)=0,$J35,0),0)</f>
        <v>0</v>
      </c>
      <c r="CC172" s="14">
        <f>IF($J35&lt;&gt;"",$I35*IF(COUNTA(CD36:$DR36)=0,$J35,0),0)</f>
        <v>0</v>
      </c>
      <c r="CD172" s="14">
        <f>IF($J35&lt;&gt;"",$I35*IF(COUNTA(CE36:$DR36)=0,$J35,0),0)</f>
        <v>0</v>
      </c>
      <c r="CE172" s="14">
        <f>IF($J35&lt;&gt;"",$I35*IF(COUNTA(CF36:$DR36)=0,$J35,0),0)</f>
        <v>0</v>
      </c>
      <c r="CF172" s="14">
        <f>IF($J35&lt;&gt;"",$I35*IF(COUNTA(CG36:$DR36)=0,$J35,0),0)</f>
        <v>0</v>
      </c>
      <c r="CG172" s="14">
        <f>IF($J35&lt;&gt;"",$I35*IF(COUNTA(CH36:$DR36)=0,$J35,0),0)</f>
        <v>0</v>
      </c>
      <c r="CH172" s="14">
        <f>IF($J35&lt;&gt;"",$I35*IF(COUNTA(CI36:$DR36)=0,$J35,0),0)</f>
        <v>0</v>
      </c>
      <c r="CI172" s="14">
        <f>IF($J35&lt;&gt;"",$I35*IF(COUNTA(CJ36:$DR36)=0,$J35,0),0)</f>
        <v>0</v>
      </c>
      <c r="CJ172" s="14">
        <f>IF($J35&lt;&gt;"",$I35*IF(COUNTA(CK36:$DR36)=0,$J35,0),0)</f>
        <v>0</v>
      </c>
      <c r="CK172" s="14">
        <f>IF($J35&lt;&gt;"",$I35*IF(COUNTA(CL36:$DR36)=0,$J35,0),0)</f>
        <v>0</v>
      </c>
      <c r="CL172" s="14">
        <f>IF($J35&lt;&gt;"",$I35*IF(COUNTA(CM36:$DR36)=0,$J35,0),0)</f>
        <v>0</v>
      </c>
      <c r="CM172" s="14">
        <f>IF($J35&lt;&gt;"",$I35*IF(COUNTA(CN36:$DR36)=0,$J35,0),0)</f>
        <v>0</v>
      </c>
      <c r="CN172" s="14">
        <f>IF($J35&lt;&gt;"",$I35*IF(COUNTA(CO36:$DR36)=0,$J35,0),0)</f>
        <v>0</v>
      </c>
      <c r="CO172" s="14">
        <f>IF($J35&lt;&gt;"",$I35*IF(COUNTA(CP36:$DR36)=0,$J35,0),0)</f>
        <v>0</v>
      </c>
      <c r="CP172" s="14">
        <f>IF($J35&lt;&gt;"",$I35*IF(COUNTA(CQ36:$DR36)=0,$J35,0),0)</f>
        <v>0</v>
      </c>
      <c r="CQ172" s="14">
        <f>IF($J35&lt;&gt;"",$I35*IF(COUNTA(CR36:$DR36)=0,$J35,0),0)</f>
        <v>0</v>
      </c>
      <c r="CR172" s="14">
        <f>IF($J35&lt;&gt;"",$I35*IF(COUNTA(CS36:$DR36)=0,$J35,0),0)</f>
        <v>0</v>
      </c>
      <c r="CS172" s="14">
        <f>IF($J35&lt;&gt;"",$I35*IF(COUNTA(CT36:$DR36)=0,$J35,0),0)</f>
        <v>0</v>
      </c>
      <c r="CT172" s="14">
        <f>IF($J35&lt;&gt;"",$I35*IF(COUNTA(CU36:$DR36)=0,$J35,0),0)</f>
        <v>0</v>
      </c>
      <c r="CU172" s="14">
        <f>IF($J35&lt;&gt;"",$I35*IF(COUNTA(CV36:$DR36)=0,$J35,0),0)</f>
        <v>0</v>
      </c>
      <c r="CV172" s="14">
        <f>IF($J35&lt;&gt;"",$I35*IF(COUNTA(CW36:$DR36)=0,$J35,0),0)</f>
        <v>0</v>
      </c>
      <c r="CW172" s="14">
        <f>IF($J35&lt;&gt;"",$I35*IF(COUNTA(CX36:$DR36)=0,$J35,0),0)</f>
        <v>0</v>
      </c>
      <c r="CX172" s="14">
        <f>IF($J35&lt;&gt;"",$I35*IF(COUNTA(CY36:$DR36)=0,$J35,0),0)</f>
        <v>0</v>
      </c>
      <c r="CY172" s="14">
        <f>IF($J35&lt;&gt;"",$I35*IF(COUNTA(CZ36:$DR36)=0,$J35,0),0)</f>
        <v>0</v>
      </c>
      <c r="CZ172" s="14">
        <f>IF($J35&lt;&gt;"",$I35*IF(COUNTA(DA36:$DR36)=0,$J35,0),0)</f>
        <v>0</v>
      </c>
      <c r="DA172" s="14">
        <f>IF($J35&lt;&gt;"",$I35*IF(COUNTA(DB36:$DR36)=0,$J35,0),0)</f>
        <v>0</v>
      </c>
      <c r="DB172" s="14">
        <f>IF($J35&lt;&gt;"",$I35*IF(COUNTA(DC36:$DR36)=0,$J35,0),0)</f>
        <v>0</v>
      </c>
      <c r="DC172" s="14">
        <f>IF($J35&lt;&gt;"",$I35*IF(COUNTA(DD36:$DR36)=0,$J35,0),0)</f>
        <v>0.875</v>
      </c>
      <c r="DD172" s="14">
        <f>IF($J35&lt;&gt;"",$I35*IF(COUNTA(DE36:$DR36)=0,$J35,0),0)</f>
        <v>0.875</v>
      </c>
      <c r="DE172" s="14">
        <f>IF($J35&lt;&gt;"",$I35*IF(COUNTA(DF36:$DR36)=0,$J35,0),0)</f>
        <v>0.875</v>
      </c>
      <c r="DF172" s="14">
        <f>IF($J35&lt;&gt;"",$I35*IF(COUNTA(DG36:$DR36)=0,$J35,0),0)</f>
        <v>0.875</v>
      </c>
      <c r="DG172" s="14">
        <f>IF($J35&lt;&gt;"",$I35*IF(COUNTA(DH36:$DR36)=0,$J35,0),0)</f>
        <v>0.875</v>
      </c>
      <c r="DH172" s="14">
        <f>IF($J35&lt;&gt;"",$I35*IF(COUNTA(DI36:$DR36)=0,$J35,0),0)</f>
        <v>0.875</v>
      </c>
      <c r="DI172" s="14">
        <f>IF($J35&lt;&gt;"",$I35*IF(COUNTA(DJ36:$DR36)=0,$J35,0),0)</f>
        <v>0.875</v>
      </c>
      <c r="DJ172" s="14">
        <f>IF($J35&lt;&gt;"",$I35*IF(COUNTA(DK36:$DR36)=0,$J35,0),0)</f>
        <v>0.875</v>
      </c>
      <c r="DK172" s="14">
        <f>IF($J35&lt;&gt;"",$I35*IF(COUNTA(DL36:$DR36)=0,$J35,0),0)</f>
        <v>0.875</v>
      </c>
      <c r="DL172" s="14">
        <f>IF($J35&lt;&gt;"",$I35*IF(COUNTA(DM36:$DR36)=0,$J35,0),0)</f>
        <v>0.875</v>
      </c>
      <c r="DM172" s="14">
        <f>IF($J35&lt;&gt;"",$I35*IF(COUNTA(DN36:$DR36)=0,$J35,0),0)</f>
        <v>0.875</v>
      </c>
      <c r="DN172" s="14">
        <f>IF($J35&lt;&gt;"",$I35*IF(COUNTA(DO36:$DR36)=0,$J35,0),0)</f>
        <v>0.875</v>
      </c>
      <c r="DO172" s="14">
        <f>IF($J35&lt;&gt;"",$I35*IF(COUNTA(DP36:$DR36)=0,$J35,0),0)</f>
        <v>0.875</v>
      </c>
      <c r="DP172" s="14">
        <f>IF($J35&lt;&gt;"",$I35*IF(COUNTA(DQ36:$DR36)=0,$J35,0),0)</f>
        <v>0.875</v>
      </c>
      <c r="DQ172" s="14">
        <f>IF($J35&lt;&gt;"",$I35*IF(COUNTA(DR36:$DR36)=0,$J35,0),0)</f>
        <v>0.875</v>
      </c>
      <c r="DR172" s="14">
        <f>IF($J35&lt;&gt;"",$I35*IF(COUNTA($DR36:DS36)=0,$J35,0),0)</f>
        <v>0.875</v>
      </c>
    </row>
    <row r="173" spans="1:122" s="11" customFormat="1" x14ac:dyDescent="0.15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0</v>
      </c>
      <c r="BM173" s="14">
        <f>IF($J37&lt;&gt;"",$I37*IF(COUNTA(BN38:$DR38)=0,$J37,0),0)</f>
        <v>0</v>
      </c>
      <c r="BN173" s="14">
        <f>IF($J37&lt;&gt;"",$I37*IF(COUNTA(BO38:$DR38)=0,$J37,0),0)</f>
        <v>0</v>
      </c>
      <c r="BO173" s="14">
        <f>IF($J37&lt;&gt;"",$I37*IF(COUNTA(BP38:$DR38)=0,$J37,0),0)</f>
        <v>0</v>
      </c>
      <c r="BP173" s="14">
        <f>IF($J37&lt;&gt;"",$I37*IF(COUNTA(BQ38:$DR38)=0,$J37,0),0)</f>
        <v>0</v>
      </c>
      <c r="BQ173" s="14">
        <f>IF($J37&lt;&gt;"",$I37*IF(COUNTA(BR38:$DR38)=0,$J37,0),0)</f>
        <v>0</v>
      </c>
      <c r="BR173" s="14">
        <f>IF($J37&lt;&gt;"",$I37*IF(COUNTA(BS38:$DR38)=0,$J37,0),0)</f>
        <v>0</v>
      </c>
      <c r="BS173" s="14">
        <f>IF($J37&lt;&gt;"",$I37*IF(COUNTA(BT38:$DR38)=0,$J37,0),0)</f>
        <v>0</v>
      </c>
      <c r="BT173" s="14">
        <f>IF($J37&lt;&gt;"",$I37*IF(COUNTA(BU38:$DR38)=0,$J37,0),0)</f>
        <v>0</v>
      </c>
      <c r="BU173" s="14">
        <f>IF($J37&lt;&gt;"",$I37*IF(COUNTA(BV38:$DR38)=0,$J37,0),0)</f>
        <v>0</v>
      </c>
      <c r="BV173" s="14">
        <f>IF($J37&lt;&gt;"",$I37*IF(COUNTA(BW38:$DR38)=0,$J37,0),0)</f>
        <v>0</v>
      </c>
      <c r="BW173" s="14">
        <f>IF($J37&lt;&gt;"",$I37*IF(COUNTA(BX38:$DR38)=0,$J37,0),0)</f>
        <v>0</v>
      </c>
      <c r="BX173" s="14">
        <f>IF($J37&lt;&gt;"",$I37*IF(COUNTA(BY38:$DR38)=0,$J37,0),0)</f>
        <v>0</v>
      </c>
      <c r="BY173" s="14">
        <f>IF($J37&lt;&gt;"",$I37*IF(COUNTA(BZ38:$DR38)=0,$J37,0),0)</f>
        <v>0</v>
      </c>
      <c r="BZ173" s="14">
        <f>IF($J37&lt;&gt;"",$I37*IF(COUNTA(CA38:$DR38)=0,$J37,0),0)</f>
        <v>0</v>
      </c>
      <c r="CA173" s="14">
        <f>IF($J37&lt;&gt;"",$I37*IF(COUNTA(CB38:$DR38)=0,$J37,0),0)</f>
        <v>0</v>
      </c>
      <c r="CB173" s="14">
        <f>IF($J37&lt;&gt;"",$I37*IF(COUNTA(CC38:$DR38)=0,$J37,0),0)</f>
        <v>0</v>
      </c>
      <c r="CC173" s="14">
        <f>IF($J37&lt;&gt;"",$I37*IF(COUNTA(CD38:$DR38)=0,$J37,0),0)</f>
        <v>0</v>
      </c>
      <c r="CD173" s="14">
        <f>IF($J37&lt;&gt;"",$I37*IF(COUNTA(CE38:$DR38)=0,$J37,0),0)</f>
        <v>0</v>
      </c>
      <c r="CE173" s="14">
        <f>IF($J37&lt;&gt;"",$I37*IF(COUNTA(CF38:$DR38)=0,$J37,0),0)</f>
        <v>0</v>
      </c>
      <c r="CF173" s="14">
        <f>IF($J37&lt;&gt;"",$I37*IF(COUNTA(CG38:$DR38)=0,$J37,0),0)</f>
        <v>0</v>
      </c>
      <c r="CG173" s="14">
        <f>IF($J37&lt;&gt;"",$I37*IF(COUNTA(CH38:$DR38)=0,$J37,0),0)</f>
        <v>0</v>
      </c>
      <c r="CH173" s="14">
        <f>IF($J37&lt;&gt;"",$I37*IF(COUNTA(CI38:$DR38)=0,$J37,0),0)</f>
        <v>0</v>
      </c>
      <c r="CI173" s="14">
        <f>IF($J37&lt;&gt;"",$I37*IF(COUNTA(CJ38:$DR38)=0,$J37,0),0)</f>
        <v>0</v>
      </c>
      <c r="CJ173" s="14">
        <f>IF($J37&lt;&gt;"",$I37*IF(COUNTA(CK38:$DR38)=0,$J37,0),0)</f>
        <v>0</v>
      </c>
      <c r="CK173" s="14">
        <f>IF($J37&lt;&gt;"",$I37*IF(COUNTA(CL38:$DR38)=0,$J37,0),0)</f>
        <v>0</v>
      </c>
      <c r="CL173" s="14">
        <f>IF($J37&lt;&gt;"",$I37*IF(COUNTA(CM38:$DR38)=0,$J37,0),0)</f>
        <v>0</v>
      </c>
      <c r="CM173" s="14">
        <f>IF($J37&lt;&gt;"",$I37*IF(COUNTA(CN38:$DR38)=0,$J37,0),0)</f>
        <v>0</v>
      </c>
      <c r="CN173" s="14">
        <f>IF($J37&lt;&gt;"",$I37*IF(COUNTA(CO38:$DR38)=0,$J37,0),0)</f>
        <v>0</v>
      </c>
      <c r="CO173" s="14">
        <f>IF($J37&lt;&gt;"",$I37*IF(COUNTA(CP38:$DR38)=0,$J37,0),0)</f>
        <v>0</v>
      </c>
      <c r="CP173" s="14">
        <f>IF($J37&lt;&gt;"",$I37*IF(COUNTA(CQ38:$DR38)=0,$J37,0),0)</f>
        <v>0</v>
      </c>
      <c r="CQ173" s="14">
        <f>IF($J37&lt;&gt;"",$I37*IF(COUNTA(CR38:$DR38)=0,$J37,0),0)</f>
        <v>0</v>
      </c>
      <c r="CR173" s="14">
        <f>IF($J37&lt;&gt;"",$I37*IF(COUNTA(CS38:$DR38)=0,$J37,0),0)</f>
        <v>0</v>
      </c>
      <c r="CS173" s="14">
        <f>IF($J37&lt;&gt;"",$I37*IF(COUNTA(CT38:$DR38)=0,$J37,0),0)</f>
        <v>0</v>
      </c>
      <c r="CT173" s="14">
        <f>IF($J37&lt;&gt;"",$I37*IF(COUNTA(CU38:$DR38)=0,$J37,0),0)</f>
        <v>0</v>
      </c>
      <c r="CU173" s="14">
        <f>IF($J37&lt;&gt;"",$I37*IF(COUNTA(CV38:$DR38)=0,$J37,0),0)</f>
        <v>0</v>
      </c>
      <c r="CV173" s="14">
        <f>IF($J37&lt;&gt;"",$I37*IF(COUNTA(CW38:$DR38)=0,$J37,0),0)</f>
        <v>0</v>
      </c>
      <c r="CW173" s="14">
        <f>IF($J37&lt;&gt;"",$I37*IF(COUNTA(CX38:$DR38)=0,$J37,0),0)</f>
        <v>0</v>
      </c>
      <c r="CX173" s="14">
        <f>IF($J37&lt;&gt;"",$I37*IF(COUNTA(CY38:$DR38)=0,$J37,0),0)</f>
        <v>0</v>
      </c>
      <c r="CY173" s="14">
        <f>IF($J37&lt;&gt;"",$I37*IF(COUNTA(CZ38:$DR38)=0,$J37,0),0)</f>
        <v>0</v>
      </c>
      <c r="CZ173" s="14">
        <f>IF($J37&lt;&gt;"",$I37*IF(COUNTA(DA38:$DR38)=0,$J37,0),0)</f>
        <v>0</v>
      </c>
      <c r="DA173" s="14">
        <f>IF($J37&lt;&gt;"",$I37*IF(COUNTA(DB38:$DR38)=0,$J37,0),0)</f>
        <v>0</v>
      </c>
      <c r="DB173" s="14">
        <f>IF($J37&lt;&gt;"",$I37*IF(COUNTA(DC38:$DR38)=0,$J37,0),0)</f>
        <v>0</v>
      </c>
      <c r="DC173" s="14">
        <f>IF($J37&lt;&gt;"",$I37*IF(COUNTA(DD38:$DR38)=0,$J37,0),0)</f>
        <v>0.125</v>
      </c>
      <c r="DD173" s="14">
        <f>IF($J37&lt;&gt;"",$I37*IF(COUNTA(DE38:$DR38)=0,$J37,0),0)</f>
        <v>0.125</v>
      </c>
      <c r="DE173" s="14">
        <f>IF($J37&lt;&gt;"",$I37*IF(COUNTA(DF38:$DR38)=0,$J37,0),0)</f>
        <v>0.125</v>
      </c>
      <c r="DF173" s="14">
        <f>IF($J37&lt;&gt;"",$I37*IF(COUNTA(DG38:$DR38)=0,$J37,0),0)</f>
        <v>0.125</v>
      </c>
      <c r="DG173" s="14">
        <f>IF($J37&lt;&gt;"",$I37*IF(COUNTA(DH38:$DR38)=0,$J37,0),0)</f>
        <v>0.125</v>
      </c>
      <c r="DH173" s="14">
        <f>IF($J37&lt;&gt;"",$I37*IF(COUNTA(DI38:$DR38)=0,$J37,0),0)</f>
        <v>0.125</v>
      </c>
      <c r="DI173" s="14">
        <f>IF($J37&lt;&gt;"",$I37*IF(COUNTA(DJ38:$DR38)=0,$J37,0),0)</f>
        <v>0.125</v>
      </c>
      <c r="DJ173" s="14">
        <f>IF($J37&lt;&gt;"",$I37*IF(COUNTA(DK38:$DR38)=0,$J37,0),0)</f>
        <v>0.125</v>
      </c>
      <c r="DK173" s="14">
        <f>IF($J37&lt;&gt;"",$I37*IF(COUNTA(DL38:$DR38)=0,$J37,0),0)</f>
        <v>0.125</v>
      </c>
      <c r="DL173" s="14">
        <f>IF($J37&lt;&gt;"",$I37*IF(COUNTA(DM38:$DR38)=0,$J37,0),0)</f>
        <v>0.125</v>
      </c>
      <c r="DM173" s="14">
        <f>IF($J37&lt;&gt;"",$I37*IF(COUNTA(DN38:$DR38)=0,$J37,0),0)</f>
        <v>0.125</v>
      </c>
      <c r="DN173" s="14">
        <f>IF($J37&lt;&gt;"",$I37*IF(COUNTA(DO38:$DR38)=0,$J37,0),0)</f>
        <v>0.125</v>
      </c>
      <c r="DO173" s="14">
        <f>IF($J37&lt;&gt;"",$I37*IF(COUNTA(DP38:$DR38)=0,$J37,0),0)</f>
        <v>0.125</v>
      </c>
      <c r="DP173" s="14">
        <f>IF($J37&lt;&gt;"",$I37*IF(COUNTA(DQ38:$DR38)=0,$J37,0),0)</f>
        <v>0.125</v>
      </c>
      <c r="DQ173" s="14">
        <f>IF($J37&lt;&gt;"",$I37*IF(COUNTA(DR38:$DR38)=0,$J37,0),0)</f>
        <v>0.125</v>
      </c>
      <c r="DR173" s="14">
        <f>IF($J37&lt;&gt;"",$I37*IF(COUNTA($DR38:DS38)=0,$J37,0),0)</f>
        <v>0.125</v>
      </c>
    </row>
    <row r="174" spans="1:122" s="11" customFormat="1" x14ac:dyDescent="0.15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0</v>
      </c>
      <c r="BM174" s="14">
        <f>IF($J39&lt;&gt;"",$I39*IF(COUNTA(BN40:$DR40)=0,$J39,0),0)</f>
        <v>0</v>
      </c>
      <c r="BN174" s="14">
        <f>IF($J39&lt;&gt;"",$I39*IF(COUNTA(BO40:$DR40)=0,$J39,0),0)</f>
        <v>0</v>
      </c>
      <c r="BO174" s="14">
        <f>IF($J39&lt;&gt;"",$I39*IF(COUNTA(BP40:$DR40)=0,$J39,0),0)</f>
        <v>0</v>
      </c>
      <c r="BP174" s="14">
        <f>IF($J39&lt;&gt;"",$I39*IF(COUNTA(BQ40:$DR40)=0,$J39,0),0)</f>
        <v>0</v>
      </c>
      <c r="BQ174" s="14">
        <f>IF($J39&lt;&gt;"",$I39*IF(COUNTA(BR40:$DR40)=0,$J39,0),0)</f>
        <v>0</v>
      </c>
      <c r="BR174" s="14">
        <f>IF($J39&lt;&gt;"",$I39*IF(COUNTA(BS40:$DR40)=0,$J39,0),0)</f>
        <v>0</v>
      </c>
      <c r="BS174" s="14">
        <f>IF($J39&lt;&gt;"",$I39*IF(COUNTA(BT40:$DR40)=0,$J39,0),0)</f>
        <v>0</v>
      </c>
      <c r="BT174" s="14">
        <f>IF($J39&lt;&gt;"",$I39*IF(COUNTA(BU40:$DR40)=0,$J39,0),0)</f>
        <v>0</v>
      </c>
      <c r="BU174" s="14">
        <f>IF($J39&lt;&gt;"",$I39*IF(COUNTA(BV40:$DR40)=0,$J39,0),0)</f>
        <v>0</v>
      </c>
      <c r="BV174" s="14">
        <f>IF($J39&lt;&gt;"",$I39*IF(COUNTA(BW40:$DR40)=0,$J39,0),0)</f>
        <v>0</v>
      </c>
      <c r="BW174" s="14">
        <f>IF($J39&lt;&gt;"",$I39*IF(COUNTA(BX40:$DR40)=0,$J39,0),0)</f>
        <v>0</v>
      </c>
      <c r="BX174" s="14">
        <f>IF($J39&lt;&gt;"",$I39*IF(COUNTA(BY40:$DR40)=0,$J39,0),0)</f>
        <v>0</v>
      </c>
      <c r="BY174" s="14">
        <f>IF($J39&lt;&gt;"",$I39*IF(COUNTA(BZ40:$DR40)=0,$J39,0),0)</f>
        <v>0</v>
      </c>
      <c r="BZ174" s="14">
        <f>IF($J39&lt;&gt;"",$I39*IF(COUNTA(CA40:$DR40)=0,$J39,0),0)</f>
        <v>0</v>
      </c>
      <c r="CA174" s="14">
        <f>IF($J39&lt;&gt;"",$I39*IF(COUNTA(CB40:$DR40)=0,$J39,0),0)</f>
        <v>0</v>
      </c>
      <c r="CB174" s="14">
        <f>IF($J39&lt;&gt;"",$I39*IF(COUNTA(CC40:$DR40)=0,$J39,0),0)</f>
        <v>0</v>
      </c>
      <c r="CC174" s="14">
        <f>IF($J39&lt;&gt;"",$I39*IF(COUNTA(CD40:$DR40)=0,$J39,0),0)</f>
        <v>0</v>
      </c>
      <c r="CD174" s="14">
        <f>IF($J39&lt;&gt;"",$I39*IF(COUNTA(CE40:$DR40)=0,$J39,0),0)</f>
        <v>0</v>
      </c>
      <c r="CE174" s="14">
        <f>IF($J39&lt;&gt;"",$I39*IF(COUNTA(CF40:$DR40)=0,$J39,0),0)</f>
        <v>0</v>
      </c>
      <c r="CF174" s="14">
        <f>IF($J39&lt;&gt;"",$I39*IF(COUNTA(CG40:$DR40)=0,$J39,0),0)</f>
        <v>0</v>
      </c>
      <c r="CG174" s="14">
        <f>IF($J39&lt;&gt;"",$I39*IF(COUNTA(CH40:$DR40)=0,$J39,0),0)</f>
        <v>0</v>
      </c>
      <c r="CH174" s="14">
        <f>IF($J39&lt;&gt;"",$I39*IF(COUNTA(CI40:$DR40)=0,$J39,0),0)</f>
        <v>0</v>
      </c>
      <c r="CI174" s="14">
        <f>IF($J39&lt;&gt;"",$I39*IF(COUNTA(CJ40:$DR40)=0,$J39,0),0)</f>
        <v>0</v>
      </c>
      <c r="CJ174" s="14">
        <f>IF($J39&lt;&gt;"",$I39*IF(COUNTA(CK40:$DR40)=0,$J39,0),0)</f>
        <v>0</v>
      </c>
      <c r="CK174" s="14">
        <f>IF($J39&lt;&gt;"",$I39*IF(COUNTA(CL40:$DR40)=0,$J39,0),0)</f>
        <v>0</v>
      </c>
      <c r="CL174" s="14">
        <f>IF($J39&lt;&gt;"",$I39*IF(COUNTA(CM40:$DR40)=0,$J39,0),0)</f>
        <v>0</v>
      </c>
      <c r="CM174" s="14">
        <f>IF($J39&lt;&gt;"",$I39*IF(COUNTA(CN40:$DR40)=0,$J39,0),0)</f>
        <v>0</v>
      </c>
      <c r="CN174" s="14">
        <f>IF($J39&lt;&gt;"",$I39*IF(COUNTA(CO40:$DR40)=0,$J39,0),0)</f>
        <v>0</v>
      </c>
      <c r="CO174" s="14">
        <f>IF($J39&lt;&gt;"",$I39*IF(COUNTA(CP40:$DR40)=0,$J39,0),0)</f>
        <v>0</v>
      </c>
      <c r="CP174" s="14">
        <f>IF($J39&lt;&gt;"",$I39*IF(COUNTA(CQ40:$DR40)=0,$J39,0),0)</f>
        <v>0</v>
      </c>
      <c r="CQ174" s="14">
        <f>IF($J39&lt;&gt;"",$I39*IF(COUNTA(CR40:$DR40)=0,$J39,0),0)</f>
        <v>0</v>
      </c>
      <c r="CR174" s="14">
        <f>IF($J39&lt;&gt;"",$I39*IF(COUNTA(CS40:$DR40)=0,$J39,0),0)</f>
        <v>0</v>
      </c>
      <c r="CS174" s="14">
        <f>IF($J39&lt;&gt;"",$I39*IF(COUNTA(CT40:$DR40)=0,$J39,0),0)</f>
        <v>0</v>
      </c>
      <c r="CT174" s="14">
        <f>IF($J39&lt;&gt;"",$I39*IF(COUNTA(CU40:$DR40)=0,$J39,0),0)</f>
        <v>0</v>
      </c>
      <c r="CU174" s="14">
        <f>IF($J39&lt;&gt;"",$I39*IF(COUNTA(CV40:$DR40)=0,$J39,0),0)</f>
        <v>0</v>
      </c>
      <c r="CV174" s="14">
        <f>IF($J39&lt;&gt;"",$I39*IF(COUNTA(CW40:$DR40)=0,$J39,0),0)</f>
        <v>0</v>
      </c>
      <c r="CW174" s="14">
        <f>IF($J39&lt;&gt;"",$I39*IF(COUNTA(CX40:$DR40)=0,$J39,0),0)</f>
        <v>0</v>
      </c>
      <c r="CX174" s="14">
        <f>IF($J39&lt;&gt;"",$I39*IF(COUNTA(CY40:$DR40)=0,$J39,0),0)</f>
        <v>0</v>
      </c>
      <c r="CY174" s="14">
        <f>IF($J39&lt;&gt;"",$I39*IF(COUNTA(CZ40:$DR40)=0,$J39,0),0)</f>
        <v>0</v>
      </c>
      <c r="CZ174" s="14">
        <f>IF($J39&lt;&gt;"",$I39*IF(COUNTA(DA40:$DR40)=0,$J39,0),0)</f>
        <v>0</v>
      </c>
      <c r="DA174" s="14">
        <f>IF($J39&lt;&gt;"",$I39*IF(COUNTA(DB40:$DR40)=0,$J39,0),0)</f>
        <v>0</v>
      </c>
      <c r="DB174" s="14">
        <f>IF($J39&lt;&gt;"",$I39*IF(COUNTA(DC40:$DR40)=0,$J39,0),0)</f>
        <v>0</v>
      </c>
      <c r="DC174" s="14">
        <f>IF($J39&lt;&gt;"",$I39*IF(COUNTA(DD40:$DR40)=0,$J39,0),0)</f>
        <v>0</v>
      </c>
      <c r="DD174" s="14">
        <f>IF($J39&lt;&gt;"",$I39*IF(COUNTA(DE40:$DR40)=0,$J39,0),0)</f>
        <v>2.5</v>
      </c>
      <c r="DE174" s="14">
        <f>IF($J39&lt;&gt;"",$I39*IF(COUNTA(DF40:$DR40)=0,$J39,0),0)</f>
        <v>2.5</v>
      </c>
      <c r="DF174" s="14">
        <f>IF($J39&lt;&gt;"",$I39*IF(COUNTA(DG40:$DR40)=0,$J39,0),0)</f>
        <v>2.5</v>
      </c>
      <c r="DG174" s="14">
        <f>IF($J39&lt;&gt;"",$I39*IF(COUNTA(DH40:$DR40)=0,$J39,0),0)</f>
        <v>2.5</v>
      </c>
      <c r="DH174" s="14">
        <f>IF($J39&lt;&gt;"",$I39*IF(COUNTA(DI40:$DR40)=0,$J39,0),0)</f>
        <v>2.5</v>
      </c>
      <c r="DI174" s="14">
        <f>IF($J39&lt;&gt;"",$I39*IF(COUNTA(DJ40:$DR40)=0,$J39,0),0)</f>
        <v>2.5</v>
      </c>
      <c r="DJ174" s="14">
        <f>IF($J39&lt;&gt;"",$I39*IF(COUNTA(DK40:$DR40)=0,$J39,0),0)</f>
        <v>2.5</v>
      </c>
      <c r="DK174" s="14">
        <f>IF($J39&lt;&gt;"",$I39*IF(COUNTA(DL40:$DR40)=0,$J39,0),0)</f>
        <v>2.5</v>
      </c>
      <c r="DL174" s="14">
        <f>IF($J39&lt;&gt;"",$I39*IF(COUNTA(DM40:$DR40)=0,$J39,0),0)</f>
        <v>2.5</v>
      </c>
      <c r="DM174" s="14">
        <f>IF($J39&lt;&gt;"",$I39*IF(COUNTA(DN40:$DR40)=0,$J39,0),0)</f>
        <v>2.5</v>
      </c>
      <c r="DN174" s="14">
        <f>IF($J39&lt;&gt;"",$I39*IF(COUNTA(DO40:$DR40)=0,$J39,0),0)</f>
        <v>2.5</v>
      </c>
      <c r="DO174" s="14">
        <f>IF($J39&lt;&gt;"",$I39*IF(COUNTA(DP40:$DR40)=0,$J39,0),0)</f>
        <v>2.5</v>
      </c>
      <c r="DP174" s="14">
        <f>IF($J39&lt;&gt;"",$I39*IF(COUNTA(DQ40:$DR40)=0,$J39,0),0)</f>
        <v>2.5</v>
      </c>
      <c r="DQ174" s="14">
        <f>IF($J39&lt;&gt;"",$I39*IF(COUNTA(DR40:$DR40)=0,$J39,0),0)</f>
        <v>2.5</v>
      </c>
      <c r="DR174" s="14">
        <f>IF($J39&lt;&gt;"",$I39*IF(COUNTA($DR40:DS40)=0,$J39,0),0)</f>
        <v>2.5</v>
      </c>
    </row>
    <row r="175" spans="1:122" s="11" customFormat="1" x14ac:dyDescent="0.15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0</v>
      </c>
      <c r="BA175" s="14">
        <f>IF($J41&lt;&gt;"",$I41*IF(COUNTA(BB42:$DR42)=0,$J41,0),0)</f>
        <v>0</v>
      </c>
      <c r="BB175" s="14">
        <f>IF($J41&lt;&gt;"",$I41*IF(COUNTA(BC42:$DR42)=0,$J41,0),0)</f>
        <v>0</v>
      </c>
      <c r="BC175" s="14">
        <f>IF($J41&lt;&gt;"",$I41*IF(COUNTA(BD42:$DR42)=0,$J41,0),0)</f>
        <v>0</v>
      </c>
      <c r="BD175" s="14">
        <f>IF($J41&lt;&gt;"",$I41*IF(COUNTA(BE42:$DR42)=0,$J41,0),0)</f>
        <v>0</v>
      </c>
      <c r="BE175" s="14">
        <f>IF($J41&lt;&gt;"",$I41*IF(COUNTA(BF42:$DR42)=0,$J41,0),0)</f>
        <v>0</v>
      </c>
      <c r="BF175" s="14">
        <f>IF($J41&lt;&gt;"",$I41*IF(COUNTA(BG42:$DR42)=0,$J41,0),0)</f>
        <v>0</v>
      </c>
      <c r="BG175" s="14">
        <f>IF($J41&lt;&gt;"",$I41*IF(COUNTA(BH42:$DR42)=0,$J41,0),0)</f>
        <v>0</v>
      </c>
      <c r="BH175" s="14">
        <f>IF($J41&lt;&gt;"",$I41*IF(COUNTA(BI42:$DR42)=0,$J41,0),0)</f>
        <v>0</v>
      </c>
      <c r="BI175" s="14">
        <f>IF($J41&lt;&gt;"",$I41*IF(COUNTA(BJ42:$DR42)=0,$J41,0),0)</f>
        <v>0</v>
      </c>
      <c r="BJ175" s="14">
        <f>IF($J41&lt;&gt;"",$I41*IF(COUNTA(BK42:$DR42)=0,$J41,0),0)</f>
        <v>0</v>
      </c>
      <c r="BK175" s="14">
        <f>IF($J41&lt;&gt;"",$I41*IF(COUNTA(BL42:$DR42)=0,$J41,0),0)</f>
        <v>0</v>
      </c>
      <c r="BL175" s="14">
        <f>IF($J41&lt;&gt;"",$I41*IF(COUNTA(BM42:$DR42)=0,$J41,0),0)</f>
        <v>0</v>
      </c>
      <c r="BM175" s="14">
        <f>IF($J41&lt;&gt;"",$I41*IF(COUNTA(BN42:$DR42)=0,$J41,0),0)</f>
        <v>0</v>
      </c>
      <c r="BN175" s="14">
        <f>IF($J41&lt;&gt;"",$I41*IF(COUNTA(BO42:$DR42)=0,$J41,0),0)</f>
        <v>0</v>
      </c>
      <c r="BO175" s="14">
        <f>IF($J41&lt;&gt;"",$I41*IF(COUNTA(BP42:$DR42)=0,$J41,0),0)</f>
        <v>0</v>
      </c>
      <c r="BP175" s="14">
        <f>IF($J41&lt;&gt;"",$I41*IF(COUNTA(BQ42:$DR42)=0,$J41,0),0)</f>
        <v>0</v>
      </c>
      <c r="BQ175" s="14">
        <f>IF($J41&lt;&gt;"",$I41*IF(COUNTA(BR42:$DR42)=0,$J41,0),0)</f>
        <v>0</v>
      </c>
      <c r="BR175" s="14">
        <f>IF($J41&lt;&gt;"",$I41*IF(COUNTA(BS42:$DR42)=0,$J41,0),0)</f>
        <v>0</v>
      </c>
      <c r="BS175" s="14">
        <f>IF($J41&lt;&gt;"",$I41*IF(COUNTA(BT42:$DR42)=0,$J41,0),0)</f>
        <v>0</v>
      </c>
      <c r="BT175" s="14">
        <f>IF($J41&lt;&gt;"",$I41*IF(COUNTA(BU42:$DR42)=0,$J41,0),0)</f>
        <v>0</v>
      </c>
      <c r="BU175" s="14">
        <f>IF($J41&lt;&gt;"",$I41*IF(COUNTA(BV42:$DR42)=0,$J41,0),0)</f>
        <v>0</v>
      </c>
      <c r="BV175" s="14">
        <f>IF($J41&lt;&gt;"",$I41*IF(COUNTA(BW42:$DR42)=0,$J41,0),0)</f>
        <v>0</v>
      </c>
      <c r="BW175" s="14">
        <f>IF($J41&lt;&gt;"",$I41*IF(COUNTA(BX42:$DR42)=0,$J41,0),0)</f>
        <v>0</v>
      </c>
      <c r="BX175" s="14">
        <f>IF($J41&lt;&gt;"",$I41*IF(COUNTA(BY42:$DR42)=0,$J41,0),0)</f>
        <v>0</v>
      </c>
      <c r="BY175" s="14">
        <f>IF($J41&lt;&gt;"",$I41*IF(COUNTA(BZ42:$DR42)=0,$J41,0),0)</f>
        <v>0</v>
      </c>
      <c r="BZ175" s="14">
        <f>IF($J41&lt;&gt;"",$I41*IF(COUNTA(CA42:$DR42)=0,$J41,0),0)</f>
        <v>0</v>
      </c>
      <c r="CA175" s="14">
        <f>IF($J41&lt;&gt;"",$I41*IF(COUNTA(CB42:$DR42)=0,$J41,0),0)</f>
        <v>0</v>
      </c>
      <c r="CB175" s="14">
        <f>IF($J41&lt;&gt;"",$I41*IF(COUNTA(CC42:$DR42)=0,$J41,0),0)</f>
        <v>0</v>
      </c>
      <c r="CC175" s="14">
        <f>IF($J41&lt;&gt;"",$I41*IF(COUNTA(CD42:$DR42)=0,$J41,0),0)</f>
        <v>0</v>
      </c>
      <c r="CD175" s="14">
        <f>IF($J41&lt;&gt;"",$I41*IF(COUNTA(CE42:$DR42)=0,$J41,0),0)</f>
        <v>0</v>
      </c>
      <c r="CE175" s="14">
        <f>IF($J41&lt;&gt;"",$I41*IF(COUNTA(CF42:$DR42)=0,$J41,0),0)</f>
        <v>0</v>
      </c>
      <c r="CF175" s="14">
        <f>IF($J41&lt;&gt;"",$I41*IF(COUNTA(CG42:$DR42)=0,$J41,0),0)</f>
        <v>0</v>
      </c>
      <c r="CG175" s="14">
        <f>IF($J41&lt;&gt;"",$I41*IF(COUNTA(CH42:$DR42)=0,$J41,0),0)</f>
        <v>0</v>
      </c>
      <c r="CH175" s="14">
        <f>IF($J41&lt;&gt;"",$I41*IF(COUNTA(CI42:$DR42)=0,$J41,0),0)</f>
        <v>0</v>
      </c>
      <c r="CI175" s="14">
        <f>IF($J41&lt;&gt;"",$I41*IF(COUNTA(CJ42:$DR42)=0,$J41,0),0)</f>
        <v>0</v>
      </c>
      <c r="CJ175" s="14">
        <f>IF($J41&lt;&gt;"",$I41*IF(COUNTA(CK42:$DR42)=0,$J41,0),0)</f>
        <v>0</v>
      </c>
      <c r="CK175" s="14">
        <f>IF($J41&lt;&gt;"",$I41*IF(COUNTA(CL42:$DR42)=0,$J41,0),0)</f>
        <v>0</v>
      </c>
      <c r="CL175" s="14">
        <f>IF($J41&lt;&gt;"",$I41*IF(COUNTA(CM42:$DR42)=0,$J41,0),0)</f>
        <v>0</v>
      </c>
      <c r="CM175" s="14">
        <f>IF($J41&lt;&gt;"",$I41*IF(COUNTA(CN42:$DR42)=0,$J41,0),0)</f>
        <v>0</v>
      </c>
      <c r="CN175" s="14">
        <f>IF($J41&lt;&gt;"",$I41*IF(COUNTA(CO42:$DR42)=0,$J41,0),0)</f>
        <v>0</v>
      </c>
      <c r="CO175" s="14">
        <f>IF($J41&lt;&gt;"",$I41*IF(COUNTA(CP42:$DR42)=0,$J41,0),0)</f>
        <v>0</v>
      </c>
      <c r="CP175" s="14">
        <f>IF($J41&lt;&gt;"",$I41*IF(COUNTA(CQ42:$DR42)=0,$J41,0),0)</f>
        <v>0</v>
      </c>
      <c r="CQ175" s="14">
        <f>IF($J41&lt;&gt;"",$I41*IF(COUNTA(CR42:$DR42)=0,$J41,0),0)</f>
        <v>0</v>
      </c>
      <c r="CR175" s="14">
        <f>IF($J41&lt;&gt;"",$I41*IF(COUNTA(CS42:$DR42)=0,$J41,0),0)</f>
        <v>0</v>
      </c>
      <c r="CS175" s="14">
        <f>IF($J41&lt;&gt;"",$I41*IF(COUNTA(CT42:$DR42)=0,$J41,0),0)</f>
        <v>0</v>
      </c>
      <c r="CT175" s="14">
        <f>IF($J41&lt;&gt;"",$I41*IF(COUNTA(CU42:$DR42)=0,$J41,0),0)</f>
        <v>0</v>
      </c>
      <c r="CU175" s="14">
        <f>IF($J41&lt;&gt;"",$I41*IF(COUNTA(CV42:$DR42)=0,$J41,0),0)</f>
        <v>0</v>
      </c>
      <c r="CV175" s="14">
        <f>IF($J41&lt;&gt;"",$I41*IF(COUNTA(CW42:$DR42)=0,$J41,0),0)</f>
        <v>0</v>
      </c>
      <c r="CW175" s="14">
        <f>IF($J41&lt;&gt;"",$I41*IF(COUNTA(CX42:$DR42)=0,$J41,0),0)</f>
        <v>0</v>
      </c>
      <c r="CX175" s="14">
        <f>IF($J41&lt;&gt;"",$I41*IF(COUNTA(CY42:$DR42)=0,$J41,0),0)</f>
        <v>0</v>
      </c>
      <c r="CY175" s="14">
        <f>IF($J41&lt;&gt;"",$I41*IF(COUNTA(CZ42:$DR42)=0,$J41,0),0)</f>
        <v>0</v>
      </c>
      <c r="CZ175" s="14">
        <f>IF($J41&lt;&gt;"",$I41*IF(COUNTA(DA42:$DR42)=0,$J41,0),0)</f>
        <v>0</v>
      </c>
      <c r="DA175" s="14">
        <f>IF($J41&lt;&gt;"",$I41*IF(COUNTA(DB42:$DR42)=0,$J41,0),0)</f>
        <v>0</v>
      </c>
      <c r="DB175" s="14">
        <f>IF($J41&lt;&gt;"",$I41*IF(COUNTA(DC42:$DR42)=0,$J41,0),0)</f>
        <v>0</v>
      </c>
      <c r="DC175" s="14">
        <f>IF($J41&lt;&gt;"",$I41*IF(COUNTA(DD42:$DR42)=0,$J41,0),0)</f>
        <v>0</v>
      </c>
      <c r="DD175" s="14">
        <f>IF($J41&lt;&gt;"",$I41*IF(COUNTA(DE42:$DR42)=0,$J41,0),0)</f>
        <v>0</v>
      </c>
      <c r="DE175" s="14">
        <f>IF($J41&lt;&gt;"",$I41*IF(COUNTA(DF42:$DR42)=0,$J41,0),0)</f>
        <v>0</v>
      </c>
      <c r="DF175" s="14">
        <f>IF($J41&lt;&gt;"",$I41*IF(COUNTA(DG42:$DR42)=0,$J41,0),0)</f>
        <v>0</v>
      </c>
      <c r="DG175" s="14">
        <f>IF($J41&lt;&gt;"",$I41*IF(COUNTA(DH42:$DR42)=0,$J41,0),0)</f>
        <v>0</v>
      </c>
      <c r="DH175" s="14">
        <f>IF($J41&lt;&gt;"",$I41*IF(COUNTA(DI42:$DR42)=0,$J41,0),0)</f>
        <v>0</v>
      </c>
      <c r="DI175" s="14">
        <f>IF($J41&lt;&gt;"",$I41*IF(COUNTA(DJ42:$DR42)=0,$J41,0),0)</f>
        <v>1.5</v>
      </c>
      <c r="DJ175" s="14">
        <f>IF($J41&lt;&gt;"",$I41*IF(COUNTA(DK42:$DR42)=0,$J41,0),0)</f>
        <v>1.5</v>
      </c>
      <c r="DK175" s="14">
        <f>IF($J41&lt;&gt;"",$I41*IF(COUNTA(DL42:$DR42)=0,$J41,0),0)</f>
        <v>1.5</v>
      </c>
      <c r="DL175" s="14">
        <f>IF($J41&lt;&gt;"",$I41*IF(COUNTA(DM42:$DR42)=0,$J41,0),0)</f>
        <v>1.5</v>
      </c>
      <c r="DM175" s="14">
        <f>IF($J41&lt;&gt;"",$I41*IF(COUNTA(DN42:$DR42)=0,$J41,0),0)</f>
        <v>1.5</v>
      </c>
      <c r="DN175" s="14">
        <f>IF($J41&lt;&gt;"",$I41*IF(COUNTA(DO42:$DR42)=0,$J41,0),0)</f>
        <v>1.5</v>
      </c>
      <c r="DO175" s="14">
        <f>IF($J41&lt;&gt;"",$I41*IF(COUNTA(DP42:$DR42)=0,$J41,0),0)</f>
        <v>1.5</v>
      </c>
      <c r="DP175" s="14">
        <f>IF($J41&lt;&gt;"",$I41*IF(COUNTA(DQ42:$DR42)=0,$J41,0),0)</f>
        <v>1.5</v>
      </c>
      <c r="DQ175" s="14">
        <f>IF($J41&lt;&gt;"",$I41*IF(COUNTA(DR42:$DR42)=0,$J41,0),0)</f>
        <v>1.5</v>
      </c>
      <c r="DR175" s="14">
        <f>IF($J41&lt;&gt;"",$I41*IF(COUNTA($DR42:DS42)=0,$J41,0),0)</f>
        <v>1.5</v>
      </c>
    </row>
    <row r="176" spans="1:122" x14ac:dyDescent="0.15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</v>
      </c>
      <c r="BN176" s="14">
        <f>IF($J43&lt;&gt;"",$I43*IF(COUNTA(BO44:$DR44)=0,$J43,0),0)</f>
        <v>0</v>
      </c>
      <c r="BO176" s="14">
        <f>IF($J43&lt;&gt;"",$I43*IF(COUNTA(BP44:$DR44)=0,$J43,0),0)</f>
        <v>0</v>
      </c>
      <c r="BP176" s="14">
        <f>IF($J43&lt;&gt;"",$I43*IF(COUNTA(BQ44:$DR44)=0,$J43,0),0)</f>
        <v>0</v>
      </c>
      <c r="BQ176" s="14">
        <f>IF($J43&lt;&gt;"",$I43*IF(COUNTA(BR44:$DR44)=0,$J43,0),0)</f>
        <v>0</v>
      </c>
      <c r="BR176" s="14">
        <f>IF($J43&lt;&gt;"",$I43*IF(COUNTA(BS44:$DR44)=0,$J43,0),0)</f>
        <v>0</v>
      </c>
      <c r="BS176" s="14">
        <f>IF($J43&lt;&gt;"",$I43*IF(COUNTA(BT44:$DR44)=0,$J43,0),0)</f>
        <v>0</v>
      </c>
      <c r="BT176" s="14">
        <f>IF($J43&lt;&gt;"",$I43*IF(COUNTA(BU44:$DR44)=0,$J43,0),0)</f>
        <v>0</v>
      </c>
      <c r="BU176" s="14">
        <f>IF($J43&lt;&gt;"",$I43*IF(COUNTA(BV44:$DR44)=0,$J43,0),0)</f>
        <v>0</v>
      </c>
      <c r="BV176" s="14">
        <f>IF($J43&lt;&gt;"",$I43*IF(COUNTA(BW44:$DR44)=0,$J43,0),0)</f>
        <v>0</v>
      </c>
      <c r="BW176" s="14">
        <f>IF($J43&lt;&gt;"",$I43*IF(COUNTA(BX44:$DR44)=0,$J43,0),0)</f>
        <v>0</v>
      </c>
      <c r="BX176" s="14">
        <f>IF($J43&lt;&gt;"",$I43*IF(COUNTA(BY44:$DR44)=0,$J43,0),0)</f>
        <v>0</v>
      </c>
      <c r="BY176" s="14">
        <f>IF($J43&lt;&gt;"",$I43*IF(COUNTA(BZ44:$DR44)=0,$J43,0),0)</f>
        <v>0</v>
      </c>
      <c r="BZ176" s="14">
        <f>IF($J43&lt;&gt;"",$I43*IF(COUNTA(CA44:$DR44)=0,$J43,0),0)</f>
        <v>0</v>
      </c>
      <c r="CA176" s="14">
        <f>IF($J43&lt;&gt;"",$I43*IF(COUNTA(CB44:$DR44)=0,$J43,0),0)</f>
        <v>0</v>
      </c>
      <c r="CB176" s="14">
        <f>IF($J43&lt;&gt;"",$I43*IF(COUNTA(CC44:$DR44)=0,$J43,0),0)</f>
        <v>0</v>
      </c>
      <c r="CC176" s="14">
        <f>IF($J43&lt;&gt;"",$I43*IF(COUNTA(CD44:$DR44)=0,$J43,0),0)</f>
        <v>0</v>
      </c>
      <c r="CD176" s="14">
        <f>IF($J43&lt;&gt;"",$I43*IF(COUNTA(CE44:$DR44)=0,$J43,0),0)</f>
        <v>0</v>
      </c>
      <c r="CE176" s="14">
        <f>IF($J43&lt;&gt;"",$I43*IF(COUNTA(CF44:$DR44)=0,$J43,0),0)</f>
        <v>0</v>
      </c>
      <c r="CF176" s="14">
        <f>IF($J43&lt;&gt;"",$I43*IF(COUNTA(CG44:$DR44)=0,$J43,0),0)</f>
        <v>0</v>
      </c>
      <c r="CG176" s="14">
        <f>IF($J43&lt;&gt;"",$I43*IF(COUNTA(CH44:$DR44)=0,$J43,0),0)</f>
        <v>0</v>
      </c>
      <c r="CH176" s="14">
        <f>IF($J43&lt;&gt;"",$I43*IF(COUNTA(CI44:$DR44)=0,$J43,0),0)</f>
        <v>0</v>
      </c>
      <c r="CI176" s="14">
        <f>IF($J43&lt;&gt;"",$I43*IF(COUNTA(CJ44:$DR44)=0,$J43,0),0)</f>
        <v>0</v>
      </c>
      <c r="CJ176" s="14">
        <f>IF($J43&lt;&gt;"",$I43*IF(COUNTA(CK44:$DR44)=0,$J43,0),0)</f>
        <v>0</v>
      </c>
      <c r="CK176" s="14">
        <f>IF($J43&lt;&gt;"",$I43*IF(COUNTA(CL44:$DR44)=0,$J43,0),0)</f>
        <v>0</v>
      </c>
      <c r="CL176" s="14">
        <f>IF($J43&lt;&gt;"",$I43*IF(COUNTA(CM44:$DR44)=0,$J43,0),0)</f>
        <v>0</v>
      </c>
      <c r="CM176" s="14">
        <f>IF($J43&lt;&gt;"",$I43*IF(COUNTA(CN44:$DR44)=0,$J43,0),0)</f>
        <v>0</v>
      </c>
      <c r="CN176" s="14">
        <f>IF($J43&lt;&gt;"",$I43*IF(COUNTA(CO44:$DR44)=0,$J43,0),0)</f>
        <v>0</v>
      </c>
      <c r="CO176" s="14">
        <f>IF($J43&lt;&gt;"",$I43*IF(COUNTA(CP44:$DR44)=0,$J43,0),0)</f>
        <v>0</v>
      </c>
      <c r="CP176" s="14">
        <f>IF($J43&lt;&gt;"",$I43*IF(COUNTA(CQ44:$DR44)=0,$J43,0),0)</f>
        <v>0</v>
      </c>
      <c r="CQ176" s="14">
        <f>IF($J43&lt;&gt;"",$I43*IF(COUNTA(CR44:$DR44)=0,$J43,0),0)</f>
        <v>0</v>
      </c>
      <c r="CR176" s="14">
        <f>IF($J43&lt;&gt;"",$I43*IF(COUNTA(CS44:$DR44)=0,$J43,0),0)</f>
        <v>0</v>
      </c>
      <c r="CS176" s="14">
        <f>IF($J43&lt;&gt;"",$I43*IF(COUNTA(CT44:$DR44)=0,$J43,0),0)</f>
        <v>0</v>
      </c>
      <c r="CT176" s="14">
        <f>IF($J43&lt;&gt;"",$I43*IF(COUNTA(CU44:$DR44)=0,$J43,0),0)</f>
        <v>0</v>
      </c>
      <c r="CU176" s="14">
        <f>IF($J43&lt;&gt;"",$I43*IF(COUNTA(CV44:$DR44)=0,$J43,0),0)</f>
        <v>0</v>
      </c>
      <c r="CV176" s="14">
        <f>IF($J43&lt;&gt;"",$I43*IF(COUNTA(CW44:$DR44)=0,$J43,0),0)</f>
        <v>0</v>
      </c>
      <c r="CW176" s="14">
        <f>IF($J43&lt;&gt;"",$I43*IF(COUNTA(CX44:$DR44)=0,$J43,0),0)</f>
        <v>0</v>
      </c>
      <c r="CX176" s="14">
        <f>IF($J43&lt;&gt;"",$I43*IF(COUNTA(CY44:$DR44)=0,$J43,0),0)</f>
        <v>0</v>
      </c>
      <c r="CY176" s="14">
        <f>IF($J43&lt;&gt;"",$I43*IF(COUNTA(CZ44:$DR44)=0,$J43,0),0)</f>
        <v>0</v>
      </c>
      <c r="CZ176" s="14">
        <f>IF($J43&lt;&gt;"",$I43*IF(COUNTA(DA44:$DR44)=0,$J43,0),0)</f>
        <v>0</v>
      </c>
      <c r="DA176" s="14">
        <f>IF($J43&lt;&gt;"",$I43*IF(COUNTA(DB44:$DR44)=0,$J43,0),0)</f>
        <v>0</v>
      </c>
      <c r="DB176" s="14">
        <f>IF($J43&lt;&gt;"",$I43*IF(COUNTA(DC44:$DR44)=0,$J43,0),0)</f>
        <v>0</v>
      </c>
      <c r="DC176" s="14">
        <f>IF($J43&lt;&gt;"",$I43*IF(COUNTA(DD44:$DR44)=0,$J43,0),0)</f>
        <v>0</v>
      </c>
      <c r="DD176" s="14">
        <f>IF($J43&lt;&gt;"",$I43*IF(COUNTA(DE44:$DR44)=0,$J43,0),0)</f>
        <v>0</v>
      </c>
      <c r="DE176" s="14">
        <f>IF($J43&lt;&gt;"",$I43*IF(COUNTA(DF44:$DR44)=0,$J43,0),0)</f>
        <v>0</v>
      </c>
      <c r="DF176" s="14">
        <f>IF($J43&lt;&gt;"",$I43*IF(COUNTA(DG44:$DR44)=0,$J43,0),0)</f>
        <v>0</v>
      </c>
      <c r="DG176" s="14">
        <f>IF($J43&lt;&gt;"",$I43*IF(COUNTA(DH44:$DR44)=0,$J43,0),0)</f>
        <v>0</v>
      </c>
      <c r="DH176" s="14">
        <f>IF($J43&lt;&gt;"",$I43*IF(COUNTA(DI44:$DR44)=0,$J43,0),0)</f>
        <v>0</v>
      </c>
      <c r="DI176" s="14">
        <f>IF($J43&lt;&gt;"",$I43*IF(COUNTA(DJ44:$DR44)=0,$J43,0),0)</f>
        <v>0</v>
      </c>
      <c r="DJ176" s="14">
        <f>IF($J43&lt;&gt;"",$I43*IF(COUNTA(DK44:$DR44)=0,$J43,0),0)</f>
        <v>0</v>
      </c>
      <c r="DK176" s="14">
        <f>IF($J43&lt;&gt;"",$I43*IF(COUNTA(DL44:$DR44)=0,$J43,0),0)</f>
        <v>0</v>
      </c>
      <c r="DL176" s="14">
        <f>IF($J43&lt;&gt;"",$I43*IF(COUNTA(DM44:$DR44)=0,$J43,0),0)</f>
        <v>0</v>
      </c>
      <c r="DM176" s="14">
        <f>IF($J43&lt;&gt;"",$I43*IF(COUNTA(DN44:$DR44)=0,$J43,0),0)</f>
        <v>0</v>
      </c>
      <c r="DN176" s="14">
        <f>IF($J43&lt;&gt;"",$I43*IF(COUNTA(DO44:$DR44)=0,$J43,0),0)</f>
        <v>0</v>
      </c>
      <c r="DO176" s="14">
        <f>IF($J43&lt;&gt;"",$I43*IF(COUNTA(DP44:$DR44)=0,$J43,0),0)</f>
        <v>0</v>
      </c>
      <c r="DP176" s="14">
        <f>IF($J43&lt;&gt;"",$I43*IF(COUNTA(DQ44:$DR44)=0,$J43,0),0)</f>
        <v>0</v>
      </c>
      <c r="DQ176" s="14">
        <f>IF($J43&lt;&gt;"",$I43*IF(COUNTA(DR44:$DR44)=0,$J43,0),0)</f>
        <v>0</v>
      </c>
      <c r="DR176" s="14">
        <f>IF($J43&lt;&gt;"",$I43*IF(COUNTA($DR44:DS44)=0,$J43,0),0)</f>
        <v>0</v>
      </c>
    </row>
    <row r="177" spans="11:122" x14ac:dyDescent="0.15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15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0</v>
      </c>
      <c r="BM178" s="14">
        <f>IF($J47&lt;&gt;"",$I47*IF(COUNTA(BN48:$DR48)=0,$J47,0),0)</f>
        <v>0</v>
      </c>
      <c r="BN178" s="14">
        <f>IF($J47&lt;&gt;"",$I47*IF(COUNTA(BO48:$DR48)=0,$J47,0),0)</f>
        <v>0</v>
      </c>
      <c r="BO178" s="14">
        <f>IF($J47&lt;&gt;"",$I47*IF(COUNTA(BP48:$DR48)=0,$J47,0),0)</f>
        <v>0</v>
      </c>
      <c r="BP178" s="14">
        <f>IF($J47&lt;&gt;"",$I47*IF(COUNTA(BQ48:$DR48)=0,$J47,0),0)</f>
        <v>0</v>
      </c>
      <c r="BQ178" s="14">
        <f>IF($J47&lt;&gt;"",$I47*IF(COUNTA(BR48:$DR48)=0,$J47,0),0)</f>
        <v>0</v>
      </c>
      <c r="BR178" s="14">
        <f>IF($J47&lt;&gt;"",$I47*IF(COUNTA(BS48:$DR48)=0,$J47,0),0)</f>
        <v>0</v>
      </c>
      <c r="BS178" s="14">
        <f>IF($J47&lt;&gt;"",$I47*IF(COUNTA(BT48:$DR48)=0,$J47,0),0)</f>
        <v>0</v>
      </c>
      <c r="BT178" s="14">
        <f>IF($J47&lt;&gt;"",$I47*IF(COUNTA(BU48:$DR48)=0,$J47,0),0)</f>
        <v>0</v>
      </c>
      <c r="BU178" s="14">
        <f>IF($J47&lt;&gt;"",$I47*IF(COUNTA(BV48:$DR48)=0,$J47,0),0)</f>
        <v>0</v>
      </c>
      <c r="BV178" s="14">
        <f>IF($J47&lt;&gt;"",$I47*IF(COUNTA(BW48:$DR48)=0,$J47,0),0)</f>
        <v>0</v>
      </c>
      <c r="BW178" s="14">
        <f>IF($J47&lt;&gt;"",$I47*IF(COUNTA(BX48:$DR48)=0,$J47,0),0)</f>
        <v>0</v>
      </c>
      <c r="BX178" s="14">
        <f>IF($J47&lt;&gt;"",$I47*IF(COUNTA(BY48:$DR48)=0,$J47,0),0)</f>
        <v>0</v>
      </c>
      <c r="BY178" s="14">
        <f>IF($J47&lt;&gt;"",$I47*IF(COUNTA(BZ48:$DR48)=0,$J47,0),0)</f>
        <v>0</v>
      </c>
      <c r="BZ178" s="14">
        <f>IF($J47&lt;&gt;"",$I47*IF(COUNTA(CA48:$DR48)=0,$J47,0),0)</f>
        <v>0</v>
      </c>
      <c r="CA178" s="14">
        <f>IF($J47&lt;&gt;"",$I47*IF(COUNTA(CB48:$DR48)=0,$J47,0),0)</f>
        <v>0</v>
      </c>
      <c r="CB178" s="14">
        <f>IF($J47&lt;&gt;"",$I47*IF(COUNTA(CC48:$DR48)=0,$J47,0),0)</f>
        <v>0</v>
      </c>
      <c r="CC178" s="14">
        <f>IF($J47&lt;&gt;"",$I47*IF(COUNTA(CD48:$DR48)=0,$J47,0),0)</f>
        <v>0</v>
      </c>
      <c r="CD178" s="14">
        <f>IF($J47&lt;&gt;"",$I47*IF(COUNTA(CE48:$DR48)=0,$J47,0),0)</f>
        <v>0</v>
      </c>
      <c r="CE178" s="14">
        <f>IF($J47&lt;&gt;"",$I47*IF(COUNTA(CF48:$DR48)=0,$J47,0),0)</f>
        <v>0</v>
      </c>
      <c r="CF178" s="14">
        <f>IF($J47&lt;&gt;"",$I47*IF(COUNTA(CG48:$DR48)=0,$J47,0),0)</f>
        <v>0</v>
      </c>
      <c r="CG178" s="14">
        <f>IF($J47&lt;&gt;"",$I47*IF(COUNTA(CH48:$DR48)=0,$J47,0),0)</f>
        <v>0</v>
      </c>
      <c r="CH178" s="14">
        <f>IF($J47&lt;&gt;"",$I47*IF(COUNTA(CI48:$DR48)=0,$J47,0),0)</f>
        <v>0</v>
      </c>
      <c r="CI178" s="14">
        <f>IF($J47&lt;&gt;"",$I47*IF(COUNTA(CJ48:$DR48)=0,$J47,0),0)</f>
        <v>0</v>
      </c>
      <c r="CJ178" s="14">
        <f>IF($J47&lt;&gt;"",$I47*IF(COUNTA(CK48:$DR48)=0,$J47,0),0)</f>
        <v>0</v>
      </c>
      <c r="CK178" s="14">
        <f>IF($J47&lt;&gt;"",$I47*IF(COUNTA(CL48:$DR48)=0,$J47,0),0)</f>
        <v>0</v>
      </c>
      <c r="CL178" s="14">
        <f>IF($J47&lt;&gt;"",$I47*IF(COUNTA(CM48:$DR48)=0,$J47,0),0)</f>
        <v>0</v>
      </c>
      <c r="CM178" s="14">
        <f>IF($J47&lt;&gt;"",$I47*IF(COUNTA(CN48:$DR48)=0,$J47,0),0)</f>
        <v>0</v>
      </c>
      <c r="CN178" s="14">
        <f>IF($J47&lt;&gt;"",$I47*IF(COUNTA(CO48:$DR48)=0,$J47,0),0)</f>
        <v>0</v>
      </c>
      <c r="CO178" s="14">
        <f>IF($J47&lt;&gt;"",$I47*IF(COUNTA(CP48:$DR48)=0,$J47,0),0)</f>
        <v>0</v>
      </c>
      <c r="CP178" s="14">
        <f>IF($J47&lt;&gt;"",$I47*IF(COUNTA(CQ48:$DR48)=0,$J47,0),0)</f>
        <v>0</v>
      </c>
      <c r="CQ178" s="14">
        <f>IF($J47&lt;&gt;"",$I47*IF(COUNTA(CR48:$DR48)=0,$J47,0),0)</f>
        <v>0</v>
      </c>
      <c r="CR178" s="14">
        <f>IF($J47&lt;&gt;"",$I47*IF(COUNTA(CS48:$DR48)=0,$J47,0),0)</f>
        <v>0</v>
      </c>
      <c r="CS178" s="14">
        <f>IF($J47&lt;&gt;"",$I47*IF(COUNTA(CT48:$DR48)=0,$J47,0),0)</f>
        <v>0</v>
      </c>
      <c r="CT178" s="14">
        <f>IF($J47&lt;&gt;"",$I47*IF(COUNTA(CU48:$DR48)=0,$J47,0),0)</f>
        <v>0</v>
      </c>
      <c r="CU178" s="14">
        <f>IF($J47&lt;&gt;"",$I47*IF(COUNTA(CV48:$DR48)=0,$J47,0),0)</f>
        <v>0</v>
      </c>
      <c r="CV178" s="14">
        <f>IF($J47&lt;&gt;"",$I47*IF(COUNTA(CW48:$DR48)=0,$J47,0),0)</f>
        <v>0</v>
      </c>
      <c r="CW178" s="14">
        <f>IF($J47&lt;&gt;"",$I47*IF(COUNTA(CX48:$DR48)=0,$J47,0),0)</f>
        <v>0</v>
      </c>
      <c r="CX178" s="14">
        <f>IF($J47&lt;&gt;"",$I47*IF(COUNTA(CY48:$DR48)=0,$J47,0),0)</f>
        <v>0</v>
      </c>
      <c r="CY178" s="14">
        <f>IF($J47&lt;&gt;"",$I47*IF(COUNTA(CZ48:$DR48)=0,$J47,0),0)</f>
        <v>0</v>
      </c>
      <c r="CZ178" s="14">
        <f>IF($J47&lt;&gt;"",$I47*IF(COUNTA(DA48:$DR48)=0,$J47,0),0)</f>
        <v>0</v>
      </c>
      <c r="DA178" s="14">
        <f>IF($J47&lt;&gt;"",$I47*IF(COUNTA(DB48:$DR48)=0,$J47,0),0)</f>
        <v>0</v>
      </c>
      <c r="DB178" s="14">
        <f>IF($J47&lt;&gt;"",$I47*IF(COUNTA(DC48:$DR48)=0,$J47,0),0)</f>
        <v>0</v>
      </c>
      <c r="DC178" s="14">
        <f>IF($J47&lt;&gt;"",$I47*IF(COUNTA(DD48:$DR48)=0,$J47,0),0)</f>
        <v>0</v>
      </c>
      <c r="DD178" s="14">
        <f>IF($J47&lt;&gt;"",$I47*IF(COUNTA(DE48:$DR48)=0,$J47,0),0)</f>
        <v>0</v>
      </c>
      <c r="DE178" s="14">
        <f>IF($J47&lt;&gt;"",$I47*IF(COUNTA(DF48:$DR48)=0,$J47,0),0)</f>
        <v>0</v>
      </c>
      <c r="DF178" s="14">
        <f>IF($J47&lt;&gt;"",$I47*IF(COUNTA(DG48:$DR48)=0,$J47,0),0)</f>
        <v>0</v>
      </c>
      <c r="DG178" s="14">
        <f>IF($J47&lt;&gt;"",$I47*IF(COUNTA(DH48:$DR48)=0,$J47,0),0)</f>
        <v>0</v>
      </c>
      <c r="DH178" s="14">
        <f>IF($J47&lt;&gt;"",$I47*IF(COUNTA(DI48:$DR48)=0,$J47,0),0)</f>
        <v>0</v>
      </c>
      <c r="DI178" s="14">
        <f>IF($J47&lt;&gt;"",$I47*IF(COUNTA(DJ48:$DR48)=0,$J47,0),0)</f>
        <v>0</v>
      </c>
      <c r="DJ178" s="14">
        <f>IF($J47&lt;&gt;"",$I47*IF(COUNTA(DK48:$DR48)=0,$J47,0),0)</f>
        <v>0</v>
      </c>
      <c r="DK178" s="14">
        <f>IF($J47&lt;&gt;"",$I47*IF(COUNTA(DL48:$DR48)=0,$J47,0),0)</f>
        <v>0</v>
      </c>
      <c r="DL178" s="14">
        <f>IF($J47&lt;&gt;"",$I47*IF(COUNTA(DM48:$DR48)=0,$J47,0),0)</f>
        <v>0</v>
      </c>
      <c r="DM178" s="14">
        <f>IF($J47&lt;&gt;"",$I47*IF(COUNTA(DN48:$DR48)=0,$J47,0),0)</f>
        <v>0</v>
      </c>
      <c r="DN178" s="14">
        <f>IF($J47&lt;&gt;"",$I47*IF(COUNTA(DO48:$DR48)=0,$J47,0),0)</f>
        <v>0</v>
      </c>
      <c r="DO178" s="14">
        <f>IF($J47&lt;&gt;"",$I47*IF(COUNTA(DP48:$DR48)=0,$J47,0),0)</f>
        <v>0</v>
      </c>
      <c r="DP178" s="14">
        <f>IF($J47&lt;&gt;"",$I47*IF(COUNTA(DQ48:$DR48)=0,$J47,0),0)</f>
        <v>0</v>
      </c>
      <c r="DQ178" s="14">
        <f>IF($J47&lt;&gt;"",$I47*IF(COUNTA(DR48:$DR48)=0,$J47,0),0)</f>
        <v>0</v>
      </c>
      <c r="DR178" s="14">
        <f>IF($J47&lt;&gt;"",$I47*IF(COUNTA($DR48:DS48)=0,$J47,0),0)</f>
        <v>0</v>
      </c>
    </row>
    <row r="179" spans="11:122" x14ac:dyDescent="0.15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</v>
      </c>
      <c r="BN179" s="14">
        <f>IF($J49&lt;&gt;"",$I49*IF(COUNTA(BO50:$DR50)=0,$J49,0),0)</f>
        <v>0</v>
      </c>
      <c r="BO179" s="14">
        <f>IF($J49&lt;&gt;"",$I49*IF(COUNTA(BP50:$DR50)=0,$J49,0),0)</f>
        <v>0</v>
      </c>
      <c r="BP179" s="14">
        <f>IF($J49&lt;&gt;"",$I49*IF(COUNTA(BQ50:$DR50)=0,$J49,0),0)</f>
        <v>0</v>
      </c>
      <c r="BQ179" s="14">
        <f>IF($J49&lt;&gt;"",$I49*IF(COUNTA(BR50:$DR50)=0,$J49,0),0)</f>
        <v>0</v>
      </c>
      <c r="BR179" s="14">
        <f>IF($J49&lt;&gt;"",$I49*IF(COUNTA(BS50:$DR50)=0,$J49,0),0)</f>
        <v>0</v>
      </c>
      <c r="BS179" s="14">
        <f>IF($J49&lt;&gt;"",$I49*IF(COUNTA(BT50:$DR50)=0,$J49,0),0)</f>
        <v>0</v>
      </c>
      <c r="BT179" s="14">
        <f>IF($J49&lt;&gt;"",$I49*IF(COUNTA(BU50:$DR50)=0,$J49,0),0)</f>
        <v>0</v>
      </c>
      <c r="BU179" s="14">
        <f>IF($J49&lt;&gt;"",$I49*IF(COUNTA(BV50:$DR50)=0,$J49,0),0)</f>
        <v>0</v>
      </c>
      <c r="BV179" s="14">
        <f>IF($J49&lt;&gt;"",$I49*IF(COUNTA(BW50:$DR50)=0,$J49,0),0)</f>
        <v>0</v>
      </c>
      <c r="BW179" s="14">
        <f>IF($J49&lt;&gt;"",$I49*IF(COUNTA(BX50:$DR50)=0,$J49,0),0)</f>
        <v>0</v>
      </c>
      <c r="BX179" s="14">
        <f>IF($J49&lt;&gt;"",$I49*IF(COUNTA(BY50:$DR50)=0,$J49,0),0)</f>
        <v>0</v>
      </c>
      <c r="BY179" s="14">
        <f>IF($J49&lt;&gt;"",$I49*IF(COUNTA(BZ50:$DR50)=0,$J49,0),0)</f>
        <v>0</v>
      </c>
      <c r="BZ179" s="14">
        <f>IF($J49&lt;&gt;"",$I49*IF(COUNTA(CA50:$DR50)=0,$J49,0),0)</f>
        <v>0</v>
      </c>
      <c r="CA179" s="14">
        <f>IF($J49&lt;&gt;"",$I49*IF(COUNTA(CB50:$DR50)=0,$J49,0),0)</f>
        <v>0</v>
      </c>
      <c r="CB179" s="14">
        <f>IF($J49&lt;&gt;"",$I49*IF(COUNTA(CC50:$DR50)=0,$J49,0),0)</f>
        <v>0</v>
      </c>
      <c r="CC179" s="14">
        <f>IF($J49&lt;&gt;"",$I49*IF(COUNTA(CD50:$DR50)=0,$J49,0),0)</f>
        <v>0</v>
      </c>
      <c r="CD179" s="14">
        <f>IF($J49&lt;&gt;"",$I49*IF(COUNTA(CE50:$DR50)=0,$J49,0),0)</f>
        <v>0</v>
      </c>
      <c r="CE179" s="14">
        <f>IF($J49&lt;&gt;"",$I49*IF(COUNTA(CF50:$DR50)=0,$J49,0),0)</f>
        <v>0</v>
      </c>
      <c r="CF179" s="14">
        <f>IF($J49&lt;&gt;"",$I49*IF(COUNTA(CG50:$DR50)=0,$J49,0),0)</f>
        <v>0</v>
      </c>
      <c r="CG179" s="14">
        <f>IF($J49&lt;&gt;"",$I49*IF(COUNTA(CH50:$DR50)=0,$J49,0),0)</f>
        <v>0</v>
      </c>
      <c r="CH179" s="14">
        <f>IF($J49&lt;&gt;"",$I49*IF(COUNTA(CI50:$DR50)=0,$J49,0),0)</f>
        <v>0</v>
      </c>
      <c r="CI179" s="14">
        <f>IF($J49&lt;&gt;"",$I49*IF(COUNTA(CJ50:$DR50)=0,$J49,0),0)</f>
        <v>0</v>
      </c>
      <c r="CJ179" s="14">
        <f>IF($J49&lt;&gt;"",$I49*IF(COUNTA(CK50:$DR50)=0,$J49,0),0)</f>
        <v>0</v>
      </c>
      <c r="CK179" s="14">
        <f>IF($J49&lt;&gt;"",$I49*IF(COUNTA(CL50:$DR50)=0,$J49,0),0)</f>
        <v>0</v>
      </c>
      <c r="CL179" s="14">
        <f>IF($J49&lt;&gt;"",$I49*IF(COUNTA(CM50:$DR50)=0,$J49,0),0)</f>
        <v>0</v>
      </c>
      <c r="CM179" s="14">
        <f>IF($J49&lt;&gt;"",$I49*IF(COUNTA(CN50:$DR50)=0,$J49,0),0)</f>
        <v>0</v>
      </c>
      <c r="CN179" s="14">
        <f>IF($J49&lt;&gt;"",$I49*IF(COUNTA(CO50:$DR50)=0,$J49,0),0)</f>
        <v>0</v>
      </c>
      <c r="CO179" s="14">
        <f>IF($J49&lt;&gt;"",$I49*IF(COUNTA(CP50:$DR50)=0,$J49,0),0)</f>
        <v>0</v>
      </c>
      <c r="CP179" s="14">
        <f>IF($J49&lt;&gt;"",$I49*IF(COUNTA(CQ50:$DR50)=0,$J49,0),0)</f>
        <v>0</v>
      </c>
      <c r="CQ179" s="14">
        <f>IF($J49&lt;&gt;"",$I49*IF(COUNTA(CR50:$DR50)=0,$J49,0),0)</f>
        <v>0</v>
      </c>
      <c r="CR179" s="14">
        <f>IF($J49&lt;&gt;"",$I49*IF(COUNTA(CS50:$DR50)=0,$J49,0),0)</f>
        <v>0</v>
      </c>
      <c r="CS179" s="14">
        <f>IF($J49&lt;&gt;"",$I49*IF(COUNTA(CT50:$DR50)=0,$J49,0),0)</f>
        <v>0</v>
      </c>
      <c r="CT179" s="14">
        <f>IF($J49&lt;&gt;"",$I49*IF(COUNTA(CU50:$DR50)=0,$J49,0),0)</f>
        <v>0</v>
      </c>
      <c r="CU179" s="14">
        <f>IF($J49&lt;&gt;"",$I49*IF(COUNTA(CV50:$DR50)=0,$J49,0),0)</f>
        <v>0</v>
      </c>
      <c r="CV179" s="14">
        <f>IF($J49&lt;&gt;"",$I49*IF(COUNTA(CW50:$DR50)=0,$J49,0),0)</f>
        <v>0</v>
      </c>
      <c r="CW179" s="14">
        <f>IF($J49&lt;&gt;"",$I49*IF(COUNTA(CX50:$DR50)=0,$J49,0),0)</f>
        <v>0</v>
      </c>
      <c r="CX179" s="14">
        <f>IF($J49&lt;&gt;"",$I49*IF(COUNTA(CY50:$DR50)=0,$J49,0),0)</f>
        <v>0</v>
      </c>
      <c r="CY179" s="14">
        <f>IF($J49&lt;&gt;"",$I49*IF(COUNTA(CZ50:$DR50)=0,$J49,0),0)</f>
        <v>0</v>
      </c>
      <c r="CZ179" s="14">
        <f>IF($J49&lt;&gt;"",$I49*IF(COUNTA(DA50:$DR50)=0,$J49,0),0)</f>
        <v>0</v>
      </c>
      <c r="DA179" s="14">
        <f>IF($J49&lt;&gt;"",$I49*IF(COUNTA(DB50:$DR50)=0,$J49,0),0)</f>
        <v>0</v>
      </c>
      <c r="DB179" s="14">
        <f>IF($J49&lt;&gt;"",$I49*IF(COUNTA(DC50:$DR50)=0,$J49,0),0)</f>
        <v>0</v>
      </c>
      <c r="DC179" s="14">
        <f>IF($J49&lt;&gt;"",$I49*IF(COUNTA(DD50:$DR50)=0,$J49,0),0)</f>
        <v>0</v>
      </c>
      <c r="DD179" s="14">
        <f>IF($J49&lt;&gt;"",$I49*IF(COUNTA(DE50:$DR50)=0,$J49,0),0)</f>
        <v>0</v>
      </c>
      <c r="DE179" s="14">
        <f>IF($J49&lt;&gt;"",$I49*IF(COUNTA(DF50:$DR50)=0,$J49,0),0)</f>
        <v>0</v>
      </c>
      <c r="DF179" s="14">
        <f>IF($J49&lt;&gt;"",$I49*IF(COUNTA(DG50:$DR50)=0,$J49,0),0)</f>
        <v>0</v>
      </c>
      <c r="DG179" s="14">
        <f>IF($J49&lt;&gt;"",$I49*IF(COUNTA(DH50:$DR50)=0,$J49,0),0)</f>
        <v>0</v>
      </c>
      <c r="DH179" s="14">
        <f>IF($J49&lt;&gt;"",$I49*IF(COUNTA(DI50:$DR50)=0,$J49,0),0)</f>
        <v>0</v>
      </c>
      <c r="DI179" s="14">
        <f>IF($J49&lt;&gt;"",$I49*IF(COUNTA(DJ50:$DR50)=0,$J49,0),0)</f>
        <v>0</v>
      </c>
      <c r="DJ179" s="14">
        <f>IF($J49&lt;&gt;"",$I49*IF(COUNTA(DK50:$DR50)=0,$J49,0),0)</f>
        <v>0</v>
      </c>
      <c r="DK179" s="14">
        <f>IF($J49&lt;&gt;"",$I49*IF(COUNTA(DL50:$DR50)=0,$J49,0),0)</f>
        <v>0</v>
      </c>
      <c r="DL179" s="14">
        <f>IF($J49&lt;&gt;"",$I49*IF(COUNTA(DM50:$DR50)=0,$J49,0),0)</f>
        <v>0</v>
      </c>
      <c r="DM179" s="14">
        <f>IF($J49&lt;&gt;"",$I49*IF(COUNTA(DN50:$DR50)=0,$J49,0),0)</f>
        <v>0</v>
      </c>
      <c r="DN179" s="14">
        <f>IF($J49&lt;&gt;"",$I49*IF(COUNTA(DO50:$DR50)=0,$J49,0),0)</f>
        <v>0</v>
      </c>
      <c r="DO179" s="14">
        <f>IF($J49&lt;&gt;"",$I49*IF(COUNTA(DP50:$DR50)=0,$J49,0),0)</f>
        <v>0</v>
      </c>
      <c r="DP179" s="14">
        <f>IF($J49&lt;&gt;"",$I49*IF(COUNTA(DQ50:$DR50)=0,$J49,0),0)</f>
        <v>0</v>
      </c>
      <c r="DQ179" s="14">
        <f>IF($J49&lt;&gt;"",$I49*IF(COUNTA(DR50:$DR50)=0,$J49,0),0)</f>
        <v>0</v>
      </c>
      <c r="DR179" s="14">
        <f>IF($J49&lt;&gt;"",$I49*IF(COUNTA($DR50:DS50)=0,$J49,0),0)</f>
        <v>0</v>
      </c>
    </row>
    <row r="180" spans="11:122" x14ac:dyDescent="0.15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15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0</v>
      </c>
      <c r="BN181" s="14">
        <f>IF($J53&lt;&gt;"",$I53*IF(COUNTA(BO54:$DR54)=0,$J53,0),0)</f>
        <v>0</v>
      </c>
      <c r="BO181" s="14">
        <f>IF($J53&lt;&gt;"",$I53*IF(COUNTA(BP54:$DR54)=0,$J53,0),0)</f>
        <v>0</v>
      </c>
      <c r="BP181" s="14">
        <f>IF($J53&lt;&gt;"",$I53*IF(COUNTA(BQ54:$DR54)=0,$J53,0),0)</f>
        <v>0</v>
      </c>
      <c r="BQ181" s="14">
        <f>IF($J53&lt;&gt;"",$I53*IF(COUNTA(BR54:$DR54)=0,$J53,0),0)</f>
        <v>0</v>
      </c>
      <c r="BR181" s="14">
        <f>IF($J53&lt;&gt;"",$I53*IF(COUNTA(BS54:$DR54)=0,$J53,0),0)</f>
        <v>0</v>
      </c>
      <c r="BS181" s="14">
        <f>IF($J53&lt;&gt;"",$I53*IF(COUNTA(BT54:$DR54)=0,$J53,0),0)</f>
        <v>0</v>
      </c>
      <c r="BT181" s="14">
        <f>IF($J53&lt;&gt;"",$I53*IF(COUNTA(BU54:$DR54)=0,$J53,0),0)</f>
        <v>0</v>
      </c>
      <c r="BU181" s="14">
        <f>IF($J53&lt;&gt;"",$I53*IF(COUNTA(BV54:$DR54)=0,$J53,0),0)</f>
        <v>0</v>
      </c>
      <c r="BV181" s="14">
        <f>IF($J53&lt;&gt;"",$I53*IF(COUNTA(BW54:$DR54)=0,$J53,0),0)</f>
        <v>0</v>
      </c>
      <c r="BW181" s="14">
        <f>IF($J53&lt;&gt;"",$I53*IF(COUNTA(BX54:$DR54)=0,$J53,0),0)</f>
        <v>0</v>
      </c>
      <c r="BX181" s="14">
        <f>IF($J53&lt;&gt;"",$I53*IF(COUNTA(BY54:$DR54)=0,$J53,0),0)</f>
        <v>0</v>
      </c>
      <c r="BY181" s="14">
        <f>IF($J53&lt;&gt;"",$I53*IF(COUNTA(BZ54:$DR54)=0,$J53,0),0)</f>
        <v>0</v>
      </c>
      <c r="BZ181" s="14">
        <f>IF($J53&lt;&gt;"",$I53*IF(COUNTA(CA54:$DR54)=0,$J53,0),0)</f>
        <v>0</v>
      </c>
      <c r="CA181" s="14">
        <f>IF($J53&lt;&gt;"",$I53*IF(COUNTA(CB54:$DR54)=0,$J53,0),0)</f>
        <v>0</v>
      </c>
      <c r="CB181" s="14">
        <f>IF($J53&lt;&gt;"",$I53*IF(COUNTA(CC54:$DR54)=0,$J53,0),0)</f>
        <v>0</v>
      </c>
      <c r="CC181" s="14">
        <f>IF($J53&lt;&gt;"",$I53*IF(COUNTA(CD54:$DR54)=0,$J53,0),0)</f>
        <v>0</v>
      </c>
      <c r="CD181" s="14">
        <f>IF($J53&lt;&gt;"",$I53*IF(COUNTA(CE54:$DR54)=0,$J53,0),0)</f>
        <v>0</v>
      </c>
      <c r="CE181" s="14">
        <f>IF($J53&lt;&gt;"",$I53*IF(COUNTA(CF54:$DR54)=0,$J53,0),0)</f>
        <v>0</v>
      </c>
      <c r="CF181" s="14">
        <f>IF($J53&lt;&gt;"",$I53*IF(COUNTA(CG54:$DR54)=0,$J53,0),0)</f>
        <v>0</v>
      </c>
      <c r="CG181" s="14">
        <f>IF($J53&lt;&gt;"",$I53*IF(COUNTA(CH54:$DR54)=0,$J53,0),0)</f>
        <v>0</v>
      </c>
      <c r="CH181" s="14">
        <f>IF($J53&lt;&gt;"",$I53*IF(COUNTA(CI54:$DR54)=0,$J53,0),0)</f>
        <v>0</v>
      </c>
      <c r="CI181" s="14">
        <f>IF($J53&lt;&gt;"",$I53*IF(COUNTA(CJ54:$DR54)=0,$J53,0),0)</f>
        <v>0</v>
      </c>
      <c r="CJ181" s="14">
        <f>IF($J53&lt;&gt;"",$I53*IF(COUNTA(CK54:$DR54)=0,$J53,0),0)</f>
        <v>0</v>
      </c>
      <c r="CK181" s="14">
        <f>IF($J53&lt;&gt;"",$I53*IF(COUNTA(CL54:$DR54)=0,$J53,0),0)</f>
        <v>0</v>
      </c>
      <c r="CL181" s="14">
        <f>IF($J53&lt;&gt;"",$I53*IF(COUNTA(CM54:$DR54)=0,$J53,0),0)</f>
        <v>0</v>
      </c>
      <c r="CM181" s="14">
        <f>IF($J53&lt;&gt;"",$I53*IF(COUNTA(CN54:$DR54)=0,$J53,0),0)</f>
        <v>0</v>
      </c>
      <c r="CN181" s="14">
        <f>IF($J53&lt;&gt;"",$I53*IF(COUNTA(CO54:$DR54)=0,$J53,0),0)</f>
        <v>0</v>
      </c>
      <c r="CO181" s="14">
        <f>IF($J53&lt;&gt;"",$I53*IF(COUNTA(CP54:$DR54)=0,$J53,0),0)</f>
        <v>0</v>
      </c>
      <c r="CP181" s="14">
        <f>IF($J53&lt;&gt;"",$I53*IF(COUNTA(CQ54:$DR54)=0,$J53,0),0)</f>
        <v>0</v>
      </c>
      <c r="CQ181" s="14">
        <f>IF($J53&lt;&gt;"",$I53*IF(COUNTA(CR54:$DR54)=0,$J53,0),0)</f>
        <v>0</v>
      </c>
      <c r="CR181" s="14">
        <f>IF($J53&lt;&gt;"",$I53*IF(COUNTA(CS54:$DR54)=0,$J53,0),0)</f>
        <v>0</v>
      </c>
      <c r="CS181" s="14">
        <f>IF($J53&lt;&gt;"",$I53*IF(COUNTA(CT54:$DR54)=0,$J53,0),0)</f>
        <v>0</v>
      </c>
      <c r="CT181" s="14">
        <f>IF($J53&lt;&gt;"",$I53*IF(COUNTA(CU54:$DR54)=0,$J53,0),0)</f>
        <v>0</v>
      </c>
      <c r="CU181" s="14">
        <f>IF($J53&lt;&gt;"",$I53*IF(COUNTA(CV54:$DR54)=0,$J53,0),0)</f>
        <v>0</v>
      </c>
      <c r="CV181" s="14">
        <f>IF($J53&lt;&gt;"",$I53*IF(COUNTA(CW54:$DR54)=0,$J53,0),0)</f>
        <v>0</v>
      </c>
      <c r="CW181" s="14">
        <f>IF($J53&lt;&gt;"",$I53*IF(COUNTA(CX54:$DR54)=0,$J53,0),0)</f>
        <v>0</v>
      </c>
      <c r="CX181" s="14">
        <f>IF($J53&lt;&gt;"",$I53*IF(COUNTA(CY54:$DR54)=0,$J53,0),0)</f>
        <v>0</v>
      </c>
      <c r="CY181" s="14">
        <f>IF($J53&lt;&gt;"",$I53*IF(COUNTA(CZ54:$DR54)=0,$J53,0),0)</f>
        <v>0</v>
      </c>
      <c r="CZ181" s="14">
        <f>IF($J53&lt;&gt;"",$I53*IF(COUNTA(DA54:$DR54)=0,$J53,0),0)</f>
        <v>0</v>
      </c>
      <c r="DA181" s="14">
        <f>IF($J53&lt;&gt;"",$I53*IF(COUNTA(DB54:$DR54)=0,$J53,0),0)</f>
        <v>0</v>
      </c>
      <c r="DB181" s="14">
        <f>IF($J53&lt;&gt;"",$I53*IF(COUNTA(DC54:$DR54)=0,$J53,0),0)</f>
        <v>0</v>
      </c>
      <c r="DC181" s="14">
        <f>IF($J53&lt;&gt;"",$I53*IF(COUNTA(DD54:$DR54)=0,$J53,0),0)</f>
        <v>0</v>
      </c>
      <c r="DD181" s="14">
        <f>IF($J53&lt;&gt;"",$I53*IF(COUNTA(DE54:$DR54)=0,$J53,0),0)</f>
        <v>0</v>
      </c>
      <c r="DE181" s="14">
        <f>IF($J53&lt;&gt;"",$I53*IF(COUNTA(DF54:$DR54)=0,$J53,0),0)</f>
        <v>0</v>
      </c>
      <c r="DF181" s="14">
        <f>IF($J53&lt;&gt;"",$I53*IF(COUNTA(DG54:$DR54)=0,$J53,0),0)</f>
        <v>0</v>
      </c>
      <c r="DG181" s="14">
        <f>IF($J53&lt;&gt;"",$I53*IF(COUNTA(DH54:$DR54)=0,$J53,0),0)</f>
        <v>0</v>
      </c>
      <c r="DH181" s="14">
        <f>IF($J53&lt;&gt;"",$I53*IF(COUNTA(DI54:$DR54)=0,$J53,0),0)</f>
        <v>0</v>
      </c>
      <c r="DI181" s="14">
        <f>IF($J53&lt;&gt;"",$I53*IF(COUNTA(DJ54:$DR54)=0,$J53,0),0)</f>
        <v>0</v>
      </c>
      <c r="DJ181" s="14">
        <f>IF($J53&lt;&gt;"",$I53*IF(COUNTA(DK54:$DR54)=0,$J53,0),0)</f>
        <v>0</v>
      </c>
      <c r="DK181" s="14">
        <f>IF($J53&lt;&gt;"",$I53*IF(COUNTA(DL54:$DR54)=0,$J53,0),0)</f>
        <v>0</v>
      </c>
      <c r="DL181" s="14">
        <f>IF($J53&lt;&gt;"",$I53*IF(COUNTA(DM54:$DR54)=0,$J53,0),0)</f>
        <v>0</v>
      </c>
      <c r="DM181" s="14">
        <f>IF($J53&lt;&gt;"",$I53*IF(COUNTA(DN54:$DR54)=0,$J53,0),0)</f>
        <v>0</v>
      </c>
      <c r="DN181" s="14">
        <f>IF($J53&lt;&gt;"",$I53*IF(COUNTA(DO54:$DR54)=0,$J53,0),0)</f>
        <v>0</v>
      </c>
      <c r="DO181" s="14">
        <f>IF($J53&lt;&gt;"",$I53*IF(COUNTA(DP54:$DR54)=0,$J53,0),0)</f>
        <v>0</v>
      </c>
      <c r="DP181" s="14">
        <f>IF($J53&lt;&gt;"",$I53*IF(COUNTA(DQ54:$DR54)=0,$J53,0),0)</f>
        <v>0</v>
      </c>
      <c r="DQ181" s="14">
        <f>IF($J53&lt;&gt;"",$I53*IF(COUNTA(DR54:$DR54)=0,$J53,0),0)</f>
        <v>0</v>
      </c>
      <c r="DR181" s="14">
        <f>IF($J53&lt;&gt;"",$I53*IF(COUNTA($DR54:DS54)=0,$J53,0),0)</f>
        <v>0</v>
      </c>
    </row>
    <row r="182" spans="11:122" x14ac:dyDescent="0.15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</v>
      </c>
      <c r="BP182" s="14">
        <f>IF($J55&lt;&gt;"",$I55*IF(COUNTA(BQ56:$DR56)=0,$J55,0),0)</f>
        <v>0</v>
      </c>
      <c r="BQ182" s="14">
        <f>IF($J55&lt;&gt;"",$I55*IF(COUNTA(BR56:$DR56)=0,$J55,0),0)</f>
        <v>0</v>
      </c>
      <c r="BR182" s="14">
        <f>IF($J55&lt;&gt;"",$I55*IF(COUNTA(BS56:$DR56)=0,$J55,0),0)</f>
        <v>0</v>
      </c>
      <c r="BS182" s="14">
        <f>IF($J55&lt;&gt;"",$I55*IF(COUNTA(BT56:$DR56)=0,$J55,0),0)</f>
        <v>0</v>
      </c>
      <c r="BT182" s="14">
        <f>IF($J55&lt;&gt;"",$I55*IF(COUNTA(BU56:$DR56)=0,$J55,0),0)</f>
        <v>0</v>
      </c>
      <c r="BU182" s="14">
        <f>IF($J55&lt;&gt;"",$I55*IF(COUNTA(BV56:$DR56)=0,$J55,0),0)</f>
        <v>0</v>
      </c>
      <c r="BV182" s="14">
        <f>IF($J55&lt;&gt;"",$I55*IF(COUNTA(BW56:$DR56)=0,$J55,0),0)</f>
        <v>0</v>
      </c>
      <c r="BW182" s="14">
        <f>IF($J55&lt;&gt;"",$I55*IF(COUNTA(BX56:$DR56)=0,$J55,0),0)</f>
        <v>0</v>
      </c>
      <c r="BX182" s="14">
        <f>IF($J55&lt;&gt;"",$I55*IF(COUNTA(BY56:$DR56)=0,$J55,0),0)</f>
        <v>0</v>
      </c>
      <c r="BY182" s="14">
        <f>IF($J55&lt;&gt;"",$I55*IF(COUNTA(BZ56:$DR56)=0,$J55,0),0)</f>
        <v>0</v>
      </c>
      <c r="BZ182" s="14">
        <f>IF($J55&lt;&gt;"",$I55*IF(COUNTA(CA56:$DR56)=0,$J55,0),0)</f>
        <v>0</v>
      </c>
      <c r="CA182" s="14">
        <f>IF($J55&lt;&gt;"",$I55*IF(COUNTA(CB56:$DR56)=0,$J55,0),0)</f>
        <v>0</v>
      </c>
      <c r="CB182" s="14">
        <f>IF($J55&lt;&gt;"",$I55*IF(COUNTA(CC56:$DR56)=0,$J55,0),0)</f>
        <v>0</v>
      </c>
      <c r="CC182" s="14">
        <f>IF($J55&lt;&gt;"",$I55*IF(COUNTA(CD56:$DR56)=0,$J55,0),0)</f>
        <v>0</v>
      </c>
      <c r="CD182" s="14">
        <f>IF($J55&lt;&gt;"",$I55*IF(COUNTA(CE56:$DR56)=0,$J55,0),0)</f>
        <v>0</v>
      </c>
      <c r="CE182" s="14">
        <f>IF($J55&lt;&gt;"",$I55*IF(COUNTA(CF56:$DR56)=0,$J55,0),0)</f>
        <v>0</v>
      </c>
      <c r="CF182" s="14">
        <f>IF($J55&lt;&gt;"",$I55*IF(COUNTA(CG56:$DR56)=0,$J55,0),0)</f>
        <v>0</v>
      </c>
      <c r="CG182" s="14">
        <f>IF($J55&lt;&gt;"",$I55*IF(COUNTA(CH56:$DR56)=0,$J55,0),0)</f>
        <v>0</v>
      </c>
      <c r="CH182" s="14">
        <f>IF($J55&lt;&gt;"",$I55*IF(COUNTA(CI56:$DR56)=0,$J55,0),0)</f>
        <v>0</v>
      </c>
      <c r="CI182" s="14">
        <f>IF($J55&lt;&gt;"",$I55*IF(COUNTA(CJ56:$DR56)=0,$J55,0),0)</f>
        <v>0</v>
      </c>
      <c r="CJ182" s="14">
        <f>IF($J55&lt;&gt;"",$I55*IF(COUNTA(CK56:$DR56)=0,$J55,0),0)</f>
        <v>0</v>
      </c>
      <c r="CK182" s="14">
        <f>IF($J55&lt;&gt;"",$I55*IF(COUNTA(CL56:$DR56)=0,$J55,0),0)</f>
        <v>0</v>
      </c>
      <c r="CL182" s="14">
        <f>IF($J55&lt;&gt;"",$I55*IF(COUNTA(CM56:$DR56)=0,$J55,0),0)</f>
        <v>0</v>
      </c>
      <c r="CM182" s="14">
        <f>IF($J55&lt;&gt;"",$I55*IF(COUNTA(CN56:$DR56)=0,$J55,0),0)</f>
        <v>0</v>
      </c>
      <c r="CN182" s="14">
        <f>IF($J55&lt;&gt;"",$I55*IF(COUNTA(CO56:$DR56)=0,$J55,0),0)</f>
        <v>0</v>
      </c>
      <c r="CO182" s="14">
        <f>IF($J55&lt;&gt;"",$I55*IF(COUNTA(CP56:$DR56)=0,$J55,0),0)</f>
        <v>0</v>
      </c>
      <c r="CP182" s="14">
        <f>IF($J55&lt;&gt;"",$I55*IF(COUNTA(CQ56:$DR56)=0,$J55,0),0)</f>
        <v>0</v>
      </c>
      <c r="CQ182" s="14">
        <f>IF($J55&lt;&gt;"",$I55*IF(COUNTA(CR56:$DR56)=0,$J55,0),0)</f>
        <v>0</v>
      </c>
      <c r="CR182" s="14">
        <f>IF($J55&lt;&gt;"",$I55*IF(COUNTA(CS56:$DR56)=0,$J55,0),0)</f>
        <v>0</v>
      </c>
      <c r="CS182" s="14">
        <f>IF($J55&lt;&gt;"",$I55*IF(COUNTA(CT56:$DR56)=0,$J55,0),0)</f>
        <v>0</v>
      </c>
      <c r="CT182" s="14">
        <f>IF($J55&lt;&gt;"",$I55*IF(COUNTA(CU56:$DR56)=0,$J55,0),0)</f>
        <v>0</v>
      </c>
      <c r="CU182" s="14">
        <f>IF($J55&lt;&gt;"",$I55*IF(COUNTA(CV56:$DR56)=0,$J55,0),0)</f>
        <v>0</v>
      </c>
      <c r="CV182" s="14">
        <f>IF($J55&lt;&gt;"",$I55*IF(COUNTA(CW56:$DR56)=0,$J55,0),0)</f>
        <v>0</v>
      </c>
      <c r="CW182" s="14">
        <f>IF($J55&lt;&gt;"",$I55*IF(COUNTA(CX56:$DR56)=0,$J55,0),0)</f>
        <v>0</v>
      </c>
      <c r="CX182" s="14">
        <f>IF($J55&lt;&gt;"",$I55*IF(COUNTA(CY56:$DR56)=0,$J55,0),0)</f>
        <v>0</v>
      </c>
      <c r="CY182" s="14">
        <f>IF($J55&lt;&gt;"",$I55*IF(COUNTA(CZ56:$DR56)=0,$J55,0),0)</f>
        <v>0</v>
      </c>
      <c r="CZ182" s="14">
        <f>IF($J55&lt;&gt;"",$I55*IF(COUNTA(DA56:$DR56)=0,$J55,0),0)</f>
        <v>0</v>
      </c>
      <c r="DA182" s="14">
        <f>IF($J55&lt;&gt;"",$I55*IF(COUNTA(DB56:$DR56)=0,$J55,0),0)</f>
        <v>0</v>
      </c>
      <c r="DB182" s="14">
        <f>IF($J55&lt;&gt;"",$I55*IF(COUNTA(DC56:$DR56)=0,$J55,0),0)</f>
        <v>0</v>
      </c>
      <c r="DC182" s="14">
        <f>IF($J55&lt;&gt;"",$I55*IF(COUNTA(DD56:$DR56)=0,$J55,0),0)</f>
        <v>0</v>
      </c>
      <c r="DD182" s="14">
        <f>IF($J55&lt;&gt;"",$I55*IF(COUNTA(DE56:$DR56)=0,$J55,0),0)</f>
        <v>0</v>
      </c>
      <c r="DE182" s="14">
        <f>IF($J55&lt;&gt;"",$I55*IF(COUNTA(DF56:$DR56)=0,$J55,0),0)</f>
        <v>0</v>
      </c>
      <c r="DF182" s="14">
        <f>IF($J55&lt;&gt;"",$I55*IF(COUNTA(DG56:$DR56)=0,$J55,0),0)</f>
        <v>0</v>
      </c>
      <c r="DG182" s="14">
        <f>IF($J55&lt;&gt;"",$I55*IF(COUNTA(DH56:$DR56)=0,$J55,0),0)</f>
        <v>0</v>
      </c>
      <c r="DH182" s="14">
        <f>IF($J55&lt;&gt;"",$I55*IF(COUNTA(DI56:$DR56)=0,$J55,0),0)</f>
        <v>0</v>
      </c>
      <c r="DI182" s="14">
        <f>IF($J55&lt;&gt;"",$I55*IF(COUNTA(DJ56:$DR56)=0,$J55,0),0)</f>
        <v>0</v>
      </c>
      <c r="DJ182" s="14">
        <f>IF($J55&lt;&gt;"",$I55*IF(COUNTA(DK56:$DR56)=0,$J55,0),0)</f>
        <v>0</v>
      </c>
      <c r="DK182" s="14">
        <f>IF($J55&lt;&gt;"",$I55*IF(COUNTA(DL56:$DR56)=0,$J55,0),0)</f>
        <v>0</v>
      </c>
      <c r="DL182" s="14">
        <f>IF($J55&lt;&gt;"",$I55*IF(COUNTA(DM56:$DR56)=0,$J55,0),0)</f>
        <v>0</v>
      </c>
      <c r="DM182" s="14">
        <f>IF($J55&lt;&gt;"",$I55*IF(COUNTA(DN56:$DR56)=0,$J55,0),0)</f>
        <v>0</v>
      </c>
      <c r="DN182" s="14">
        <f>IF($J55&lt;&gt;"",$I55*IF(COUNTA(DO56:$DR56)=0,$J55,0),0)</f>
        <v>0</v>
      </c>
      <c r="DO182" s="14">
        <f>IF($J55&lt;&gt;"",$I55*IF(COUNTA(DP56:$DR56)=0,$J55,0),0)</f>
        <v>0</v>
      </c>
      <c r="DP182" s="14">
        <f>IF($J55&lt;&gt;"",$I55*IF(COUNTA(DQ56:$DR56)=0,$J55,0),0)</f>
        <v>0</v>
      </c>
      <c r="DQ182" s="14">
        <f>IF($J55&lt;&gt;"",$I55*IF(COUNTA(DR56:$DR56)=0,$J55,0),0)</f>
        <v>0</v>
      </c>
      <c r="DR182" s="14">
        <f>IF($J55&lt;&gt;"",$I55*IF(COUNTA($DR56:DS56)=0,$J55,0),0)</f>
        <v>0</v>
      </c>
    </row>
    <row r="183" spans="11:122" x14ac:dyDescent="0.15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0</v>
      </c>
      <c r="BL183" s="14">
        <f>IF($J57&lt;&gt;"",$I57*IF(COUNTA(BM58:$DR58)=0,$J57,0),0)</f>
        <v>0</v>
      </c>
      <c r="BM183" s="14">
        <f>IF($J57&lt;&gt;"",$I57*IF(COUNTA(BN58:$DR58)=0,$J57,0),0)</f>
        <v>0</v>
      </c>
      <c r="BN183" s="14">
        <f>IF($J57&lt;&gt;"",$I57*IF(COUNTA(BO58:$DR58)=0,$J57,0),0)</f>
        <v>0</v>
      </c>
      <c r="BO183" s="14">
        <f>IF($J57&lt;&gt;"",$I57*IF(COUNTA(BP58:$DR58)=0,$J57,0),0)</f>
        <v>0</v>
      </c>
      <c r="BP183" s="14">
        <f>IF($J57&lt;&gt;"",$I57*IF(COUNTA(BQ58:$DR58)=0,$J57,0),0)</f>
        <v>0</v>
      </c>
      <c r="BQ183" s="14">
        <f>IF($J57&lt;&gt;"",$I57*IF(COUNTA(BR58:$DR58)=0,$J57,0),0)</f>
        <v>0</v>
      </c>
      <c r="BR183" s="14">
        <f>IF($J57&lt;&gt;"",$I57*IF(COUNTA(BS58:$DR58)=0,$J57,0),0)</f>
        <v>0</v>
      </c>
      <c r="BS183" s="14">
        <f>IF($J57&lt;&gt;"",$I57*IF(COUNTA(BT58:$DR58)=0,$J57,0),0)</f>
        <v>0</v>
      </c>
      <c r="BT183" s="14">
        <f>IF($J57&lt;&gt;"",$I57*IF(COUNTA(BU58:$DR58)=0,$J57,0),0)</f>
        <v>0</v>
      </c>
      <c r="BU183" s="14">
        <f>IF($J57&lt;&gt;"",$I57*IF(COUNTA(BV58:$DR58)=0,$J57,0),0)</f>
        <v>0</v>
      </c>
      <c r="BV183" s="14">
        <f>IF($J57&lt;&gt;"",$I57*IF(COUNTA(BW58:$DR58)=0,$J57,0),0)</f>
        <v>0</v>
      </c>
      <c r="BW183" s="14">
        <f>IF($J57&lt;&gt;"",$I57*IF(COUNTA(BX58:$DR58)=0,$J57,0),0)</f>
        <v>0</v>
      </c>
      <c r="BX183" s="14">
        <f>IF($J57&lt;&gt;"",$I57*IF(COUNTA(BY58:$DR58)=0,$J57,0),0)</f>
        <v>0</v>
      </c>
      <c r="BY183" s="14">
        <f>IF($J57&lt;&gt;"",$I57*IF(COUNTA(BZ58:$DR58)=0,$J57,0),0)</f>
        <v>0</v>
      </c>
      <c r="BZ183" s="14">
        <f>IF($J57&lt;&gt;"",$I57*IF(COUNTA(CA58:$DR58)=0,$J57,0),0)</f>
        <v>0</v>
      </c>
      <c r="CA183" s="14">
        <f>IF($J57&lt;&gt;"",$I57*IF(COUNTA(CB58:$DR58)=0,$J57,0),0)</f>
        <v>0</v>
      </c>
      <c r="CB183" s="14">
        <f>IF($J57&lt;&gt;"",$I57*IF(COUNTA(CC58:$DR58)=0,$J57,0),0)</f>
        <v>0</v>
      </c>
      <c r="CC183" s="14">
        <f>IF($J57&lt;&gt;"",$I57*IF(COUNTA(CD58:$DR58)=0,$J57,0),0)</f>
        <v>0</v>
      </c>
      <c r="CD183" s="14">
        <f>IF($J57&lt;&gt;"",$I57*IF(COUNTA(CE58:$DR58)=0,$J57,0),0)</f>
        <v>0</v>
      </c>
      <c r="CE183" s="14">
        <f>IF($J57&lt;&gt;"",$I57*IF(COUNTA(CF58:$DR58)=0,$J57,0),0)</f>
        <v>0</v>
      </c>
      <c r="CF183" s="14">
        <f>IF($J57&lt;&gt;"",$I57*IF(COUNTA(CG58:$DR58)=0,$J57,0),0)</f>
        <v>0</v>
      </c>
      <c r="CG183" s="14">
        <f>IF($J57&lt;&gt;"",$I57*IF(COUNTA(CH58:$DR58)=0,$J57,0),0)</f>
        <v>0</v>
      </c>
      <c r="CH183" s="14">
        <f>IF($J57&lt;&gt;"",$I57*IF(COUNTA(CI58:$DR58)=0,$J57,0),0)</f>
        <v>0</v>
      </c>
      <c r="CI183" s="14">
        <f>IF($J57&lt;&gt;"",$I57*IF(COUNTA(CJ58:$DR58)=0,$J57,0),0)</f>
        <v>0</v>
      </c>
      <c r="CJ183" s="14">
        <f>IF($J57&lt;&gt;"",$I57*IF(COUNTA(CK58:$DR58)=0,$J57,0),0)</f>
        <v>0</v>
      </c>
      <c r="CK183" s="14">
        <f>IF($J57&lt;&gt;"",$I57*IF(COUNTA(CL58:$DR58)=0,$J57,0),0)</f>
        <v>0</v>
      </c>
      <c r="CL183" s="14">
        <f>IF($J57&lt;&gt;"",$I57*IF(COUNTA(CM58:$DR58)=0,$J57,0),0)</f>
        <v>0</v>
      </c>
      <c r="CM183" s="14">
        <f>IF($J57&lt;&gt;"",$I57*IF(COUNTA(CN58:$DR58)=0,$J57,0),0)</f>
        <v>0</v>
      </c>
      <c r="CN183" s="14">
        <f>IF($J57&lt;&gt;"",$I57*IF(COUNTA(CO58:$DR58)=0,$J57,0),0)</f>
        <v>0</v>
      </c>
      <c r="CO183" s="14">
        <f>IF($J57&lt;&gt;"",$I57*IF(COUNTA(CP58:$DR58)=0,$J57,0),0)</f>
        <v>0</v>
      </c>
      <c r="CP183" s="14">
        <f>IF($J57&lt;&gt;"",$I57*IF(COUNTA(CQ58:$DR58)=0,$J57,0),0)</f>
        <v>0</v>
      </c>
      <c r="CQ183" s="14">
        <f>IF($J57&lt;&gt;"",$I57*IF(COUNTA(CR58:$DR58)=0,$J57,0),0)</f>
        <v>0</v>
      </c>
      <c r="CR183" s="14">
        <f>IF($J57&lt;&gt;"",$I57*IF(COUNTA(CS58:$DR58)=0,$J57,0),0)</f>
        <v>0</v>
      </c>
      <c r="CS183" s="14">
        <f>IF($J57&lt;&gt;"",$I57*IF(COUNTA(CT58:$DR58)=0,$J57,0),0)</f>
        <v>0</v>
      </c>
      <c r="CT183" s="14">
        <f>IF($J57&lt;&gt;"",$I57*IF(COUNTA(CU58:$DR58)=0,$J57,0),0)</f>
        <v>0</v>
      </c>
      <c r="CU183" s="14">
        <f>IF($J57&lt;&gt;"",$I57*IF(COUNTA(CV58:$DR58)=0,$J57,0),0)</f>
        <v>0</v>
      </c>
      <c r="CV183" s="14">
        <f>IF($J57&lt;&gt;"",$I57*IF(COUNTA(CW58:$DR58)=0,$J57,0),0)</f>
        <v>0</v>
      </c>
      <c r="CW183" s="14">
        <f>IF($J57&lt;&gt;"",$I57*IF(COUNTA(CX58:$DR58)=0,$J57,0),0)</f>
        <v>0</v>
      </c>
      <c r="CX183" s="14">
        <f>IF($J57&lt;&gt;"",$I57*IF(COUNTA(CY58:$DR58)=0,$J57,0),0)</f>
        <v>0</v>
      </c>
      <c r="CY183" s="14">
        <f>IF($J57&lt;&gt;"",$I57*IF(COUNTA(CZ58:$DR58)=0,$J57,0),0)</f>
        <v>0</v>
      </c>
      <c r="CZ183" s="14">
        <f>IF($J57&lt;&gt;"",$I57*IF(COUNTA(DA58:$DR58)=0,$J57,0),0)</f>
        <v>0</v>
      </c>
      <c r="DA183" s="14">
        <f>IF($J57&lt;&gt;"",$I57*IF(COUNTA(DB58:$DR58)=0,$J57,0),0)</f>
        <v>0</v>
      </c>
      <c r="DB183" s="14">
        <f>IF($J57&lt;&gt;"",$I57*IF(COUNTA(DC58:$DR58)=0,$J57,0),0)</f>
        <v>0</v>
      </c>
      <c r="DC183" s="14">
        <f>IF($J57&lt;&gt;"",$I57*IF(COUNTA(DD58:$DR58)=0,$J57,0),0)</f>
        <v>0</v>
      </c>
      <c r="DD183" s="14">
        <f>IF($J57&lt;&gt;"",$I57*IF(COUNTA(DE58:$DR58)=0,$J57,0),0)</f>
        <v>0</v>
      </c>
      <c r="DE183" s="14">
        <f>IF($J57&lt;&gt;"",$I57*IF(COUNTA(DF58:$DR58)=0,$J57,0),0)</f>
        <v>0</v>
      </c>
      <c r="DF183" s="14">
        <f>IF($J57&lt;&gt;"",$I57*IF(COUNTA(DG58:$DR58)=0,$J57,0),0)</f>
        <v>0</v>
      </c>
      <c r="DG183" s="14">
        <f>IF($J57&lt;&gt;"",$I57*IF(COUNTA(DH58:$DR58)=0,$J57,0),0)</f>
        <v>0</v>
      </c>
      <c r="DH183" s="14">
        <f>IF($J57&lt;&gt;"",$I57*IF(COUNTA(DI58:$DR58)=0,$J57,0),0)</f>
        <v>0</v>
      </c>
      <c r="DI183" s="14">
        <f>IF($J57&lt;&gt;"",$I57*IF(COUNTA(DJ58:$DR58)=0,$J57,0),0)</f>
        <v>0</v>
      </c>
      <c r="DJ183" s="14">
        <f>IF($J57&lt;&gt;"",$I57*IF(COUNTA(DK58:$DR58)=0,$J57,0),0)</f>
        <v>0</v>
      </c>
      <c r="DK183" s="14">
        <f>IF($J57&lt;&gt;"",$I57*IF(COUNTA(DL58:$DR58)=0,$J57,0),0)</f>
        <v>0</v>
      </c>
      <c r="DL183" s="14">
        <f>IF($J57&lt;&gt;"",$I57*IF(COUNTA(DM58:$DR58)=0,$J57,0),0)</f>
        <v>0</v>
      </c>
      <c r="DM183" s="14">
        <f>IF($J57&lt;&gt;"",$I57*IF(COUNTA(DN58:$DR58)=0,$J57,0),0)</f>
        <v>0</v>
      </c>
      <c r="DN183" s="14">
        <f>IF($J57&lt;&gt;"",$I57*IF(COUNTA(DO58:$DR58)=0,$J57,0),0)</f>
        <v>0</v>
      </c>
      <c r="DO183" s="14">
        <f>IF($J57&lt;&gt;"",$I57*IF(COUNTA(DP58:$DR58)=0,$J57,0),0)</f>
        <v>0</v>
      </c>
      <c r="DP183" s="14">
        <f>IF($J57&lt;&gt;"",$I57*IF(COUNTA(DQ58:$DR58)=0,$J57,0),0)</f>
        <v>0</v>
      </c>
      <c r="DQ183" s="14">
        <f>IF($J57&lt;&gt;"",$I57*IF(COUNTA(DR58:$DR58)=0,$J57,0),0)</f>
        <v>0</v>
      </c>
      <c r="DR183" s="14">
        <f>IF($J57&lt;&gt;"",$I57*IF(COUNTA($DR58:DS58)=0,$J57,0),0)</f>
        <v>0</v>
      </c>
    </row>
    <row r="184" spans="11:122" x14ac:dyDescent="0.15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</v>
      </c>
      <c r="BN184" s="14">
        <f>IF($J59&lt;&gt;"",$I59*IF(COUNTA(BO60:$DR60)=0,$J59,0),0)</f>
        <v>0</v>
      </c>
      <c r="BO184" s="14">
        <f>IF($J59&lt;&gt;"",$I59*IF(COUNTA(BP60:$DR60)=0,$J59,0),0)</f>
        <v>0</v>
      </c>
      <c r="BP184" s="14">
        <f>IF($J59&lt;&gt;"",$I59*IF(COUNTA(BQ60:$DR60)=0,$J59,0),0)</f>
        <v>0</v>
      </c>
      <c r="BQ184" s="14">
        <f>IF($J59&lt;&gt;"",$I59*IF(COUNTA(BR60:$DR60)=0,$J59,0),0)</f>
        <v>0</v>
      </c>
      <c r="BR184" s="14">
        <f>IF($J59&lt;&gt;"",$I59*IF(COUNTA(BS60:$DR60)=0,$J59,0),0)</f>
        <v>0</v>
      </c>
      <c r="BS184" s="14">
        <f>IF($J59&lt;&gt;"",$I59*IF(COUNTA(BT60:$DR60)=0,$J59,0),0)</f>
        <v>0</v>
      </c>
      <c r="BT184" s="14">
        <f>IF($J59&lt;&gt;"",$I59*IF(COUNTA(BU60:$DR60)=0,$J59,0),0)</f>
        <v>0</v>
      </c>
      <c r="BU184" s="14">
        <f>IF($J59&lt;&gt;"",$I59*IF(COUNTA(BV60:$DR60)=0,$J59,0),0)</f>
        <v>0</v>
      </c>
      <c r="BV184" s="14">
        <f>IF($J59&lt;&gt;"",$I59*IF(COUNTA(BW60:$DR60)=0,$J59,0),0)</f>
        <v>0</v>
      </c>
      <c r="BW184" s="14">
        <f>IF($J59&lt;&gt;"",$I59*IF(COUNTA(BX60:$DR60)=0,$J59,0),0)</f>
        <v>0</v>
      </c>
      <c r="BX184" s="14">
        <f>IF($J59&lt;&gt;"",$I59*IF(COUNTA(BY60:$DR60)=0,$J59,0),0)</f>
        <v>0</v>
      </c>
      <c r="BY184" s="14">
        <f>IF($J59&lt;&gt;"",$I59*IF(COUNTA(BZ60:$DR60)=0,$J59,0),0)</f>
        <v>0</v>
      </c>
      <c r="BZ184" s="14">
        <f>IF($J59&lt;&gt;"",$I59*IF(COUNTA(CA60:$DR60)=0,$J59,0),0)</f>
        <v>0</v>
      </c>
      <c r="CA184" s="14">
        <f>IF($J59&lt;&gt;"",$I59*IF(COUNTA(CB60:$DR60)=0,$J59,0),0)</f>
        <v>0</v>
      </c>
      <c r="CB184" s="14">
        <f>IF($J59&lt;&gt;"",$I59*IF(COUNTA(CC60:$DR60)=0,$J59,0),0)</f>
        <v>0</v>
      </c>
      <c r="CC184" s="14">
        <f>IF($J59&lt;&gt;"",$I59*IF(COUNTA(CD60:$DR60)=0,$J59,0),0)</f>
        <v>0</v>
      </c>
      <c r="CD184" s="14">
        <f>IF($J59&lt;&gt;"",$I59*IF(COUNTA(CE60:$DR60)=0,$J59,0),0)</f>
        <v>0</v>
      </c>
      <c r="CE184" s="14">
        <f>IF($J59&lt;&gt;"",$I59*IF(COUNTA(CF60:$DR60)=0,$J59,0),0)</f>
        <v>0</v>
      </c>
      <c r="CF184" s="14">
        <f>IF($J59&lt;&gt;"",$I59*IF(COUNTA(CG60:$DR60)=0,$J59,0),0)</f>
        <v>0</v>
      </c>
      <c r="CG184" s="14">
        <f>IF($J59&lt;&gt;"",$I59*IF(COUNTA(CH60:$DR60)=0,$J59,0),0)</f>
        <v>0</v>
      </c>
      <c r="CH184" s="14">
        <f>IF($J59&lt;&gt;"",$I59*IF(COUNTA(CI60:$DR60)=0,$J59,0),0)</f>
        <v>0</v>
      </c>
      <c r="CI184" s="14">
        <f>IF($J59&lt;&gt;"",$I59*IF(COUNTA(CJ60:$DR60)=0,$J59,0),0)</f>
        <v>0</v>
      </c>
      <c r="CJ184" s="14">
        <f>IF($J59&lt;&gt;"",$I59*IF(COUNTA(CK60:$DR60)=0,$J59,0),0)</f>
        <v>0</v>
      </c>
      <c r="CK184" s="14">
        <f>IF($J59&lt;&gt;"",$I59*IF(COUNTA(CL60:$DR60)=0,$J59,0),0)</f>
        <v>0</v>
      </c>
      <c r="CL184" s="14">
        <f>IF($J59&lt;&gt;"",$I59*IF(COUNTA(CM60:$DR60)=0,$J59,0),0)</f>
        <v>0</v>
      </c>
      <c r="CM184" s="14">
        <f>IF($J59&lt;&gt;"",$I59*IF(COUNTA(CN60:$DR60)=0,$J59,0),0)</f>
        <v>0</v>
      </c>
      <c r="CN184" s="14">
        <f>IF($J59&lt;&gt;"",$I59*IF(COUNTA(CO60:$DR60)=0,$J59,0),0)</f>
        <v>0</v>
      </c>
      <c r="CO184" s="14">
        <f>IF($J59&lt;&gt;"",$I59*IF(COUNTA(CP60:$DR60)=0,$J59,0),0)</f>
        <v>0</v>
      </c>
      <c r="CP184" s="14">
        <f>IF($J59&lt;&gt;"",$I59*IF(COUNTA(CQ60:$DR60)=0,$J59,0),0)</f>
        <v>0</v>
      </c>
      <c r="CQ184" s="14">
        <f>IF($J59&lt;&gt;"",$I59*IF(COUNTA(CR60:$DR60)=0,$J59,0),0)</f>
        <v>0</v>
      </c>
      <c r="CR184" s="14">
        <f>IF($J59&lt;&gt;"",$I59*IF(COUNTA(CS60:$DR60)=0,$J59,0),0)</f>
        <v>0</v>
      </c>
      <c r="CS184" s="14">
        <f>IF($J59&lt;&gt;"",$I59*IF(COUNTA(CT60:$DR60)=0,$J59,0),0)</f>
        <v>0</v>
      </c>
      <c r="CT184" s="14">
        <f>IF($J59&lt;&gt;"",$I59*IF(COUNTA(CU60:$DR60)=0,$J59,0),0)</f>
        <v>0</v>
      </c>
      <c r="CU184" s="14">
        <f>IF($J59&lt;&gt;"",$I59*IF(COUNTA(CV60:$DR60)=0,$J59,0),0)</f>
        <v>0</v>
      </c>
      <c r="CV184" s="14">
        <f>IF($J59&lt;&gt;"",$I59*IF(COUNTA(CW60:$DR60)=0,$J59,0),0)</f>
        <v>0</v>
      </c>
      <c r="CW184" s="14">
        <f>IF($J59&lt;&gt;"",$I59*IF(COUNTA(CX60:$DR60)=0,$J59,0),0)</f>
        <v>0</v>
      </c>
      <c r="CX184" s="14">
        <f>IF($J59&lt;&gt;"",$I59*IF(COUNTA(CY60:$DR60)=0,$J59,0),0)</f>
        <v>0</v>
      </c>
      <c r="CY184" s="14">
        <f>IF($J59&lt;&gt;"",$I59*IF(COUNTA(CZ60:$DR60)=0,$J59,0),0)</f>
        <v>0</v>
      </c>
      <c r="CZ184" s="14">
        <f>IF($J59&lt;&gt;"",$I59*IF(COUNTA(DA60:$DR60)=0,$J59,0),0)</f>
        <v>0</v>
      </c>
      <c r="DA184" s="14">
        <f>IF($J59&lt;&gt;"",$I59*IF(COUNTA(DB60:$DR60)=0,$J59,0),0)</f>
        <v>0</v>
      </c>
      <c r="DB184" s="14">
        <f>IF($J59&lt;&gt;"",$I59*IF(COUNTA(DC60:$DR60)=0,$J59,0),0)</f>
        <v>0</v>
      </c>
      <c r="DC184" s="14">
        <f>IF($J59&lt;&gt;"",$I59*IF(COUNTA(DD60:$DR60)=0,$J59,0),0)</f>
        <v>0</v>
      </c>
      <c r="DD184" s="14">
        <f>IF($J59&lt;&gt;"",$I59*IF(COUNTA(DE60:$DR60)=0,$J59,0),0)</f>
        <v>0</v>
      </c>
      <c r="DE184" s="14">
        <f>IF($J59&lt;&gt;"",$I59*IF(COUNTA(DF60:$DR60)=0,$J59,0),0)</f>
        <v>0</v>
      </c>
      <c r="DF184" s="14">
        <f>IF($J59&lt;&gt;"",$I59*IF(COUNTA(DG60:$DR60)=0,$J59,0),0)</f>
        <v>0</v>
      </c>
      <c r="DG184" s="14">
        <f>IF($J59&lt;&gt;"",$I59*IF(COUNTA(DH60:$DR60)=0,$J59,0),0)</f>
        <v>0</v>
      </c>
      <c r="DH184" s="14">
        <f>IF($J59&lt;&gt;"",$I59*IF(COUNTA(DI60:$DR60)=0,$J59,0),0)</f>
        <v>0</v>
      </c>
      <c r="DI184" s="14">
        <f>IF($J59&lt;&gt;"",$I59*IF(COUNTA(DJ60:$DR60)=0,$J59,0),0)</f>
        <v>0</v>
      </c>
      <c r="DJ184" s="14">
        <f>IF($J59&lt;&gt;"",$I59*IF(COUNTA(DK60:$DR60)=0,$J59,0),0)</f>
        <v>0</v>
      </c>
      <c r="DK184" s="14">
        <f>IF($J59&lt;&gt;"",$I59*IF(COUNTA(DL60:$DR60)=0,$J59,0),0)</f>
        <v>0</v>
      </c>
      <c r="DL184" s="14">
        <f>IF($J59&lt;&gt;"",$I59*IF(COUNTA(DM60:$DR60)=0,$J59,0),0)</f>
        <v>0</v>
      </c>
      <c r="DM184" s="14">
        <f>IF($J59&lt;&gt;"",$I59*IF(COUNTA(DN60:$DR60)=0,$J59,0),0)</f>
        <v>0</v>
      </c>
      <c r="DN184" s="14">
        <f>IF($J59&lt;&gt;"",$I59*IF(COUNTA(DO60:$DR60)=0,$J59,0),0)</f>
        <v>0</v>
      </c>
      <c r="DO184" s="14">
        <f>IF($J59&lt;&gt;"",$I59*IF(COUNTA(DP60:$DR60)=0,$J59,0),0)</f>
        <v>0</v>
      </c>
      <c r="DP184" s="14">
        <f>IF($J59&lt;&gt;"",$I59*IF(COUNTA(DQ60:$DR60)=0,$J59,0),0)</f>
        <v>0</v>
      </c>
      <c r="DQ184" s="14">
        <f>IF($J59&lt;&gt;"",$I59*IF(COUNTA(DR60:$DR60)=0,$J59,0),0)</f>
        <v>0</v>
      </c>
      <c r="DR184" s="14">
        <f>IF($J59&lt;&gt;"",$I59*IF(COUNTA($DR60:DS60)=0,$J59,0),0)</f>
        <v>0</v>
      </c>
    </row>
    <row r="185" spans="11:122" x14ac:dyDescent="0.15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15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</v>
      </c>
      <c r="BS186" s="14">
        <f>IF($J63&lt;&gt;"",$I63*IF(COUNTA(BT64:$DR64)=0,$J63,0),0)</f>
        <v>0</v>
      </c>
      <c r="BT186" s="14">
        <f>IF($J63&lt;&gt;"",$I63*IF(COUNTA(BU64:$DR64)=0,$J63,0),0)</f>
        <v>0</v>
      </c>
      <c r="BU186" s="14">
        <f>IF($J63&lt;&gt;"",$I63*IF(COUNTA(BV64:$DR64)=0,$J63,0),0)</f>
        <v>0</v>
      </c>
      <c r="BV186" s="14">
        <f>IF($J63&lt;&gt;"",$I63*IF(COUNTA(BW64:$DR64)=0,$J63,0),0)</f>
        <v>0</v>
      </c>
      <c r="BW186" s="14">
        <f>IF($J63&lt;&gt;"",$I63*IF(COUNTA(BX64:$DR64)=0,$J63,0),0)</f>
        <v>0</v>
      </c>
      <c r="BX186" s="14">
        <f>IF($J63&lt;&gt;"",$I63*IF(COUNTA(BY64:$DR64)=0,$J63,0),0)</f>
        <v>0</v>
      </c>
      <c r="BY186" s="14">
        <f>IF($J63&lt;&gt;"",$I63*IF(COUNTA(BZ64:$DR64)=0,$J63,0),0)</f>
        <v>0</v>
      </c>
      <c r="BZ186" s="14">
        <f>IF($J63&lt;&gt;"",$I63*IF(COUNTA(CA64:$DR64)=0,$J63,0),0)</f>
        <v>0</v>
      </c>
      <c r="CA186" s="14">
        <f>IF($J63&lt;&gt;"",$I63*IF(COUNTA(CB64:$DR64)=0,$J63,0),0)</f>
        <v>0</v>
      </c>
      <c r="CB186" s="14">
        <f>IF($J63&lt;&gt;"",$I63*IF(COUNTA(CC64:$DR64)=0,$J63,0),0)</f>
        <v>0</v>
      </c>
      <c r="CC186" s="14">
        <f>IF($J63&lt;&gt;"",$I63*IF(COUNTA(CD64:$DR64)=0,$J63,0),0)</f>
        <v>0</v>
      </c>
      <c r="CD186" s="14">
        <f>IF($J63&lt;&gt;"",$I63*IF(COUNTA(CE64:$DR64)=0,$J63,0),0)</f>
        <v>0</v>
      </c>
      <c r="CE186" s="14">
        <f>IF($J63&lt;&gt;"",$I63*IF(COUNTA(CF64:$DR64)=0,$J63,0),0)</f>
        <v>0</v>
      </c>
      <c r="CF186" s="14">
        <f>IF($J63&lt;&gt;"",$I63*IF(COUNTA(CG64:$DR64)=0,$J63,0),0)</f>
        <v>0</v>
      </c>
      <c r="CG186" s="14">
        <f>IF($J63&lt;&gt;"",$I63*IF(COUNTA(CH64:$DR64)=0,$J63,0),0)</f>
        <v>0</v>
      </c>
      <c r="CH186" s="14">
        <f>IF($J63&lt;&gt;"",$I63*IF(COUNTA(CI64:$DR64)=0,$J63,0),0)</f>
        <v>0</v>
      </c>
      <c r="CI186" s="14">
        <f>IF($J63&lt;&gt;"",$I63*IF(COUNTA(CJ64:$DR64)=0,$J63,0),0)</f>
        <v>0</v>
      </c>
      <c r="CJ186" s="14">
        <f>IF($J63&lt;&gt;"",$I63*IF(COUNTA(CK64:$DR64)=0,$J63,0),0)</f>
        <v>0</v>
      </c>
      <c r="CK186" s="14">
        <f>IF($J63&lt;&gt;"",$I63*IF(COUNTA(CL64:$DR64)=0,$J63,0),0)</f>
        <v>0</v>
      </c>
      <c r="CL186" s="14">
        <f>IF($J63&lt;&gt;"",$I63*IF(COUNTA(CM64:$DR64)=0,$J63,0),0)</f>
        <v>0</v>
      </c>
      <c r="CM186" s="14">
        <f>IF($J63&lt;&gt;"",$I63*IF(COUNTA(CN64:$DR64)=0,$J63,0),0)</f>
        <v>0</v>
      </c>
      <c r="CN186" s="14">
        <f>IF($J63&lt;&gt;"",$I63*IF(COUNTA(CO64:$DR64)=0,$J63,0),0)</f>
        <v>0</v>
      </c>
      <c r="CO186" s="14">
        <f>IF($J63&lt;&gt;"",$I63*IF(COUNTA(CP64:$DR64)=0,$J63,0),0)</f>
        <v>0</v>
      </c>
      <c r="CP186" s="14">
        <f>IF($J63&lt;&gt;"",$I63*IF(COUNTA(CQ64:$DR64)=0,$J63,0),0)</f>
        <v>0</v>
      </c>
      <c r="CQ186" s="14">
        <f>IF($J63&lt;&gt;"",$I63*IF(COUNTA(CR64:$DR64)=0,$J63,0),0)</f>
        <v>0</v>
      </c>
      <c r="CR186" s="14">
        <f>IF($J63&lt;&gt;"",$I63*IF(COUNTA(CS64:$DR64)=0,$J63,0),0)</f>
        <v>0</v>
      </c>
      <c r="CS186" s="14">
        <f>IF($J63&lt;&gt;"",$I63*IF(COUNTA(CT64:$DR64)=0,$J63,0),0)</f>
        <v>0</v>
      </c>
      <c r="CT186" s="14">
        <f>IF($J63&lt;&gt;"",$I63*IF(COUNTA(CU64:$DR64)=0,$J63,0),0)</f>
        <v>0</v>
      </c>
      <c r="CU186" s="14">
        <f>IF($J63&lt;&gt;"",$I63*IF(COUNTA(CV64:$DR64)=0,$J63,0),0)</f>
        <v>0</v>
      </c>
      <c r="CV186" s="14">
        <f>IF($J63&lt;&gt;"",$I63*IF(COUNTA(CW64:$DR64)=0,$J63,0),0)</f>
        <v>0</v>
      </c>
      <c r="CW186" s="14">
        <f>IF($J63&lt;&gt;"",$I63*IF(COUNTA(CX64:$DR64)=0,$J63,0),0)</f>
        <v>0</v>
      </c>
      <c r="CX186" s="14">
        <f>IF($J63&lt;&gt;"",$I63*IF(COUNTA(CY64:$DR64)=0,$J63,0),0)</f>
        <v>0</v>
      </c>
      <c r="CY186" s="14">
        <f>IF($J63&lt;&gt;"",$I63*IF(COUNTA(CZ64:$DR64)=0,$J63,0),0)</f>
        <v>0</v>
      </c>
      <c r="CZ186" s="14">
        <f>IF($J63&lt;&gt;"",$I63*IF(COUNTA(DA64:$DR64)=0,$J63,0),0)</f>
        <v>0</v>
      </c>
      <c r="DA186" s="14">
        <f>IF($J63&lt;&gt;"",$I63*IF(COUNTA(DB64:$DR64)=0,$J63,0),0)</f>
        <v>0</v>
      </c>
      <c r="DB186" s="14">
        <f>IF($J63&lt;&gt;"",$I63*IF(COUNTA(DC64:$DR64)=0,$J63,0),0)</f>
        <v>0</v>
      </c>
      <c r="DC186" s="14">
        <f>IF($J63&lt;&gt;"",$I63*IF(COUNTA(DD64:$DR64)=0,$J63,0),0)</f>
        <v>0</v>
      </c>
      <c r="DD186" s="14">
        <f>IF($J63&lt;&gt;"",$I63*IF(COUNTA(DE64:$DR64)=0,$J63,0),0)</f>
        <v>0</v>
      </c>
      <c r="DE186" s="14">
        <f>IF($J63&lt;&gt;"",$I63*IF(COUNTA(DF64:$DR64)=0,$J63,0),0)</f>
        <v>0</v>
      </c>
      <c r="DF186" s="14">
        <f>IF($J63&lt;&gt;"",$I63*IF(COUNTA(DG64:$DR64)=0,$J63,0),0)</f>
        <v>0</v>
      </c>
      <c r="DG186" s="14">
        <f>IF($J63&lt;&gt;"",$I63*IF(COUNTA(DH64:$DR64)=0,$J63,0),0)</f>
        <v>0</v>
      </c>
      <c r="DH186" s="14">
        <f>IF($J63&lt;&gt;"",$I63*IF(COUNTA(DI64:$DR64)=0,$J63,0),0)</f>
        <v>0</v>
      </c>
      <c r="DI186" s="14">
        <f>IF($J63&lt;&gt;"",$I63*IF(COUNTA(DJ64:$DR64)=0,$J63,0),0)</f>
        <v>0</v>
      </c>
      <c r="DJ186" s="14">
        <f>IF($J63&lt;&gt;"",$I63*IF(COUNTA(DK64:$DR64)=0,$J63,0),0)</f>
        <v>0</v>
      </c>
      <c r="DK186" s="14">
        <f>IF($J63&lt;&gt;"",$I63*IF(COUNTA(DL64:$DR64)=0,$J63,0),0)</f>
        <v>0</v>
      </c>
      <c r="DL186" s="14">
        <f>IF($J63&lt;&gt;"",$I63*IF(COUNTA(DM64:$DR64)=0,$J63,0),0)</f>
        <v>0</v>
      </c>
      <c r="DM186" s="14">
        <f>IF($J63&lt;&gt;"",$I63*IF(COUNTA(DN64:$DR64)=0,$J63,0),0)</f>
        <v>0</v>
      </c>
      <c r="DN186" s="14">
        <f>IF($J63&lt;&gt;"",$I63*IF(COUNTA(DO64:$DR64)=0,$J63,0),0)</f>
        <v>0</v>
      </c>
      <c r="DO186" s="14">
        <f>IF($J63&lt;&gt;"",$I63*IF(COUNTA(DP64:$DR64)=0,$J63,0),0)</f>
        <v>0</v>
      </c>
      <c r="DP186" s="14">
        <f>IF($J63&lt;&gt;"",$I63*IF(COUNTA(DQ64:$DR64)=0,$J63,0),0)</f>
        <v>0</v>
      </c>
      <c r="DQ186" s="14">
        <f>IF($J63&lt;&gt;"",$I63*IF(COUNTA(DR64:$DR64)=0,$J63,0),0)</f>
        <v>0</v>
      </c>
      <c r="DR186" s="14">
        <f>IF($J63&lt;&gt;"",$I63*IF(COUNTA($DR64:DS64)=0,$J63,0),0)</f>
        <v>0</v>
      </c>
    </row>
    <row r="187" spans="11:122" x14ac:dyDescent="0.15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</v>
      </c>
      <c r="BS187" s="14">
        <f>IF($J65&lt;&gt;"",$I65*IF(COUNTA(BT66:$DR66)=0,$J65,0),0)</f>
        <v>0</v>
      </c>
      <c r="BT187" s="14">
        <f>IF($J65&lt;&gt;"",$I65*IF(COUNTA(BU66:$DR66)=0,$J65,0),0)</f>
        <v>0</v>
      </c>
      <c r="BU187" s="14">
        <f>IF($J65&lt;&gt;"",$I65*IF(COUNTA(BV66:$DR66)=0,$J65,0),0)</f>
        <v>0</v>
      </c>
      <c r="BV187" s="14">
        <f>IF($J65&lt;&gt;"",$I65*IF(COUNTA(BW66:$DR66)=0,$J65,0),0)</f>
        <v>0</v>
      </c>
      <c r="BW187" s="14">
        <f>IF($J65&lt;&gt;"",$I65*IF(COUNTA(BX66:$DR66)=0,$J65,0),0)</f>
        <v>0</v>
      </c>
      <c r="BX187" s="14">
        <f>IF($J65&lt;&gt;"",$I65*IF(COUNTA(BY66:$DR66)=0,$J65,0),0)</f>
        <v>0</v>
      </c>
      <c r="BY187" s="14">
        <f>IF($J65&lt;&gt;"",$I65*IF(COUNTA(BZ66:$DR66)=0,$J65,0),0)</f>
        <v>0</v>
      </c>
      <c r="BZ187" s="14">
        <f>IF($J65&lt;&gt;"",$I65*IF(COUNTA(CA66:$DR66)=0,$J65,0),0)</f>
        <v>0</v>
      </c>
      <c r="CA187" s="14">
        <f>IF($J65&lt;&gt;"",$I65*IF(COUNTA(CB66:$DR66)=0,$J65,0),0)</f>
        <v>0</v>
      </c>
      <c r="CB187" s="14">
        <f>IF($J65&lt;&gt;"",$I65*IF(COUNTA(CC66:$DR66)=0,$J65,0),0)</f>
        <v>0</v>
      </c>
      <c r="CC187" s="14">
        <f>IF($J65&lt;&gt;"",$I65*IF(COUNTA(CD66:$DR66)=0,$J65,0),0)</f>
        <v>0</v>
      </c>
      <c r="CD187" s="14">
        <f>IF($J65&lt;&gt;"",$I65*IF(COUNTA(CE66:$DR66)=0,$J65,0),0)</f>
        <v>0</v>
      </c>
      <c r="CE187" s="14">
        <f>IF($J65&lt;&gt;"",$I65*IF(COUNTA(CF66:$DR66)=0,$J65,0),0)</f>
        <v>0</v>
      </c>
      <c r="CF187" s="14">
        <f>IF($J65&lt;&gt;"",$I65*IF(COUNTA(CG66:$DR66)=0,$J65,0),0)</f>
        <v>0</v>
      </c>
      <c r="CG187" s="14">
        <f>IF($J65&lt;&gt;"",$I65*IF(COUNTA(CH66:$DR66)=0,$J65,0),0)</f>
        <v>0</v>
      </c>
      <c r="CH187" s="14">
        <f>IF($J65&lt;&gt;"",$I65*IF(COUNTA(CI66:$DR66)=0,$J65,0),0)</f>
        <v>0</v>
      </c>
      <c r="CI187" s="14">
        <f>IF($J65&lt;&gt;"",$I65*IF(COUNTA(CJ66:$DR66)=0,$J65,0),0)</f>
        <v>0</v>
      </c>
      <c r="CJ187" s="14">
        <f>IF($J65&lt;&gt;"",$I65*IF(COUNTA(CK66:$DR66)=0,$J65,0),0)</f>
        <v>0</v>
      </c>
      <c r="CK187" s="14">
        <f>IF($J65&lt;&gt;"",$I65*IF(COUNTA(CL66:$DR66)=0,$J65,0),0)</f>
        <v>0</v>
      </c>
      <c r="CL187" s="14">
        <f>IF($J65&lt;&gt;"",$I65*IF(COUNTA(CM66:$DR66)=0,$J65,0),0)</f>
        <v>0</v>
      </c>
      <c r="CM187" s="14">
        <f>IF($J65&lt;&gt;"",$I65*IF(COUNTA(CN66:$DR66)=0,$J65,0),0)</f>
        <v>0</v>
      </c>
      <c r="CN187" s="14">
        <f>IF($J65&lt;&gt;"",$I65*IF(COUNTA(CO66:$DR66)=0,$J65,0),0)</f>
        <v>0</v>
      </c>
      <c r="CO187" s="14">
        <f>IF($J65&lt;&gt;"",$I65*IF(COUNTA(CP66:$DR66)=0,$J65,0),0)</f>
        <v>0</v>
      </c>
      <c r="CP187" s="14">
        <f>IF($J65&lt;&gt;"",$I65*IF(COUNTA(CQ66:$DR66)=0,$J65,0),0)</f>
        <v>0</v>
      </c>
      <c r="CQ187" s="14">
        <f>IF($J65&lt;&gt;"",$I65*IF(COUNTA(CR66:$DR66)=0,$J65,0),0)</f>
        <v>0</v>
      </c>
      <c r="CR187" s="14">
        <f>IF($J65&lt;&gt;"",$I65*IF(COUNTA(CS66:$DR66)=0,$J65,0),0)</f>
        <v>0</v>
      </c>
      <c r="CS187" s="14">
        <f>IF($J65&lt;&gt;"",$I65*IF(COUNTA(CT66:$DR66)=0,$J65,0),0)</f>
        <v>0</v>
      </c>
      <c r="CT187" s="14">
        <f>IF($J65&lt;&gt;"",$I65*IF(COUNTA(CU66:$DR66)=0,$J65,0),0)</f>
        <v>0</v>
      </c>
      <c r="CU187" s="14">
        <f>IF($J65&lt;&gt;"",$I65*IF(COUNTA(CV66:$DR66)=0,$J65,0),0)</f>
        <v>0</v>
      </c>
      <c r="CV187" s="14">
        <f>IF($J65&lt;&gt;"",$I65*IF(COUNTA(CW66:$DR66)=0,$J65,0),0)</f>
        <v>0</v>
      </c>
      <c r="CW187" s="14">
        <f>IF($J65&lt;&gt;"",$I65*IF(COUNTA(CX66:$DR66)=0,$J65,0),0)</f>
        <v>0</v>
      </c>
      <c r="CX187" s="14">
        <f>IF($J65&lt;&gt;"",$I65*IF(COUNTA(CY66:$DR66)=0,$J65,0),0)</f>
        <v>0</v>
      </c>
      <c r="CY187" s="14">
        <f>IF($J65&lt;&gt;"",$I65*IF(COUNTA(CZ66:$DR66)=0,$J65,0),0)</f>
        <v>0</v>
      </c>
      <c r="CZ187" s="14">
        <f>IF($J65&lt;&gt;"",$I65*IF(COUNTA(DA66:$DR66)=0,$J65,0),0)</f>
        <v>0</v>
      </c>
      <c r="DA187" s="14">
        <f>IF($J65&lt;&gt;"",$I65*IF(COUNTA(DB66:$DR66)=0,$J65,0),0)</f>
        <v>0</v>
      </c>
      <c r="DB187" s="14">
        <f>IF($J65&lt;&gt;"",$I65*IF(COUNTA(DC66:$DR66)=0,$J65,0),0)</f>
        <v>0</v>
      </c>
      <c r="DC187" s="14">
        <f>IF($J65&lt;&gt;"",$I65*IF(COUNTA(DD66:$DR66)=0,$J65,0),0)</f>
        <v>0</v>
      </c>
      <c r="DD187" s="14">
        <f>IF($J65&lt;&gt;"",$I65*IF(COUNTA(DE66:$DR66)=0,$J65,0),0)</f>
        <v>0</v>
      </c>
      <c r="DE187" s="14">
        <f>IF($J65&lt;&gt;"",$I65*IF(COUNTA(DF66:$DR66)=0,$J65,0),0)</f>
        <v>0</v>
      </c>
      <c r="DF187" s="14">
        <f>IF($J65&lt;&gt;"",$I65*IF(COUNTA(DG66:$DR66)=0,$J65,0),0)</f>
        <v>0</v>
      </c>
      <c r="DG187" s="14">
        <f>IF($J65&lt;&gt;"",$I65*IF(COUNTA(DH66:$DR66)=0,$J65,0),0)</f>
        <v>0</v>
      </c>
      <c r="DH187" s="14">
        <f>IF($J65&lt;&gt;"",$I65*IF(COUNTA(DI66:$DR66)=0,$J65,0),0)</f>
        <v>0</v>
      </c>
      <c r="DI187" s="14">
        <f>IF($J65&lt;&gt;"",$I65*IF(COUNTA(DJ66:$DR66)=0,$J65,0),0)</f>
        <v>0</v>
      </c>
      <c r="DJ187" s="14">
        <f>IF($J65&lt;&gt;"",$I65*IF(COUNTA(DK66:$DR66)=0,$J65,0),0)</f>
        <v>0</v>
      </c>
      <c r="DK187" s="14">
        <f>IF($J65&lt;&gt;"",$I65*IF(COUNTA(DL66:$DR66)=0,$J65,0),0)</f>
        <v>0</v>
      </c>
      <c r="DL187" s="14">
        <f>IF($J65&lt;&gt;"",$I65*IF(COUNTA(DM66:$DR66)=0,$J65,0),0)</f>
        <v>0</v>
      </c>
      <c r="DM187" s="14">
        <f>IF($J65&lt;&gt;"",$I65*IF(COUNTA(DN66:$DR66)=0,$J65,0),0)</f>
        <v>0</v>
      </c>
      <c r="DN187" s="14">
        <f>IF($J65&lt;&gt;"",$I65*IF(COUNTA(DO66:$DR66)=0,$J65,0),0)</f>
        <v>0</v>
      </c>
      <c r="DO187" s="14">
        <f>IF($J65&lt;&gt;"",$I65*IF(COUNTA(DP66:$DR66)=0,$J65,0),0)</f>
        <v>0</v>
      </c>
      <c r="DP187" s="14">
        <f>IF($J65&lt;&gt;"",$I65*IF(COUNTA(DQ66:$DR66)=0,$J65,0),0)</f>
        <v>0</v>
      </c>
      <c r="DQ187" s="14">
        <f>IF($J65&lt;&gt;"",$I65*IF(COUNTA(DR66:$DR66)=0,$J65,0),0)</f>
        <v>0</v>
      </c>
      <c r="DR187" s="14">
        <f>IF($J65&lt;&gt;"",$I65*IF(COUNTA($DR66:DS66)=0,$J65,0),0)</f>
        <v>0</v>
      </c>
    </row>
    <row r="188" spans="11:122" x14ac:dyDescent="0.15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</v>
      </c>
      <c r="BT188" s="14">
        <f>IF($J67&lt;&gt;"",$I67*IF(COUNTA(BU68:$DR68)=0,$J67,0),0)</f>
        <v>0</v>
      </c>
      <c r="BU188" s="14">
        <f>IF($J67&lt;&gt;"",$I67*IF(COUNTA(BV68:$DR68)=0,$J67,0),0)</f>
        <v>0</v>
      </c>
      <c r="BV188" s="14">
        <f>IF($J67&lt;&gt;"",$I67*IF(COUNTA(BW68:$DR68)=0,$J67,0),0)</f>
        <v>0</v>
      </c>
      <c r="BW188" s="14">
        <f>IF($J67&lt;&gt;"",$I67*IF(COUNTA(BX68:$DR68)=0,$J67,0),0)</f>
        <v>0</v>
      </c>
      <c r="BX188" s="14">
        <f>IF($J67&lt;&gt;"",$I67*IF(COUNTA(BY68:$DR68)=0,$J67,0),0)</f>
        <v>0</v>
      </c>
      <c r="BY188" s="14">
        <f>IF($J67&lt;&gt;"",$I67*IF(COUNTA(BZ68:$DR68)=0,$J67,0),0)</f>
        <v>0</v>
      </c>
      <c r="BZ188" s="14">
        <f>IF($J67&lt;&gt;"",$I67*IF(COUNTA(CA68:$DR68)=0,$J67,0),0)</f>
        <v>0</v>
      </c>
      <c r="CA188" s="14">
        <f>IF($J67&lt;&gt;"",$I67*IF(COUNTA(CB68:$DR68)=0,$J67,0),0)</f>
        <v>0</v>
      </c>
      <c r="CB188" s="14">
        <f>IF($J67&lt;&gt;"",$I67*IF(COUNTA(CC68:$DR68)=0,$J67,0),0)</f>
        <v>0</v>
      </c>
      <c r="CC188" s="14">
        <f>IF($J67&lt;&gt;"",$I67*IF(COUNTA(CD68:$DR68)=0,$J67,0),0)</f>
        <v>0</v>
      </c>
      <c r="CD188" s="14">
        <f>IF($J67&lt;&gt;"",$I67*IF(COUNTA(CE68:$DR68)=0,$J67,0),0)</f>
        <v>0</v>
      </c>
      <c r="CE188" s="14">
        <f>IF($J67&lt;&gt;"",$I67*IF(COUNTA(CF68:$DR68)=0,$J67,0),0)</f>
        <v>0</v>
      </c>
      <c r="CF188" s="14">
        <f>IF($J67&lt;&gt;"",$I67*IF(COUNTA(CG68:$DR68)=0,$J67,0),0)</f>
        <v>0</v>
      </c>
      <c r="CG188" s="14">
        <f>IF($J67&lt;&gt;"",$I67*IF(COUNTA(CH68:$DR68)=0,$J67,0),0)</f>
        <v>0</v>
      </c>
      <c r="CH188" s="14">
        <f>IF($J67&lt;&gt;"",$I67*IF(COUNTA(CI68:$DR68)=0,$J67,0),0)</f>
        <v>0</v>
      </c>
      <c r="CI188" s="14">
        <f>IF($J67&lt;&gt;"",$I67*IF(COUNTA(CJ68:$DR68)=0,$J67,0),0)</f>
        <v>0</v>
      </c>
      <c r="CJ188" s="14">
        <f>IF($J67&lt;&gt;"",$I67*IF(COUNTA(CK68:$DR68)=0,$J67,0),0)</f>
        <v>0</v>
      </c>
      <c r="CK188" s="14">
        <f>IF($J67&lt;&gt;"",$I67*IF(COUNTA(CL68:$DR68)=0,$J67,0),0)</f>
        <v>0</v>
      </c>
      <c r="CL188" s="14">
        <f>IF($J67&lt;&gt;"",$I67*IF(COUNTA(CM68:$DR68)=0,$J67,0),0)</f>
        <v>0</v>
      </c>
      <c r="CM188" s="14">
        <f>IF($J67&lt;&gt;"",$I67*IF(COUNTA(CN68:$DR68)=0,$J67,0),0)</f>
        <v>0</v>
      </c>
      <c r="CN188" s="14">
        <f>IF($J67&lt;&gt;"",$I67*IF(COUNTA(CO68:$DR68)=0,$J67,0),0)</f>
        <v>0</v>
      </c>
      <c r="CO188" s="14">
        <f>IF($J67&lt;&gt;"",$I67*IF(COUNTA(CP68:$DR68)=0,$J67,0),0)</f>
        <v>0</v>
      </c>
      <c r="CP188" s="14">
        <f>IF($J67&lt;&gt;"",$I67*IF(COUNTA(CQ68:$DR68)=0,$J67,0),0)</f>
        <v>0</v>
      </c>
      <c r="CQ188" s="14">
        <f>IF($J67&lt;&gt;"",$I67*IF(COUNTA(CR68:$DR68)=0,$J67,0),0)</f>
        <v>0</v>
      </c>
      <c r="CR188" s="14">
        <f>IF($J67&lt;&gt;"",$I67*IF(COUNTA(CS68:$DR68)=0,$J67,0),0)</f>
        <v>0</v>
      </c>
      <c r="CS188" s="14">
        <f>IF($J67&lt;&gt;"",$I67*IF(COUNTA(CT68:$DR68)=0,$J67,0),0)</f>
        <v>0</v>
      </c>
      <c r="CT188" s="14">
        <f>IF($J67&lt;&gt;"",$I67*IF(COUNTA(CU68:$DR68)=0,$J67,0),0)</f>
        <v>0</v>
      </c>
      <c r="CU188" s="14">
        <f>IF($J67&lt;&gt;"",$I67*IF(COUNTA(CV68:$DR68)=0,$J67,0),0)</f>
        <v>0</v>
      </c>
      <c r="CV188" s="14">
        <f>IF($J67&lt;&gt;"",$I67*IF(COUNTA(CW68:$DR68)=0,$J67,0),0)</f>
        <v>0</v>
      </c>
      <c r="CW188" s="14">
        <f>IF($J67&lt;&gt;"",$I67*IF(COUNTA(CX68:$DR68)=0,$J67,0),0)</f>
        <v>0</v>
      </c>
      <c r="CX188" s="14">
        <f>IF($J67&lt;&gt;"",$I67*IF(COUNTA(CY68:$DR68)=0,$J67,0),0)</f>
        <v>0</v>
      </c>
      <c r="CY188" s="14">
        <f>IF($J67&lt;&gt;"",$I67*IF(COUNTA(CZ68:$DR68)=0,$J67,0),0)</f>
        <v>0</v>
      </c>
      <c r="CZ188" s="14">
        <f>IF($J67&lt;&gt;"",$I67*IF(COUNTA(DA68:$DR68)=0,$J67,0),0)</f>
        <v>0</v>
      </c>
      <c r="DA188" s="14">
        <f>IF($J67&lt;&gt;"",$I67*IF(COUNTA(DB68:$DR68)=0,$J67,0),0)</f>
        <v>0</v>
      </c>
      <c r="DB188" s="14">
        <f>IF($J67&lt;&gt;"",$I67*IF(COUNTA(DC68:$DR68)=0,$J67,0),0)</f>
        <v>0</v>
      </c>
      <c r="DC188" s="14">
        <f>IF($J67&lt;&gt;"",$I67*IF(COUNTA(DD68:$DR68)=0,$J67,0),0)</f>
        <v>0</v>
      </c>
      <c r="DD188" s="14">
        <f>IF($J67&lt;&gt;"",$I67*IF(COUNTA(DE68:$DR68)=0,$J67,0),0)</f>
        <v>0</v>
      </c>
      <c r="DE188" s="14">
        <f>IF($J67&lt;&gt;"",$I67*IF(COUNTA(DF68:$DR68)=0,$J67,0),0)</f>
        <v>0</v>
      </c>
      <c r="DF188" s="14">
        <f>IF($J67&lt;&gt;"",$I67*IF(COUNTA(DG68:$DR68)=0,$J67,0),0)</f>
        <v>0</v>
      </c>
      <c r="DG188" s="14">
        <f>IF($J67&lt;&gt;"",$I67*IF(COUNTA(DH68:$DR68)=0,$J67,0),0)</f>
        <v>0</v>
      </c>
      <c r="DH188" s="14">
        <f>IF($J67&lt;&gt;"",$I67*IF(COUNTA(DI68:$DR68)=0,$J67,0),0)</f>
        <v>0</v>
      </c>
      <c r="DI188" s="14">
        <f>IF($J67&lt;&gt;"",$I67*IF(COUNTA(DJ68:$DR68)=0,$J67,0),0)</f>
        <v>0</v>
      </c>
      <c r="DJ188" s="14">
        <f>IF($J67&lt;&gt;"",$I67*IF(COUNTA(DK68:$DR68)=0,$J67,0),0)</f>
        <v>0</v>
      </c>
      <c r="DK188" s="14">
        <f>IF($J67&lt;&gt;"",$I67*IF(COUNTA(DL68:$DR68)=0,$J67,0),0)</f>
        <v>0</v>
      </c>
      <c r="DL188" s="14">
        <f>IF($J67&lt;&gt;"",$I67*IF(COUNTA(DM68:$DR68)=0,$J67,0),0)</f>
        <v>0</v>
      </c>
      <c r="DM188" s="14">
        <f>IF($J67&lt;&gt;"",$I67*IF(COUNTA(DN68:$DR68)=0,$J67,0),0)</f>
        <v>0</v>
      </c>
      <c r="DN188" s="14">
        <f>IF($J67&lt;&gt;"",$I67*IF(COUNTA(DO68:$DR68)=0,$J67,0),0)</f>
        <v>0</v>
      </c>
      <c r="DO188" s="14">
        <f>IF($J67&lt;&gt;"",$I67*IF(COUNTA(DP68:$DR68)=0,$J67,0),0)</f>
        <v>0</v>
      </c>
      <c r="DP188" s="14">
        <f>IF($J67&lt;&gt;"",$I67*IF(COUNTA(DQ68:$DR68)=0,$J67,0),0)</f>
        <v>0</v>
      </c>
      <c r="DQ188" s="14">
        <f>IF($J67&lt;&gt;"",$I67*IF(COUNTA(DR68:$DR68)=0,$J67,0),0)</f>
        <v>0</v>
      </c>
      <c r="DR188" s="14">
        <f>IF($J67&lt;&gt;"",$I67*IF(COUNTA($DR68:DS68)=0,$J67,0),0)</f>
        <v>0</v>
      </c>
    </row>
    <row r="189" spans="11:122" x14ac:dyDescent="0.15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</v>
      </c>
      <c r="BT189" s="14">
        <f>IF($J69&lt;&gt;"",$I69*IF(COUNTA(BU70:$DR70)=0,$J69,0),0)</f>
        <v>0</v>
      </c>
      <c r="BU189" s="14">
        <f>IF($J69&lt;&gt;"",$I69*IF(COUNTA(BV70:$DR70)=0,$J69,0),0)</f>
        <v>0</v>
      </c>
      <c r="BV189" s="14">
        <f>IF($J69&lt;&gt;"",$I69*IF(COUNTA(BW70:$DR70)=0,$J69,0),0)</f>
        <v>0</v>
      </c>
      <c r="BW189" s="14">
        <f>IF($J69&lt;&gt;"",$I69*IF(COUNTA(BX70:$DR70)=0,$J69,0),0)</f>
        <v>0</v>
      </c>
      <c r="BX189" s="14">
        <f>IF($J69&lt;&gt;"",$I69*IF(COUNTA(BY70:$DR70)=0,$J69,0),0)</f>
        <v>0</v>
      </c>
      <c r="BY189" s="14">
        <f>IF($J69&lt;&gt;"",$I69*IF(COUNTA(BZ70:$DR70)=0,$J69,0),0)</f>
        <v>0</v>
      </c>
      <c r="BZ189" s="14">
        <f>IF($J69&lt;&gt;"",$I69*IF(COUNTA(CA70:$DR70)=0,$J69,0),0)</f>
        <v>0</v>
      </c>
      <c r="CA189" s="14">
        <f>IF($J69&lt;&gt;"",$I69*IF(COUNTA(CB70:$DR70)=0,$J69,0),0)</f>
        <v>0</v>
      </c>
      <c r="CB189" s="14">
        <f>IF($J69&lt;&gt;"",$I69*IF(COUNTA(CC70:$DR70)=0,$J69,0),0)</f>
        <v>0</v>
      </c>
      <c r="CC189" s="14">
        <f>IF($J69&lt;&gt;"",$I69*IF(COUNTA(CD70:$DR70)=0,$J69,0),0)</f>
        <v>0</v>
      </c>
      <c r="CD189" s="14">
        <f>IF($J69&lt;&gt;"",$I69*IF(COUNTA(CE70:$DR70)=0,$J69,0),0)</f>
        <v>0</v>
      </c>
      <c r="CE189" s="14">
        <f>IF($J69&lt;&gt;"",$I69*IF(COUNTA(CF70:$DR70)=0,$J69,0),0)</f>
        <v>0</v>
      </c>
      <c r="CF189" s="14">
        <f>IF($J69&lt;&gt;"",$I69*IF(COUNTA(CG70:$DR70)=0,$J69,0),0)</f>
        <v>0</v>
      </c>
      <c r="CG189" s="14">
        <f>IF($J69&lt;&gt;"",$I69*IF(COUNTA(CH70:$DR70)=0,$J69,0),0)</f>
        <v>0</v>
      </c>
      <c r="CH189" s="14">
        <f>IF($J69&lt;&gt;"",$I69*IF(COUNTA(CI70:$DR70)=0,$J69,0),0)</f>
        <v>0</v>
      </c>
      <c r="CI189" s="14">
        <f>IF($J69&lt;&gt;"",$I69*IF(COUNTA(CJ70:$DR70)=0,$J69,0),0)</f>
        <v>0</v>
      </c>
      <c r="CJ189" s="14">
        <f>IF($J69&lt;&gt;"",$I69*IF(COUNTA(CK70:$DR70)=0,$J69,0),0)</f>
        <v>0</v>
      </c>
      <c r="CK189" s="14">
        <f>IF($J69&lt;&gt;"",$I69*IF(COUNTA(CL70:$DR70)=0,$J69,0),0)</f>
        <v>0</v>
      </c>
      <c r="CL189" s="14">
        <f>IF($J69&lt;&gt;"",$I69*IF(COUNTA(CM70:$DR70)=0,$J69,0),0)</f>
        <v>0</v>
      </c>
      <c r="CM189" s="14">
        <f>IF($J69&lt;&gt;"",$I69*IF(COUNTA(CN70:$DR70)=0,$J69,0),0)</f>
        <v>0</v>
      </c>
      <c r="CN189" s="14">
        <f>IF($J69&lt;&gt;"",$I69*IF(COUNTA(CO70:$DR70)=0,$J69,0),0)</f>
        <v>0</v>
      </c>
      <c r="CO189" s="14">
        <f>IF($J69&lt;&gt;"",$I69*IF(COUNTA(CP70:$DR70)=0,$J69,0),0)</f>
        <v>0</v>
      </c>
      <c r="CP189" s="14">
        <f>IF($J69&lt;&gt;"",$I69*IF(COUNTA(CQ70:$DR70)=0,$J69,0),0)</f>
        <v>0</v>
      </c>
      <c r="CQ189" s="14">
        <f>IF($J69&lt;&gt;"",$I69*IF(COUNTA(CR70:$DR70)=0,$J69,0),0)</f>
        <v>0</v>
      </c>
      <c r="CR189" s="14">
        <f>IF($J69&lt;&gt;"",$I69*IF(COUNTA(CS70:$DR70)=0,$J69,0),0)</f>
        <v>0</v>
      </c>
      <c r="CS189" s="14">
        <f>IF($J69&lt;&gt;"",$I69*IF(COUNTA(CT70:$DR70)=0,$J69,0),0)</f>
        <v>0</v>
      </c>
      <c r="CT189" s="14">
        <f>IF($J69&lt;&gt;"",$I69*IF(COUNTA(CU70:$DR70)=0,$J69,0),0)</f>
        <v>0</v>
      </c>
      <c r="CU189" s="14">
        <f>IF($J69&lt;&gt;"",$I69*IF(COUNTA(CV70:$DR70)=0,$J69,0),0)</f>
        <v>0</v>
      </c>
      <c r="CV189" s="14">
        <f>IF($J69&lt;&gt;"",$I69*IF(COUNTA(CW70:$DR70)=0,$J69,0),0)</f>
        <v>0</v>
      </c>
      <c r="CW189" s="14">
        <f>IF($J69&lt;&gt;"",$I69*IF(COUNTA(CX70:$DR70)=0,$J69,0),0)</f>
        <v>0</v>
      </c>
      <c r="CX189" s="14">
        <f>IF($J69&lt;&gt;"",$I69*IF(COUNTA(CY70:$DR70)=0,$J69,0),0)</f>
        <v>0</v>
      </c>
      <c r="CY189" s="14">
        <f>IF($J69&lt;&gt;"",$I69*IF(COUNTA(CZ70:$DR70)=0,$J69,0),0)</f>
        <v>0</v>
      </c>
      <c r="CZ189" s="14">
        <f>IF($J69&lt;&gt;"",$I69*IF(COUNTA(DA70:$DR70)=0,$J69,0),0)</f>
        <v>0</v>
      </c>
      <c r="DA189" s="14">
        <f>IF($J69&lt;&gt;"",$I69*IF(COUNTA(DB70:$DR70)=0,$J69,0),0)</f>
        <v>0</v>
      </c>
      <c r="DB189" s="14">
        <f>IF($J69&lt;&gt;"",$I69*IF(COUNTA(DC70:$DR70)=0,$J69,0),0)</f>
        <v>0</v>
      </c>
      <c r="DC189" s="14">
        <f>IF($J69&lt;&gt;"",$I69*IF(COUNTA(DD70:$DR70)=0,$J69,0),0)</f>
        <v>0</v>
      </c>
      <c r="DD189" s="14">
        <f>IF($J69&lt;&gt;"",$I69*IF(COUNTA(DE70:$DR70)=0,$J69,0),0)</f>
        <v>0</v>
      </c>
      <c r="DE189" s="14">
        <f>IF($J69&lt;&gt;"",$I69*IF(COUNTA(DF70:$DR70)=0,$J69,0),0)</f>
        <v>0</v>
      </c>
      <c r="DF189" s="14">
        <f>IF($J69&lt;&gt;"",$I69*IF(COUNTA(DG70:$DR70)=0,$J69,0),0)</f>
        <v>0</v>
      </c>
      <c r="DG189" s="14">
        <f>IF($J69&lt;&gt;"",$I69*IF(COUNTA(DH70:$DR70)=0,$J69,0),0)</f>
        <v>0</v>
      </c>
      <c r="DH189" s="14">
        <f>IF($J69&lt;&gt;"",$I69*IF(COUNTA(DI70:$DR70)=0,$J69,0),0)</f>
        <v>0</v>
      </c>
      <c r="DI189" s="14">
        <f>IF($J69&lt;&gt;"",$I69*IF(COUNTA(DJ70:$DR70)=0,$J69,0),0)</f>
        <v>0</v>
      </c>
      <c r="DJ189" s="14">
        <f>IF($J69&lt;&gt;"",$I69*IF(COUNTA(DK70:$DR70)=0,$J69,0),0)</f>
        <v>0</v>
      </c>
      <c r="DK189" s="14">
        <f>IF($J69&lt;&gt;"",$I69*IF(COUNTA(DL70:$DR70)=0,$J69,0),0)</f>
        <v>0</v>
      </c>
      <c r="DL189" s="14">
        <f>IF($J69&lt;&gt;"",$I69*IF(COUNTA(DM70:$DR70)=0,$J69,0),0)</f>
        <v>0</v>
      </c>
      <c r="DM189" s="14">
        <f>IF($J69&lt;&gt;"",$I69*IF(COUNTA(DN70:$DR70)=0,$J69,0),0)</f>
        <v>0</v>
      </c>
      <c r="DN189" s="14">
        <f>IF($J69&lt;&gt;"",$I69*IF(COUNTA(DO70:$DR70)=0,$J69,0),0)</f>
        <v>0</v>
      </c>
      <c r="DO189" s="14">
        <f>IF($J69&lt;&gt;"",$I69*IF(COUNTA(DP70:$DR70)=0,$J69,0),0)</f>
        <v>0</v>
      </c>
      <c r="DP189" s="14">
        <f>IF($J69&lt;&gt;"",$I69*IF(COUNTA(DQ70:$DR70)=0,$J69,0),0)</f>
        <v>0</v>
      </c>
      <c r="DQ189" s="14">
        <f>IF($J69&lt;&gt;"",$I69*IF(COUNTA(DR70:$DR70)=0,$J69,0),0)</f>
        <v>0</v>
      </c>
      <c r="DR189" s="14">
        <f>IF($J69&lt;&gt;"",$I69*IF(COUNTA($DR70:DS70)=0,$J69,0),0)</f>
        <v>0</v>
      </c>
    </row>
    <row r="190" spans="11:122" x14ac:dyDescent="0.15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</v>
      </c>
      <c r="BT190" s="14">
        <f>IF($J71&lt;&gt;"",$I71*IF(COUNTA(BU72:$DR72)=0,$J71,0),0)</f>
        <v>0</v>
      </c>
      <c r="BU190" s="14">
        <f>IF($J71&lt;&gt;"",$I71*IF(COUNTA(BV72:$DR72)=0,$J71,0),0)</f>
        <v>0</v>
      </c>
      <c r="BV190" s="14">
        <f>IF($J71&lt;&gt;"",$I71*IF(COUNTA(BW72:$DR72)=0,$J71,0),0)</f>
        <v>0</v>
      </c>
      <c r="BW190" s="14">
        <f>IF($J71&lt;&gt;"",$I71*IF(COUNTA(BX72:$DR72)=0,$J71,0),0)</f>
        <v>0</v>
      </c>
      <c r="BX190" s="14">
        <f>IF($J71&lt;&gt;"",$I71*IF(COUNTA(BY72:$DR72)=0,$J71,0),0)</f>
        <v>0</v>
      </c>
      <c r="BY190" s="14">
        <f>IF($J71&lt;&gt;"",$I71*IF(COUNTA(BZ72:$DR72)=0,$J71,0),0)</f>
        <v>0</v>
      </c>
      <c r="BZ190" s="14">
        <f>IF($J71&lt;&gt;"",$I71*IF(COUNTA(CA72:$DR72)=0,$J71,0),0)</f>
        <v>0</v>
      </c>
      <c r="CA190" s="14">
        <f>IF($J71&lt;&gt;"",$I71*IF(COUNTA(CB72:$DR72)=0,$J71,0),0)</f>
        <v>0</v>
      </c>
      <c r="CB190" s="14">
        <f>IF($J71&lt;&gt;"",$I71*IF(COUNTA(CC72:$DR72)=0,$J71,0),0)</f>
        <v>0</v>
      </c>
      <c r="CC190" s="14">
        <f>IF($J71&lt;&gt;"",$I71*IF(COUNTA(CD72:$DR72)=0,$J71,0),0)</f>
        <v>0</v>
      </c>
      <c r="CD190" s="14">
        <f>IF($J71&lt;&gt;"",$I71*IF(COUNTA(CE72:$DR72)=0,$J71,0),0)</f>
        <v>0</v>
      </c>
      <c r="CE190" s="14">
        <f>IF($J71&lt;&gt;"",$I71*IF(COUNTA(CF72:$DR72)=0,$J71,0),0)</f>
        <v>0</v>
      </c>
      <c r="CF190" s="14">
        <f>IF($J71&lt;&gt;"",$I71*IF(COUNTA(CG72:$DR72)=0,$J71,0),0)</f>
        <v>0</v>
      </c>
      <c r="CG190" s="14">
        <f>IF($J71&lt;&gt;"",$I71*IF(COUNTA(CH72:$DR72)=0,$J71,0),0)</f>
        <v>0</v>
      </c>
      <c r="CH190" s="14">
        <f>IF($J71&lt;&gt;"",$I71*IF(COUNTA(CI72:$DR72)=0,$J71,0),0)</f>
        <v>0</v>
      </c>
      <c r="CI190" s="14">
        <f>IF($J71&lt;&gt;"",$I71*IF(COUNTA(CJ72:$DR72)=0,$J71,0),0)</f>
        <v>0</v>
      </c>
      <c r="CJ190" s="14">
        <f>IF($J71&lt;&gt;"",$I71*IF(COUNTA(CK72:$DR72)=0,$J71,0),0)</f>
        <v>0</v>
      </c>
      <c r="CK190" s="14">
        <f>IF($J71&lt;&gt;"",$I71*IF(COUNTA(CL72:$DR72)=0,$J71,0),0)</f>
        <v>0</v>
      </c>
      <c r="CL190" s="14">
        <f>IF($J71&lt;&gt;"",$I71*IF(COUNTA(CM72:$DR72)=0,$J71,0),0)</f>
        <v>0</v>
      </c>
      <c r="CM190" s="14">
        <f>IF($J71&lt;&gt;"",$I71*IF(COUNTA(CN72:$DR72)=0,$J71,0),0)</f>
        <v>0</v>
      </c>
      <c r="CN190" s="14">
        <f>IF($J71&lt;&gt;"",$I71*IF(COUNTA(CO72:$DR72)=0,$J71,0),0)</f>
        <v>0</v>
      </c>
      <c r="CO190" s="14">
        <f>IF($J71&lt;&gt;"",$I71*IF(COUNTA(CP72:$DR72)=0,$J71,0),0)</f>
        <v>0</v>
      </c>
      <c r="CP190" s="14">
        <f>IF($J71&lt;&gt;"",$I71*IF(COUNTA(CQ72:$DR72)=0,$J71,0),0)</f>
        <v>0</v>
      </c>
      <c r="CQ190" s="14">
        <f>IF($J71&lt;&gt;"",$I71*IF(COUNTA(CR72:$DR72)=0,$J71,0),0)</f>
        <v>0</v>
      </c>
      <c r="CR190" s="14">
        <f>IF($J71&lt;&gt;"",$I71*IF(COUNTA(CS72:$DR72)=0,$J71,0),0)</f>
        <v>0</v>
      </c>
      <c r="CS190" s="14">
        <f>IF($J71&lt;&gt;"",$I71*IF(COUNTA(CT72:$DR72)=0,$J71,0),0)</f>
        <v>0</v>
      </c>
      <c r="CT190" s="14">
        <f>IF($J71&lt;&gt;"",$I71*IF(COUNTA(CU72:$DR72)=0,$J71,0),0)</f>
        <v>0</v>
      </c>
      <c r="CU190" s="14">
        <f>IF($J71&lt;&gt;"",$I71*IF(COUNTA(CV72:$DR72)=0,$J71,0),0)</f>
        <v>0</v>
      </c>
      <c r="CV190" s="14">
        <f>IF($J71&lt;&gt;"",$I71*IF(COUNTA(CW72:$DR72)=0,$J71,0),0)</f>
        <v>0</v>
      </c>
      <c r="CW190" s="14">
        <f>IF($J71&lt;&gt;"",$I71*IF(COUNTA(CX72:$DR72)=0,$J71,0),0)</f>
        <v>0</v>
      </c>
      <c r="CX190" s="14">
        <f>IF($J71&lt;&gt;"",$I71*IF(COUNTA(CY72:$DR72)=0,$J71,0),0)</f>
        <v>0</v>
      </c>
      <c r="CY190" s="14">
        <f>IF($J71&lt;&gt;"",$I71*IF(COUNTA(CZ72:$DR72)=0,$J71,0),0)</f>
        <v>0</v>
      </c>
      <c r="CZ190" s="14">
        <f>IF($J71&lt;&gt;"",$I71*IF(COUNTA(DA72:$DR72)=0,$J71,0),0)</f>
        <v>0</v>
      </c>
      <c r="DA190" s="14">
        <f>IF($J71&lt;&gt;"",$I71*IF(COUNTA(DB72:$DR72)=0,$J71,0),0)</f>
        <v>0</v>
      </c>
      <c r="DB190" s="14">
        <f>IF($J71&lt;&gt;"",$I71*IF(COUNTA(DC72:$DR72)=0,$J71,0),0)</f>
        <v>0</v>
      </c>
      <c r="DC190" s="14">
        <f>IF($J71&lt;&gt;"",$I71*IF(COUNTA(DD72:$DR72)=0,$J71,0),0)</f>
        <v>0</v>
      </c>
      <c r="DD190" s="14">
        <f>IF($J71&lt;&gt;"",$I71*IF(COUNTA(DE72:$DR72)=0,$J71,0),0)</f>
        <v>0</v>
      </c>
      <c r="DE190" s="14">
        <f>IF($J71&lt;&gt;"",$I71*IF(COUNTA(DF72:$DR72)=0,$J71,0),0)</f>
        <v>0</v>
      </c>
      <c r="DF190" s="14">
        <f>IF($J71&lt;&gt;"",$I71*IF(COUNTA(DG72:$DR72)=0,$J71,0),0)</f>
        <v>0</v>
      </c>
      <c r="DG190" s="14">
        <f>IF($J71&lt;&gt;"",$I71*IF(COUNTA(DH72:$DR72)=0,$J71,0),0)</f>
        <v>0</v>
      </c>
      <c r="DH190" s="14">
        <f>IF($J71&lt;&gt;"",$I71*IF(COUNTA(DI72:$DR72)=0,$J71,0),0)</f>
        <v>0</v>
      </c>
      <c r="DI190" s="14">
        <f>IF($J71&lt;&gt;"",$I71*IF(COUNTA(DJ72:$DR72)=0,$J71,0),0)</f>
        <v>0</v>
      </c>
      <c r="DJ190" s="14">
        <f>IF($J71&lt;&gt;"",$I71*IF(COUNTA(DK72:$DR72)=0,$J71,0),0)</f>
        <v>0</v>
      </c>
      <c r="DK190" s="14">
        <f>IF($J71&lt;&gt;"",$I71*IF(COUNTA(DL72:$DR72)=0,$J71,0),0)</f>
        <v>0</v>
      </c>
      <c r="DL190" s="14">
        <f>IF($J71&lt;&gt;"",$I71*IF(COUNTA(DM72:$DR72)=0,$J71,0),0)</f>
        <v>0</v>
      </c>
      <c r="DM190" s="14">
        <f>IF($J71&lt;&gt;"",$I71*IF(COUNTA(DN72:$DR72)=0,$J71,0),0)</f>
        <v>0</v>
      </c>
      <c r="DN190" s="14">
        <f>IF($J71&lt;&gt;"",$I71*IF(COUNTA(DO72:$DR72)=0,$J71,0),0)</f>
        <v>0</v>
      </c>
      <c r="DO190" s="14">
        <f>IF($J71&lt;&gt;"",$I71*IF(COUNTA(DP72:$DR72)=0,$J71,0),0)</f>
        <v>0</v>
      </c>
      <c r="DP190" s="14">
        <f>IF($J71&lt;&gt;"",$I71*IF(COUNTA(DQ72:$DR72)=0,$J71,0),0)</f>
        <v>0</v>
      </c>
      <c r="DQ190" s="14">
        <f>IF($J71&lt;&gt;"",$I71*IF(COUNTA(DR72:$DR72)=0,$J71,0),0)</f>
        <v>0</v>
      </c>
      <c r="DR190" s="14">
        <f>IF($J71&lt;&gt;"",$I71*IF(COUNTA($DR72:DS72)=0,$J71,0),0)</f>
        <v>0</v>
      </c>
    </row>
    <row r="191" spans="11:122" x14ac:dyDescent="0.15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15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0</v>
      </c>
      <c r="BU192" s="14">
        <f>IF($J75&lt;&gt;"",$I75*IF(COUNTA(BV76:$DR76)=0,$J75,0),0)</f>
        <v>0</v>
      </c>
      <c r="BV192" s="14">
        <f>IF($J75&lt;&gt;"",$I75*IF(COUNTA(BW76:$DR76)=0,$J75,0),0)</f>
        <v>0</v>
      </c>
      <c r="BW192" s="14">
        <f>IF($J75&lt;&gt;"",$I75*IF(COUNTA(BX76:$DR76)=0,$J75,0),0)</f>
        <v>0</v>
      </c>
      <c r="BX192" s="14">
        <f>IF($J75&lt;&gt;"",$I75*IF(COUNTA(BY76:$DR76)=0,$J75,0),0)</f>
        <v>0</v>
      </c>
      <c r="BY192" s="14">
        <f>IF($J75&lt;&gt;"",$I75*IF(COUNTA(BZ76:$DR76)=0,$J75,0),0)</f>
        <v>0</v>
      </c>
      <c r="BZ192" s="14">
        <f>IF($J75&lt;&gt;"",$I75*IF(COUNTA(CA76:$DR76)=0,$J75,0),0)</f>
        <v>0</v>
      </c>
      <c r="CA192" s="14">
        <f>IF($J75&lt;&gt;"",$I75*IF(COUNTA(CB76:$DR76)=0,$J75,0),0)</f>
        <v>0</v>
      </c>
      <c r="CB192" s="14">
        <f>IF($J75&lt;&gt;"",$I75*IF(COUNTA(CC76:$DR76)=0,$J75,0),0)</f>
        <v>0</v>
      </c>
      <c r="CC192" s="14">
        <f>IF($J75&lt;&gt;"",$I75*IF(COUNTA(CD76:$DR76)=0,$J75,0),0)</f>
        <v>0</v>
      </c>
      <c r="CD192" s="14">
        <f>IF($J75&lt;&gt;"",$I75*IF(COUNTA(CE76:$DR76)=0,$J75,0),0)</f>
        <v>0</v>
      </c>
      <c r="CE192" s="14">
        <f>IF($J75&lt;&gt;"",$I75*IF(COUNTA(CF76:$DR76)=0,$J75,0),0)</f>
        <v>0</v>
      </c>
      <c r="CF192" s="14">
        <f>IF($J75&lt;&gt;"",$I75*IF(COUNTA(CG76:$DR76)=0,$J75,0),0)</f>
        <v>0</v>
      </c>
      <c r="CG192" s="14">
        <f>IF($J75&lt;&gt;"",$I75*IF(COUNTA(CH76:$DR76)=0,$J75,0),0)</f>
        <v>0</v>
      </c>
      <c r="CH192" s="14">
        <f>IF($J75&lt;&gt;"",$I75*IF(COUNTA(CI76:$DR76)=0,$J75,0),0)</f>
        <v>0</v>
      </c>
      <c r="CI192" s="14">
        <f>IF($J75&lt;&gt;"",$I75*IF(COUNTA(CJ76:$DR76)=0,$J75,0),0)</f>
        <v>0</v>
      </c>
      <c r="CJ192" s="14">
        <f>IF($J75&lt;&gt;"",$I75*IF(COUNTA(CK76:$DR76)=0,$J75,0),0)</f>
        <v>0</v>
      </c>
      <c r="CK192" s="14">
        <f>IF($J75&lt;&gt;"",$I75*IF(COUNTA(CL76:$DR76)=0,$J75,0),0)</f>
        <v>0</v>
      </c>
      <c r="CL192" s="14">
        <f>IF($J75&lt;&gt;"",$I75*IF(COUNTA(CM76:$DR76)=0,$J75,0),0)</f>
        <v>0</v>
      </c>
      <c r="CM192" s="14">
        <f>IF($J75&lt;&gt;"",$I75*IF(COUNTA(CN76:$DR76)=0,$J75,0),0)</f>
        <v>0</v>
      </c>
      <c r="CN192" s="14">
        <f>IF($J75&lt;&gt;"",$I75*IF(COUNTA(CO76:$DR76)=0,$J75,0),0)</f>
        <v>0</v>
      </c>
      <c r="CO192" s="14">
        <f>IF($J75&lt;&gt;"",$I75*IF(COUNTA(CP76:$DR76)=0,$J75,0),0)</f>
        <v>0</v>
      </c>
      <c r="CP192" s="14">
        <f>IF($J75&lt;&gt;"",$I75*IF(COUNTA(CQ76:$DR76)=0,$J75,0),0)</f>
        <v>0</v>
      </c>
      <c r="CQ192" s="14">
        <f>IF($J75&lt;&gt;"",$I75*IF(COUNTA(CR76:$DR76)=0,$J75,0),0)</f>
        <v>0</v>
      </c>
      <c r="CR192" s="14">
        <f>IF($J75&lt;&gt;"",$I75*IF(COUNTA(CS76:$DR76)=0,$J75,0),0)</f>
        <v>0</v>
      </c>
      <c r="CS192" s="14">
        <f>IF($J75&lt;&gt;"",$I75*IF(COUNTA(CT76:$DR76)=0,$J75,0),0)</f>
        <v>0</v>
      </c>
      <c r="CT192" s="14">
        <f>IF($J75&lt;&gt;"",$I75*IF(COUNTA(CU76:$DR76)=0,$J75,0),0)</f>
        <v>0</v>
      </c>
      <c r="CU192" s="14">
        <f>IF($J75&lt;&gt;"",$I75*IF(COUNTA(CV76:$DR76)=0,$J75,0),0)</f>
        <v>0</v>
      </c>
      <c r="CV192" s="14">
        <f>IF($J75&lt;&gt;"",$I75*IF(COUNTA(CW76:$DR76)=0,$J75,0),0)</f>
        <v>0</v>
      </c>
      <c r="CW192" s="14">
        <f>IF($J75&lt;&gt;"",$I75*IF(COUNTA(CX76:$DR76)=0,$J75,0),0)</f>
        <v>0</v>
      </c>
      <c r="CX192" s="14">
        <f>IF($J75&lt;&gt;"",$I75*IF(COUNTA(CY76:$DR76)=0,$J75,0),0)</f>
        <v>0</v>
      </c>
      <c r="CY192" s="14">
        <f>IF($J75&lt;&gt;"",$I75*IF(COUNTA(CZ76:$DR76)=0,$J75,0),0)</f>
        <v>0</v>
      </c>
      <c r="CZ192" s="14">
        <f>IF($J75&lt;&gt;"",$I75*IF(COUNTA(DA76:$DR76)=0,$J75,0),0)</f>
        <v>0</v>
      </c>
      <c r="DA192" s="14">
        <f>IF($J75&lt;&gt;"",$I75*IF(COUNTA(DB76:$DR76)=0,$J75,0),0)</f>
        <v>0</v>
      </c>
      <c r="DB192" s="14">
        <f>IF($J75&lt;&gt;"",$I75*IF(COUNTA(DC76:$DR76)=0,$J75,0),0)</f>
        <v>0</v>
      </c>
      <c r="DC192" s="14">
        <f>IF($J75&lt;&gt;"",$I75*IF(COUNTA(DD76:$DR76)=0,$J75,0),0)</f>
        <v>0</v>
      </c>
      <c r="DD192" s="14">
        <f>IF($J75&lt;&gt;"",$I75*IF(COUNTA(DE76:$DR76)=0,$J75,0),0)</f>
        <v>0</v>
      </c>
      <c r="DE192" s="14">
        <f>IF($J75&lt;&gt;"",$I75*IF(COUNTA(DF76:$DR76)=0,$J75,0),0)</f>
        <v>0</v>
      </c>
      <c r="DF192" s="14">
        <f>IF($J75&lt;&gt;"",$I75*IF(COUNTA(DG76:$DR76)=0,$J75,0),0)</f>
        <v>0</v>
      </c>
      <c r="DG192" s="14">
        <f>IF($J75&lt;&gt;"",$I75*IF(COUNTA(DH76:$DR76)=0,$J75,0),0)</f>
        <v>0</v>
      </c>
      <c r="DH192" s="14">
        <f>IF($J75&lt;&gt;"",$I75*IF(COUNTA(DI76:$DR76)=0,$J75,0),0)</f>
        <v>0</v>
      </c>
      <c r="DI192" s="14">
        <f>IF($J75&lt;&gt;"",$I75*IF(COUNTA(DJ76:$DR76)=0,$J75,0),0)</f>
        <v>0</v>
      </c>
      <c r="DJ192" s="14">
        <f>IF($J75&lt;&gt;"",$I75*IF(COUNTA(DK76:$DR76)=0,$J75,0),0)</f>
        <v>0</v>
      </c>
      <c r="DK192" s="14">
        <f>IF($J75&lt;&gt;"",$I75*IF(COUNTA(DL76:$DR76)=0,$J75,0),0)</f>
        <v>0</v>
      </c>
      <c r="DL192" s="14">
        <f>IF($J75&lt;&gt;"",$I75*IF(COUNTA(DM76:$DR76)=0,$J75,0),0)</f>
        <v>0</v>
      </c>
      <c r="DM192" s="14">
        <f>IF($J75&lt;&gt;"",$I75*IF(COUNTA(DN76:$DR76)=0,$J75,0),0)</f>
        <v>0</v>
      </c>
      <c r="DN192" s="14">
        <f>IF($J75&lt;&gt;"",$I75*IF(COUNTA(DO76:$DR76)=0,$J75,0),0)</f>
        <v>0</v>
      </c>
      <c r="DO192" s="14">
        <f>IF($J75&lt;&gt;"",$I75*IF(COUNTA(DP76:$DR76)=0,$J75,0),0)</f>
        <v>0</v>
      </c>
      <c r="DP192" s="14">
        <f>IF($J75&lt;&gt;"",$I75*IF(COUNTA(DQ76:$DR76)=0,$J75,0),0)</f>
        <v>0</v>
      </c>
      <c r="DQ192" s="14">
        <f>IF($J75&lt;&gt;"",$I75*IF(COUNTA(DR76:$DR76)=0,$J75,0),0)</f>
        <v>0</v>
      </c>
      <c r="DR192" s="14">
        <f>IF($J75&lt;&gt;"",$I75*IF(COUNTA($DR76:DS76)=0,$J75,0),0)</f>
        <v>0</v>
      </c>
    </row>
    <row r="193" spans="11:122" x14ac:dyDescent="0.15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</v>
      </c>
      <c r="BV193" s="14">
        <f>IF($J77&lt;&gt;"",$I77*IF(COUNTA(BW78:$DR78)=0,$J77,0),0)</f>
        <v>0</v>
      </c>
      <c r="BW193" s="14">
        <f>IF($J77&lt;&gt;"",$I77*IF(COUNTA(BX78:$DR78)=0,$J77,0),0)</f>
        <v>0</v>
      </c>
      <c r="BX193" s="14">
        <f>IF($J77&lt;&gt;"",$I77*IF(COUNTA(BY78:$DR78)=0,$J77,0),0)</f>
        <v>0</v>
      </c>
      <c r="BY193" s="14">
        <f>IF($J77&lt;&gt;"",$I77*IF(COUNTA(BZ78:$DR78)=0,$J77,0),0)</f>
        <v>0</v>
      </c>
      <c r="BZ193" s="14">
        <f>IF($J77&lt;&gt;"",$I77*IF(COUNTA(CA78:$DR78)=0,$J77,0),0)</f>
        <v>0</v>
      </c>
      <c r="CA193" s="14">
        <f>IF($J77&lt;&gt;"",$I77*IF(COUNTA(CB78:$DR78)=0,$J77,0),0)</f>
        <v>0</v>
      </c>
      <c r="CB193" s="14">
        <f>IF($J77&lt;&gt;"",$I77*IF(COUNTA(CC78:$DR78)=0,$J77,0),0)</f>
        <v>0</v>
      </c>
      <c r="CC193" s="14">
        <f>IF($J77&lt;&gt;"",$I77*IF(COUNTA(CD78:$DR78)=0,$J77,0),0)</f>
        <v>0</v>
      </c>
      <c r="CD193" s="14">
        <f>IF($J77&lt;&gt;"",$I77*IF(COUNTA(CE78:$DR78)=0,$J77,0),0)</f>
        <v>0</v>
      </c>
      <c r="CE193" s="14">
        <f>IF($J77&lt;&gt;"",$I77*IF(COUNTA(CF78:$DR78)=0,$J77,0),0)</f>
        <v>0</v>
      </c>
      <c r="CF193" s="14">
        <f>IF($J77&lt;&gt;"",$I77*IF(COUNTA(CG78:$DR78)=0,$J77,0),0)</f>
        <v>0</v>
      </c>
      <c r="CG193" s="14">
        <f>IF($J77&lt;&gt;"",$I77*IF(COUNTA(CH78:$DR78)=0,$J77,0),0)</f>
        <v>0</v>
      </c>
      <c r="CH193" s="14">
        <f>IF($J77&lt;&gt;"",$I77*IF(COUNTA(CI78:$DR78)=0,$J77,0),0)</f>
        <v>0</v>
      </c>
      <c r="CI193" s="14">
        <f>IF($J77&lt;&gt;"",$I77*IF(COUNTA(CJ78:$DR78)=0,$J77,0),0)</f>
        <v>0</v>
      </c>
      <c r="CJ193" s="14">
        <f>IF($J77&lt;&gt;"",$I77*IF(COUNTA(CK78:$DR78)=0,$J77,0),0)</f>
        <v>0</v>
      </c>
      <c r="CK193" s="14">
        <f>IF($J77&lt;&gt;"",$I77*IF(COUNTA(CL78:$DR78)=0,$J77,0),0)</f>
        <v>0</v>
      </c>
      <c r="CL193" s="14">
        <f>IF($J77&lt;&gt;"",$I77*IF(COUNTA(CM78:$DR78)=0,$J77,0),0)</f>
        <v>0</v>
      </c>
      <c r="CM193" s="14">
        <f>IF($J77&lt;&gt;"",$I77*IF(COUNTA(CN78:$DR78)=0,$J77,0),0)</f>
        <v>0</v>
      </c>
      <c r="CN193" s="14">
        <f>IF($J77&lt;&gt;"",$I77*IF(COUNTA(CO78:$DR78)=0,$J77,0),0)</f>
        <v>0</v>
      </c>
      <c r="CO193" s="14">
        <f>IF($J77&lt;&gt;"",$I77*IF(COUNTA(CP78:$DR78)=0,$J77,0),0)</f>
        <v>0</v>
      </c>
      <c r="CP193" s="14">
        <f>IF($J77&lt;&gt;"",$I77*IF(COUNTA(CQ78:$DR78)=0,$J77,0),0)</f>
        <v>0</v>
      </c>
      <c r="CQ193" s="14">
        <f>IF($J77&lt;&gt;"",$I77*IF(COUNTA(CR78:$DR78)=0,$J77,0),0)</f>
        <v>0</v>
      </c>
      <c r="CR193" s="14">
        <f>IF($J77&lt;&gt;"",$I77*IF(COUNTA(CS78:$DR78)=0,$J77,0),0)</f>
        <v>0</v>
      </c>
      <c r="CS193" s="14">
        <f>IF($J77&lt;&gt;"",$I77*IF(COUNTA(CT78:$DR78)=0,$J77,0),0)</f>
        <v>0</v>
      </c>
      <c r="CT193" s="14">
        <f>IF($J77&lt;&gt;"",$I77*IF(COUNTA(CU78:$DR78)=0,$J77,0),0)</f>
        <v>0</v>
      </c>
      <c r="CU193" s="14">
        <f>IF($J77&lt;&gt;"",$I77*IF(COUNTA(CV78:$DR78)=0,$J77,0),0)</f>
        <v>0</v>
      </c>
      <c r="CV193" s="14">
        <f>IF($J77&lt;&gt;"",$I77*IF(COUNTA(CW78:$DR78)=0,$J77,0),0)</f>
        <v>0</v>
      </c>
      <c r="CW193" s="14">
        <f>IF($J77&lt;&gt;"",$I77*IF(COUNTA(CX78:$DR78)=0,$J77,0),0)</f>
        <v>0</v>
      </c>
      <c r="CX193" s="14">
        <f>IF($J77&lt;&gt;"",$I77*IF(COUNTA(CY78:$DR78)=0,$J77,0),0)</f>
        <v>0</v>
      </c>
      <c r="CY193" s="14">
        <f>IF($J77&lt;&gt;"",$I77*IF(COUNTA(CZ78:$DR78)=0,$J77,0),0)</f>
        <v>0</v>
      </c>
      <c r="CZ193" s="14">
        <f>IF($J77&lt;&gt;"",$I77*IF(COUNTA(DA78:$DR78)=0,$J77,0),0)</f>
        <v>0</v>
      </c>
      <c r="DA193" s="14">
        <f>IF($J77&lt;&gt;"",$I77*IF(COUNTA(DB78:$DR78)=0,$J77,0),0)</f>
        <v>0</v>
      </c>
      <c r="DB193" s="14">
        <f>IF($J77&lt;&gt;"",$I77*IF(COUNTA(DC78:$DR78)=0,$J77,0),0)</f>
        <v>0</v>
      </c>
      <c r="DC193" s="14">
        <f>IF($J77&lt;&gt;"",$I77*IF(COUNTA(DD78:$DR78)=0,$J77,0),0)</f>
        <v>0</v>
      </c>
      <c r="DD193" s="14">
        <f>IF($J77&lt;&gt;"",$I77*IF(COUNTA(DE78:$DR78)=0,$J77,0),0)</f>
        <v>0</v>
      </c>
      <c r="DE193" s="14">
        <f>IF($J77&lt;&gt;"",$I77*IF(COUNTA(DF78:$DR78)=0,$J77,0),0)</f>
        <v>0</v>
      </c>
      <c r="DF193" s="14">
        <f>IF($J77&lt;&gt;"",$I77*IF(COUNTA(DG78:$DR78)=0,$J77,0),0)</f>
        <v>0</v>
      </c>
      <c r="DG193" s="14">
        <f>IF($J77&lt;&gt;"",$I77*IF(COUNTA(DH78:$DR78)=0,$J77,0),0)</f>
        <v>0</v>
      </c>
      <c r="DH193" s="14">
        <f>IF($J77&lt;&gt;"",$I77*IF(COUNTA(DI78:$DR78)=0,$J77,0),0)</f>
        <v>0</v>
      </c>
      <c r="DI193" s="14">
        <f>IF($J77&lt;&gt;"",$I77*IF(COUNTA(DJ78:$DR78)=0,$J77,0),0)</f>
        <v>0</v>
      </c>
      <c r="DJ193" s="14">
        <f>IF($J77&lt;&gt;"",$I77*IF(COUNTA(DK78:$DR78)=0,$J77,0),0)</f>
        <v>0</v>
      </c>
      <c r="DK193" s="14">
        <f>IF($J77&lt;&gt;"",$I77*IF(COUNTA(DL78:$DR78)=0,$J77,0),0)</f>
        <v>0</v>
      </c>
      <c r="DL193" s="14">
        <f>IF($J77&lt;&gt;"",$I77*IF(COUNTA(DM78:$DR78)=0,$J77,0),0)</f>
        <v>0</v>
      </c>
      <c r="DM193" s="14">
        <f>IF($J77&lt;&gt;"",$I77*IF(COUNTA(DN78:$DR78)=0,$J77,0),0)</f>
        <v>0</v>
      </c>
      <c r="DN193" s="14">
        <f>IF($J77&lt;&gt;"",$I77*IF(COUNTA(DO78:$DR78)=0,$J77,0),0)</f>
        <v>0</v>
      </c>
      <c r="DO193" s="14">
        <f>IF($J77&lt;&gt;"",$I77*IF(COUNTA(DP78:$DR78)=0,$J77,0),0)</f>
        <v>0</v>
      </c>
      <c r="DP193" s="14">
        <f>IF($J77&lt;&gt;"",$I77*IF(COUNTA(DQ78:$DR78)=0,$J77,0),0)</f>
        <v>0</v>
      </c>
      <c r="DQ193" s="14">
        <f>IF($J77&lt;&gt;"",$I77*IF(COUNTA(DR78:$DR78)=0,$J77,0),0)</f>
        <v>0</v>
      </c>
      <c r="DR193" s="14">
        <f>IF($J77&lt;&gt;"",$I77*IF(COUNTA($DR78:DS78)=0,$J77,0),0)</f>
        <v>0</v>
      </c>
    </row>
    <row r="194" spans="11:122" x14ac:dyDescent="0.15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</v>
      </c>
      <c r="BW194" s="14">
        <f>IF($J79&lt;&gt;"",$I79*IF(COUNTA(BX80:$DR80)=0,$J79,0),0)</f>
        <v>0</v>
      </c>
      <c r="BX194" s="14">
        <f>IF($J79&lt;&gt;"",$I79*IF(COUNTA(BY80:$DR80)=0,$J79,0),0)</f>
        <v>0</v>
      </c>
      <c r="BY194" s="14">
        <f>IF($J79&lt;&gt;"",$I79*IF(COUNTA(BZ80:$DR80)=0,$J79,0),0)</f>
        <v>0</v>
      </c>
      <c r="BZ194" s="14">
        <f>IF($J79&lt;&gt;"",$I79*IF(COUNTA(CA80:$DR80)=0,$J79,0),0)</f>
        <v>0</v>
      </c>
      <c r="CA194" s="14">
        <f>IF($J79&lt;&gt;"",$I79*IF(COUNTA(CB80:$DR80)=0,$J79,0),0)</f>
        <v>0</v>
      </c>
      <c r="CB194" s="14">
        <f>IF($J79&lt;&gt;"",$I79*IF(COUNTA(CC80:$DR80)=0,$J79,0),0)</f>
        <v>0</v>
      </c>
      <c r="CC194" s="14">
        <f>IF($J79&lt;&gt;"",$I79*IF(COUNTA(CD80:$DR80)=0,$J79,0),0)</f>
        <v>0</v>
      </c>
      <c r="CD194" s="14">
        <f>IF($J79&lt;&gt;"",$I79*IF(COUNTA(CE80:$DR80)=0,$J79,0),0)</f>
        <v>0</v>
      </c>
      <c r="CE194" s="14">
        <f>IF($J79&lt;&gt;"",$I79*IF(COUNTA(CF80:$DR80)=0,$J79,0),0)</f>
        <v>0</v>
      </c>
      <c r="CF194" s="14">
        <f>IF($J79&lt;&gt;"",$I79*IF(COUNTA(CG80:$DR80)=0,$J79,0),0)</f>
        <v>0</v>
      </c>
      <c r="CG194" s="14">
        <f>IF($J79&lt;&gt;"",$I79*IF(COUNTA(CH80:$DR80)=0,$J79,0),0)</f>
        <v>0</v>
      </c>
      <c r="CH194" s="14">
        <f>IF($J79&lt;&gt;"",$I79*IF(COUNTA(CI80:$DR80)=0,$J79,0),0)</f>
        <v>0</v>
      </c>
      <c r="CI194" s="14">
        <f>IF($J79&lt;&gt;"",$I79*IF(COUNTA(CJ80:$DR80)=0,$J79,0),0)</f>
        <v>0</v>
      </c>
      <c r="CJ194" s="14">
        <f>IF($J79&lt;&gt;"",$I79*IF(COUNTA(CK80:$DR80)=0,$J79,0),0)</f>
        <v>0</v>
      </c>
      <c r="CK194" s="14">
        <f>IF($J79&lt;&gt;"",$I79*IF(COUNTA(CL80:$DR80)=0,$J79,0),0)</f>
        <v>0</v>
      </c>
      <c r="CL194" s="14">
        <f>IF($J79&lt;&gt;"",$I79*IF(COUNTA(CM80:$DR80)=0,$J79,0),0)</f>
        <v>0</v>
      </c>
      <c r="CM194" s="14">
        <f>IF($J79&lt;&gt;"",$I79*IF(COUNTA(CN80:$DR80)=0,$J79,0),0)</f>
        <v>0</v>
      </c>
      <c r="CN194" s="14">
        <f>IF($J79&lt;&gt;"",$I79*IF(COUNTA(CO80:$DR80)=0,$J79,0),0)</f>
        <v>0</v>
      </c>
      <c r="CO194" s="14">
        <f>IF($J79&lt;&gt;"",$I79*IF(COUNTA(CP80:$DR80)=0,$J79,0),0)</f>
        <v>0</v>
      </c>
      <c r="CP194" s="14">
        <f>IF($J79&lt;&gt;"",$I79*IF(COUNTA(CQ80:$DR80)=0,$J79,0),0)</f>
        <v>0</v>
      </c>
      <c r="CQ194" s="14">
        <f>IF($J79&lt;&gt;"",$I79*IF(COUNTA(CR80:$DR80)=0,$J79,0),0)</f>
        <v>0</v>
      </c>
      <c r="CR194" s="14">
        <f>IF($J79&lt;&gt;"",$I79*IF(COUNTA(CS80:$DR80)=0,$J79,0),0)</f>
        <v>0</v>
      </c>
      <c r="CS194" s="14">
        <f>IF($J79&lt;&gt;"",$I79*IF(COUNTA(CT80:$DR80)=0,$J79,0),0)</f>
        <v>0</v>
      </c>
      <c r="CT194" s="14">
        <f>IF($J79&lt;&gt;"",$I79*IF(COUNTA(CU80:$DR80)=0,$J79,0),0)</f>
        <v>0</v>
      </c>
      <c r="CU194" s="14">
        <f>IF($J79&lt;&gt;"",$I79*IF(COUNTA(CV80:$DR80)=0,$J79,0),0)</f>
        <v>0</v>
      </c>
      <c r="CV194" s="14">
        <f>IF($J79&lt;&gt;"",$I79*IF(COUNTA(CW80:$DR80)=0,$J79,0),0)</f>
        <v>0</v>
      </c>
      <c r="CW194" s="14">
        <f>IF($J79&lt;&gt;"",$I79*IF(COUNTA(CX80:$DR80)=0,$J79,0),0)</f>
        <v>0</v>
      </c>
      <c r="CX194" s="14">
        <f>IF($J79&lt;&gt;"",$I79*IF(COUNTA(CY80:$DR80)=0,$J79,0),0)</f>
        <v>0</v>
      </c>
      <c r="CY194" s="14">
        <f>IF($J79&lt;&gt;"",$I79*IF(COUNTA(CZ80:$DR80)=0,$J79,0),0)</f>
        <v>0</v>
      </c>
      <c r="CZ194" s="14">
        <f>IF($J79&lt;&gt;"",$I79*IF(COUNTA(DA80:$DR80)=0,$J79,0),0)</f>
        <v>0</v>
      </c>
      <c r="DA194" s="14">
        <f>IF($J79&lt;&gt;"",$I79*IF(COUNTA(DB80:$DR80)=0,$J79,0),0)</f>
        <v>0</v>
      </c>
      <c r="DB194" s="14">
        <f>IF($J79&lt;&gt;"",$I79*IF(COUNTA(DC80:$DR80)=0,$J79,0),0)</f>
        <v>0</v>
      </c>
      <c r="DC194" s="14">
        <f>IF($J79&lt;&gt;"",$I79*IF(COUNTA(DD80:$DR80)=0,$J79,0),0)</f>
        <v>0</v>
      </c>
      <c r="DD194" s="14">
        <f>IF($J79&lt;&gt;"",$I79*IF(COUNTA(DE80:$DR80)=0,$J79,0),0)</f>
        <v>0</v>
      </c>
      <c r="DE194" s="14">
        <f>IF($J79&lt;&gt;"",$I79*IF(COUNTA(DF80:$DR80)=0,$J79,0),0)</f>
        <v>0</v>
      </c>
      <c r="DF194" s="14">
        <f>IF($J79&lt;&gt;"",$I79*IF(COUNTA(DG80:$DR80)=0,$J79,0),0)</f>
        <v>0</v>
      </c>
      <c r="DG194" s="14">
        <f>IF($J79&lt;&gt;"",$I79*IF(COUNTA(DH80:$DR80)=0,$J79,0),0)</f>
        <v>0</v>
      </c>
      <c r="DH194" s="14">
        <f>IF($J79&lt;&gt;"",$I79*IF(COUNTA(DI80:$DR80)=0,$J79,0),0)</f>
        <v>0</v>
      </c>
      <c r="DI194" s="14">
        <f>IF($J79&lt;&gt;"",$I79*IF(COUNTA(DJ80:$DR80)=0,$J79,0),0)</f>
        <v>0</v>
      </c>
      <c r="DJ194" s="14">
        <f>IF($J79&lt;&gt;"",$I79*IF(COUNTA(DK80:$DR80)=0,$J79,0),0)</f>
        <v>0</v>
      </c>
      <c r="DK194" s="14">
        <f>IF($J79&lt;&gt;"",$I79*IF(COUNTA(DL80:$DR80)=0,$J79,0),0)</f>
        <v>0</v>
      </c>
      <c r="DL194" s="14">
        <f>IF($J79&lt;&gt;"",$I79*IF(COUNTA(DM80:$DR80)=0,$J79,0),0)</f>
        <v>0</v>
      </c>
      <c r="DM194" s="14">
        <f>IF($J79&lt;&gt;"",$I79*IF(COUNTA(DN80:$DR80)=0,$J79,0),0)</f>
        <v>0</v>
      </c>
      <c r="DN194" s="14">
        <f>IF($J79&lt;&gt;"",$I79*IF(COUNTA(DO80:$DR80)=0,$J79,0),0)</f>
        <v>0</v>
      </c>
      <c r="DO194" s="14">
        <f>IF($J79&lt;&gt;"",$I79*IF(COUNTA(DP80:$DR80)=0,$J79,0),0)</f>
        <v>0</v>
      </c>
      <c r="DP194" s="14">
        <f>IF($J79&lt;&gt;"",$I79*IF(COUNTA(DQ80:$DR80)=0,$J79,0),0)</f>
        <v>0</v>
      </c>
      <c r="DQ194" s="14">
        <f>IF($J79&lt;&gt;"",$I79*IF(COUNTA(DR80:$DR80)=0,$J79,0),0)</f>
        <v>0</v>
      </c>
      <c r="DR194" s="14">
        <f>IF($J79&lt;&gt;"",$I79*IF(COUNTA($DR80:DS80)=0,$J79,0),0)</f>
        <v>0</v>
      </c>
    </row>
    <row r="195" spans="11:122" x14ac:dyDescent="0.15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15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0</v>
      </c>
      <c r="CQ196" s="14">
        <f>IF($J83&lt;&gt;"",$I83*IF(COUNTA(CR84:$DR84)=0,$J83,0),0)</f>
        <v>0</v>
      </c>
      <c r="CR196" s="14">
        <f>IF($J83&lt;&gt;"",$I83*IF(COUNTA(CS84:$DR84)=0,$J83,0),0)</f>
        <v>0</v>
      </c>
      <c r="CS196" s="14">
        <f>IF($J83&lt;&gt;"",$I83*IF(COUNTA(CT84:$DR84)=0,$J83,0),0)</f>
        <v>0</v>
      </c>
      <c r="CT196" s="14">
        <f>IF($J83&lt;&gt;"",$I83*IF(COUNTA(CU84:$DR84)=0,$J83,0),0)</f>
        <v>0</v>
      </c>
      <c r="CU196" s="14">
        <f>IF($J83&lt;&gt;"",$I83*IF(COUNTA(CV84:$DR84)=0,$J83,0),0)</f>
        <v>0</v>
      </c>
      <c r="CV196" s="14">
        <f>IF($J83&lt;&gt;"",$I83*IF(COUNTA(CW84:$DR84)=0,$J83,0),0)</f>
        <v>0</v>
      </c>
      <c r="CW196" s="14">
        <f>IF($J83&lt;&gt;"",$I83*IF(COUNTA(CX84:$DR84)=0,$J83,0),0)</f>
        <v>0</v>
      </c>
      <c r="CX196" s="14">
        <f>IF($J83&lt;&gt;"",$I83*IF(COUNTA(CY84:$DR84)=0,$J83,0),0)</f>
        <v>0</v>
      </c>
      <c r="CY196" s="14">
        <f>IF($J83&lt;&gt;"",$I83*IF(COUNTA(CZ84:$DR84)=0,$J83,0),0)</f>
        <v>0</v>
      </c>
      <c r="CZ196" s="14">
        <f>IF($J83&lt;&gt;"",$I83*IF(COUNTA(DA84:$DR84)=0,$J83,0),0)</f>
        <v>0</v>
      </c>
      <c r="DA196" s="14">
        <f>IF($J83&lt;&gt;"",$I83*IF(COUNTA(DB84:$DR84)=0,$J83,0),0)</f>
        <v>0</v>
      </c>
      <c r="DB196" s="14">
        <f>IF($J83&lt;&gt;"",$I83*IF(COUNTA(DC84:$DR84)=0,$J83,0),0)</f>
        <v>0</v>
      </c>
      <c r="DC196" s="14">
        <f>IF($J83&lt;&gt;"",$I83*IF(COUNTA(DD84:$DR84)=0,$J83,0),0)</f>
        <v>0</v>
      </c>
      <c r="DD196" s="14">
        <f>IF($J83&lt;&gt;"",$I83*IF(COUNTA(DE84:$DR84)=0,$J83,0),0)</f>
        <v>0</v>
      </c>
      <c r="DE196" s="14">
        <f>IF($J83&lt;&gt;"",$I83*IF(COUNTA(DF84:$DR84)=0,$J83,0),0)</f>
        <v>0</v>
      </c>
      <c r="DF196" s="14">
        <f>IF($J83&lt;&gt;"",$I83*IF(COUNTA(DG84:$DR84)=0,$J83,0),0)</f>
        <v>0</v>
      </c>
      <c r="DG196" s="14">
        <f>IF($J83&lt;&gt;"",$I83*IF(COUNTA(DH84:$DR84)=0,$J83,0),0)</f>
        <v>0</v>
      </c>
      <c r="DH196" s="14">
        <f>IF($J83&lt;&gt;"",$I83*IF(COUNTA(DI84:$DR84)=0,$J83,0),0)</f>
        <v>0</v>
      </c>
      <c r="DI196" s="14">
        <f>IF($J83&lt;&gt;"",$I83*IF(COUNTA(DJ84:$DR84)=0,$J83,0),0)</f>
        <v>0</v>
      </c>
      <c r="DJ196" s="14">
        <f>IF($J83&lt;&gt;"",$I83*IF(COUNTA(DK84:$DR84)=0,$J83,0),0)</f>
        <v>0</v>
      </c>
      <c r="DK196" s="14">
        <f>IF($J83&lt;&gt;"",$I83*IF(COUNTA(DL84:$DR84)=0,$J83,0),0)</f>
        <v>0</v>
      </c>
      <c r="DL196" s="14">
        <f>IF($J83&lt;&gt;"",$I83*IF(COUNTA(DM84:$DR84)=0,$J83,0),0)</f>
        <v>0</v>
      </c>
      <c r="DM196" s="14">
        <f>IF($J83&lt;&gt;"",$I83*IF(COUNTA(DN84:$DR84)=0,$J83,0),0)</f>
        <v>0</v>
      </c>
      <c r="DN196" s="14">
        <f>IF($J83&lt;&gt;"",$I83*IF(COUNTA(DO84:$DR84)=0,$J83,0),0)</f>
        <v>0</v>
      </c>
      <c r="DO196" s="14">
        <f>IF($J83&lt;&gt;"",$I83*IF(COUNTA(DP84:$DR84)=0,$J83,0),0)</f>
        <v>0</v>
      </c>
      <c r="DP196" s="14">
        <f>IF($J83&lt;&gt;"",$I83*IF(COUNTA(DQ84:$DR84)=0,$J83,0),0)</f>
        <v>0</v>
      </c>
      <c r="DQ196" s="14">
        <f>IF($J83&lt;&gt;"",$I83*IF(COUNTA(DR84:$DR84)=0,$J83,0),0)</f>
        <v>0</v>
      </c>
      <c r="DR196" s="14">
        <f>IF($J83&lt;&gt;"",$I83*IF(COUNTA($DR84:DS84)=0,$J83,0),0)</f>
        <v>0</v>
      </c>
    </row>
    <row r="197" spans="11:122" x14ac:dyDescent="0.15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0</v>
      </c>
      <c r="CC197" s="14">
        <f>IF($J85&lt;&gt;"",$I85*IF(COUNTA(CD86:$DR86)=0,$J85,0),0)</f>
        <v>0</v>
      </c>
      <c r="CD197" s="14">
        <f>IF($J85&lt;&gt;"",$I85*IF(COUNTA(CE86:$DR86)=0,$J85,0),0)</f>
        <v>0</v>
      </c>
      <c r="CE197" s="14">
        <f>IF($J85&lt;&gt;"",$I85*IF(COUNTA(CF86:$DR86)=0,$J85,0),0)</f>
        <v>0</v>
      </c>
      <c r="CF197" s="14">
        <f>IF($J85&lt;&gt;"",$I85*IF(COUNTA(CG86:$DR86)=0,$J85,0),0)</f>
        <v>0</v>
      </c>
      <c r="CG197" s="14">
        <f>IF($J85&lt;&gt;"",$I85*IF(COUNTA(CH86:$DR86)=0,$J85,0),0)</f>
        <v>0</v>
      </c>
      <c r="CH197" s="14">
        <f>IF($J85&lt;&gt;"",$I85*IF(COUNTA(CI86:$DR86)=0,$J85,0),0)</f>
        <v>0</v>
      </c>
      <c r="CI197" s="14">
        <f>IF($J85&lt;&gt;"",$I85*IF(COUNTA(CJ86:$DR86)=0,$J85,0),0)</f>
        <v>0</v>
      </c>
      <c r="CJ197" s="14">
        <f>IF($J85&lt;&gt;"",$I85*IF(COUNTA(CK86:$DR86)=0,$J85,0),0)</f>
        <v>0</v>
      </c>
      <c r="CK197" s="14">
        <f>IF($J85&lt;&gt;"",$I85*IF(COUNTA(CL86:$DR86)=0,$J85,0),0)</f>
        <v>0</v>
      </c>
      <c r="CL197" s="14">
        <f>IF($J85&lt;&gt;"",$I85*IF(COUNTA(CM86:$DR86)=0,$J85,0),0)</f>
        <v>0</v>
      </c>
      <c r="CM197" s="14">
        <f>IF($J85&lt;&gt;"",$I85*IF(COUNTA(CN86:$DR86)=0,$J85,0),0)</f>
        <v>0</v>
      </c>
      <c r="CN197" s="14">
        <f>IF($J85&lt;&gt;"",$I85*IF(COUNTA(CO86:$DR86)=0,$J85,0),0)</f>
        <v>0</v>
      </c>
      <c r="CO197" s="14">
        <f>IF($J85&lt;&gt;"",$I85*IF(COUNTA(CP86:$DR86)=0,$J85,0),0)</f>
        <v>0</v>
      </c>
      <c r="CP197" s="14">
        <f>IF($J85&lt;&gt;"",$I85*IF(COUNTA(CQ86:$DR86)=0,$J85,0),0)</f>
        <v>0</v>
      </c>
      <c r="CQ197" s="14">
        <f>IF($J85&lt;&gt;"",$I85*IF(COUNTA(CR86:$DR86)=0,$J85,0),0)</f>
        <v>0</v>
      </c>
      <c r="CR197" s="14">
        <f>IF($J85&lt;&gt;"",$I85*IF(COUNTA(CS86:$DR86)=0,$J85,0),0)</f>
        <v>0</v>
      </c>
      <c r="CS197" s="14">
        <f>IF($J85&lt;&gt;"",$I85*IF(COUNTA(CT86:$DR86)=0,$J85,0),0)</f>
        <v>0</v>
      </c>
      <c r="CT197" s="14">
        <f>IF($J85&lt;&gt;"",$I85*IF(COUNTA(CU86:$DR86)=0,$J85,0),0)</f>
        <v>0</v>
      </c>
      <c r="CU197" s="14">
        <f>IF($J85&lt;&gt;"",$I85*IF(COUNTA(CV86:$DR86)=0,$J85,0),0)</f>
        <v>0</v>
      </c>
      <c r="CV197" s="14">
        <f>IF($J85&lt;&gt;"",$I85*IF(COUNTA(CW86:$DR86)=0,$J85,0),0)</f>
        <v>0</v>
      </c>
      <c r="CW197" s="14">
        <f>IF($J85&lt;&gt;"",$I85*IF(COUNTA(CX86:$DR86)=0,$J85,0),0)</f>
        <v>0</v>
      </c>
      <c r="CX197" s="14">
        <f>IF($J85&lt;&gt;"",$I85*IF(COUNTA(CY86:$DR86)=0,$J85,0),0)</f>
        <v>0</v>
      </c>
      <c r="CY197" s="14">
        <f>IF($J85&lt;&gt;"",$I85*IF(COUNTA(CZ86:$DR86)=0,$J85,0),0)</f>
        <v>0</v>
      </c>
      <c r="CZ197" s="14">
        <f>IF($J85&lt;&gt;"",$I85*IF(COUNTA(DA86:$DR86)=0,$J85,0),0)</f>
        <v>0</v>
      </c>
      <c r="DA197" s="14">
        <f>IF($J85&lt;&gt;"",$I85*IF(COUNTA(DB86:$DR86)=0,$J85,0),0)</f>
        <v>0</v>
      </c>
      <c r="DB197" s="14">
        <f>IF($J85&lt;&gt;"",$I85*IF(COUNTA(DC86:$DR86)=0,$J85,0),0)</f>
        <v>0</v>
      </c>
      <c r="DC197" s="14">
        <f>IF($J85&lt;&gt;"",$I85*IF(COUNTA(DD86:$DR86)=0,$J85,0),0)</f>
        <v>0</v>
      </c>
      <c r="DD197" s="14">
        <f>IF($J85&lt;&gt;"",$I85*IF(COUNTA(DE86:$DR86)=0,$J85,0),0)</f>
        <v>0</v>
      </c>
      <c r="DE197" s="14">
        <f>IF($J85&lt;&gt;"",$I85*IF(COUNTA(DF86:$DR86)=0,$J85,0),0)</f>
        <v>0</v>
      </c>
      <c r="DF197" s="14">
        <f>IF($J85&lt;&gt;"",$I85*IF(COUNTA(DG86:$DR86)=0,$J85,0),0)</f>
        <v>0</v>
      </c>
      <c r="DG197" s="14">
        <f>IF($J85&lt;&gt;"",$I85*IF(COUNTA(DH86:$DR86)=0,$J85,0),0)</f>
        <v>0</v>
      </c>
      <c r="DH197" s="14">
        <f>IF($J85&lt;&gt;"",$I85*IF(COUNTA(DI86:$DR86)=0,$J85,0),0)</f>
        <v>0</v>
      </c>
      <c r="DI197" s="14">
        <f>IF($J85&lt;&gt;"",$I85*IF(COUNTA(DJ86:$DR86)=0,$J85,0),0)</f>
        <v>0</v>
      </c>
      <c r="DJ197" s="14">
        <f>IF($J85&lt;&gt;"",$I85*IF(COUNTA(DK86:$DR86)=0,$J85,0),0)</f>
        <v>0</v>
      </c>
      <c r="DK197" s="14">
        <f>IF($J85&lt;&gt;"",$I85*IF(COUNTA(DL86:$DR86)=0,$J85,0),0)</f>
        <v>0</v>
      </c>
      <c r="DL197" s="14">
        <f>IF($J85&lt;&gt;"",$I85*IF(COUNTA(DM86:$DR86)=0,$J85,0),0)</f>
        <v>0</v>
      </c>
      <c r="DM197" s="14">
        <f>IF($J85&lt;&gt;"",$I85*IF(COUNTA(DN86:$DR86)=0,$J85,0),0)</f>
        <v>0</v>
      </c>
      <c r="DN197" s="14">
        <f>IF($J85&lt;&gt;"",$I85*IF(COUNTA(DO86:$DR86)=0,$J85,0),0)</f>
        <v>0</v>
      </c>
      <c r="DO197" s="14">
        <f>IF($J85&lt;&gt;"",$I85*IF(COUNTA(DP86:$DR86)=0,$J85,0),0)</f>
        <v>0</v>
      </c>
      <c r="DP197" s="14">
        <f>IF($J85&lt;&gt;"",$I85*IF(COUNTA(DQ86:$DR86)=0,$J85,0),0)</f>
        <v>0</v>
      </c>
      <c r="DQ197" s="14">
        <f>IF($J85&lt;&gt;"",$I85*IF(COUNTA(DR86:$DR86)=0,$J85,0),0)</f>
        <v>0</v>
      </c>
      <c r="DR197" s="14">
        <f>IF($J85&lt;&gt;"",$I85*IF(COUNTA($DR86:DS86)=0,$J85,0),0)</f>
        <v>0</v>
      </c>
    </row>
    <row r="198" spans="11:122" x14ac:dyDescent="0.15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</v>
      </c>
      <c r="CR198" s="14">
        <f>IF($J87&lt;&gt;"",$I87*IF(COUNTA(CS88:$DR88)=0,$J87,0),0)</f>
        <v>0</v>
      </c>
      <c r="CS198" s="14">
        <f>IF($J87&lt;&gt;"",$I87*IF(COUNTA(CT88:$DR88)=0,$J87,0),0)</f>
        <v>0</v>
      </c>
      <c r="CT198" s="14">
        <f>IF($J87&lt;&gt;"",$I87*IF(COUNTA(CU88:$DR88)=0,$J87,0),0)</f>
        <v>0</v>
      </c>
      <c r="CU198" s="14">
        <f>IF($J87&lt;&gt;"",$I87*IF(COUNTA(CV88:$DR88)=0,$J87,0),0)</f>
        <v>0</v>
      </c>
      <c r="CV198" s="14">
        <f>IF($J87&lt;&gt;"",$I87*IF(COUNTA(CW88:$DR88)=0,$J87,0),0)</f>
        <v>0</v>
      </c>
      <c r="CW198" s="14">
        <f>IF($J87&lt;&gt;"",$I87*IF(COUNTA(CX88:$DR88)=0,$J87,0),0)</f>
        <v>0</v>
      </c>
      <c r="CX198" s="14">
        <f>IF($J87&lt;&gt;"",$I87*IF(COUNTA(CY88:$DR88)=0,$J87,0),0)</f>
        <v>0</v>
      </c>
      <c r="CY198" s="14">
        <f>IF($J87&lt;&gt;"",$I87*IF(COUNTA(CZ88:$DR88)=0,$J87,0),0)</f>
        <v>0</v>
      </c>
      <c r="CZ198" s="14">
        <f>IF($J87&lt;&gt;"",$I87*IF(COUNTA(DA88:$DR88)=0,$J87,0),0)</f>
        <v>0</v>
      </c>
      <c r="DA198" s="14">
        <f>IF($J87&lt;&gt;"",$I87*IF(COUNTA(DB88:$DR88)=0,$J87,0),0)</f>
        <v>0</v>
      </c>
      <c r="DB198" s="14">
        <f>IF($J87&lt;&gt;"",$I87*IF(COUNTA(DC88:$DR88)=0,$J87,0),0)</f>
        <v>0</v>
      </c>
      <c r="DC198" s="14">
        <f>IF($J87&lt;&gt;"",$I87*IF(COUNTA(DD88:$DR88)=0,$J87,0),0)</f>
        <v>0</v>
      </c>
      <c r="DD198" s="14">
        <f>IF($J87&lt;&gt;"",$I87*IF(COUNTA(DE88:$DR88)=0,$J87,0),0)</f>
        <v>0</v>
      </c>
      <c r="DE198" s="14">
        <f>IF($J87&lt;&gt;"",$I87*IF(COUNTA(DF88:$DR88)=0,$J87,0),0)</f>
        <v>0</v>
      </c>
      <c r="DF198" s="14">
        <f>IF($J87&lt;&gt;"",$I87*IF(COUNTA(DG88:$DR88)=0,$J87,0),0)</f>
        <v>0</v>
      </c>
      <c r="DG198" s="14">
        <f>IF($J87&lt;&gt;"",$I87*IF(COUNTA(DH88:$DR88)=0,$J87,0),0)</f>
        <v>0</v>
      </c>
      <c r="DH198" s="14">
        <f>IF($J87&lt;&gt;"",$I87*IF(COUNTA(DI88:$DR88)=0,$J87,0),0)</f>
        <v>0</v>
      </c>
      <c r="DI198" s="14">
        <f>IF($J87&lt;&gt;"",$I87*IF(COUNTA(DJ88:$DR88)=0,$J87,0),0)</f>
        <v>0</v>
      </c>
      <c r="DJ198" s="14">
        <f>IF($J87&lt;&gt;"",$I87*IF(COUNTA(DK88:$DR88)=0,$J87,0),0)</f>
        <v>0</v>
      </c>
      <c r="DK198" s="14">
        <f>IF($J87&lt;&gt;"",$I87*IF(COUNTA(DL88:$DR88)=0,$J87,0),0)</f>
        <v>0</v>
      </c>
      <c r="DL198" s="14">
        <f>IF($J87&lt;&gt;"",$I87*IF(COUNTA(DM88:$DR88)=0,$J87,0),0)</f>
        <v>0</v>
      </c>
      <c r="DM198" s="14">
        <f>IF($J87&lt;&gt;"",$I87*IF(COUNTA(DN88:$DR88)=0,$J87,0),0)</f>
        <v>0</v>
      </c>
      <c r="DN198" s="14">
        <f>IF($J87&lt;&gt;"",$I87*IF(COUNTA(DO88:$DR88)=0,$J87,0),0)</f>
        <v>0</v>
      </c>
      <c r="DO198" s="14">
        <f>IF($J87&lt;&gt;"",$I87*IF(COUNTA(DP88:$DR88)=0,$J87,0),0)</f>
        <v>0</v>
      </c>
      <c r="DP198" s="14">
        <f>IF($J87&lt;&gt;"",$I87*IF(COUNTA(DQ88:$DR88)=0,$J87,0),0)</f>
        <v>0</v>
      </c>
      <c r="DQ198" s="14">
        <f>IF($J87&lt;&gt;"",$I87*IF(COUNTA(DR88:$DR88)=0,$J87,0),0)</f>
        <v>0</v>
      </c>
      <c r="DR198" s="14">
        <f>IF($J87&lt;&gt;"",$I87*IF(COUNTA($DR88:DS88)=0,$J87,0),0)</f>
        <v>0</v>
      </c>
    </row>
    <row r="199" spans="11:122" x14ac:dyDescent="0.15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15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15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15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15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15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15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15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15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15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15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15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15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15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15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15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15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15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15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15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15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15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15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15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15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15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15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15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15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">
    <cfRule type="expression" dxfId="118" priority="173">
      <formula>ISERROR(MATCH(K$4,INDIRECT("データ!$B$2:$B$15"),0))=FALSE</formula>
    </cfRule>
    <cfRule type="expression" dxfId="117" priority="174">
      <formula>WEEKDAY(K$4)=7</formula>
    </cfRule>
    <cfRule type="expression" dxfId="116" priority="175">
      <formula>WEEKDAY(K$4)=1</formula>
    </cfRule>
  </conditionalFormatting>
  <conditionalFormatting sqref="J11 J17 J19 J23 J25 J27 J29 J31 J43 J45 J47 J49 J51 J53 J55 J57 J59 J61 J63 J65 J67 J69 J9 D9:D10 I9:I10 J41 J35 J37 J33 J21 D21:H22 E17:H20 D33:H34 E23:H32 D45:H46 E35:H44 D59:H70">
    <cfRule type="expression" dxfId="115" priority="172">
      <formula>$C9=""</formula>
    </cfRule>
  </conditionalFormatting>
  <conditionalFormatting sqref="J12 J18 J20 J24 J26 J28 J30 J32 J44 J46 J48 J50 J52 J54 J56 J58 J60 J62 J64 J66 J68 J70 J10 J42 J36 J38 J34 J22">
    <cfRule type="expression" dxfId="114" priority="171">
      <formula>$C9=""</formula>
    </cfRule>
  </conditionalFormatting>
  <conditionalFormatting sqref="J5">
    <cfRule type="expression" dxfId="113" priority="153">
      <formula>$C5=""</formula>
    </cfRule>
  </conditionalFormatting>
  <conditionalFormatting sqref="J6">
    <cfRule type="expression" dxfId="112" priority="152">
      <formula>$C5=""</formula>
    </cfRule>
  </conditionalFormatting>
  <conditionalFormatting sqref="J7">
    <cfRule type="expression" dxfId="111" priority="151">
      <formula>$C7=""</formula>
    </cfRule>
  </conditionalFormatting>
  <conditionalFormatting sqref="J8">
    <cfRule type="expression" dxfId="110" priority="150">
      <formula>$C7=""</formula>
    </cfRule>
  </conditionalFormatting>
  <conditionalFormatting sqref="G7:I8 D7:E8">
    <cfRule type="expression" dxfId="109" priority="142">
      <formula>$C7=""</formula>
    </cfRule>
  </conditionalFormatting>
  <conditionalFormatting sqref="G15:H16 D15:E16">
    <cfRule type="expression" dxfId="108" priority="134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">
    <cfRule type="expression" dxfId="107" priority="145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106" priority="144">
      <formula>K6&lt;&gt;""</formula>
    </cfRule>
  </conditionalFormatting>
  <conditionalFormatting sqref="D11:E12">
    <cfRule type="expression" dxfId="105" priority="140">
      <formula>$C11=""</formula>
    </cfRule>
  </conditionalFormatting>
  <conditionalFormatting sqref="F7:F8">
    <cfRule type="expression" dxfId="104" priority="141">
      <formula>$C7=""</formula>
    </cfRule>
  </conditionalFormatting>
  <conditionalFormatting sqref="C7:C12 C21:C22 C33:C34 C45:C46 C59:C70">
    <cfRule type="expression" dxfId="103" priority="135">
      <formula>$I7="遂行中"</formula>
    </cfRule>
    <cfRule type="expression" dxfId="102" priority="137">
      <formula>$I7="完了"</formula>
    </cfRule>
  </conditionalFormatting>
  <conditionalFormatting sqref="F11:F12">
    <cfRule type="expression" dxfId="101" priority="116">
      <formula>$C11=""</formula>
    </cfRule>
  </conditionalFormatting>
  <conditionalFormatting sqref="J15">
    <cfRule type="expression" dxfId="100" priority="133">
      <formula>$C15=""</formula>
    </cfRule>
  </conditionalFormatting>
  <conditionalFormatting sqref="J16">
    <cfRule type="expression" dxfId="99" priority="132">
      <formula>$C15=""</formula>
    </cfRule>
  </conditionalFormatting>
  <conditionalFormatting sqref="C15:C16">
    <cfRule type="expression" dxfId="98" priority="129">
      <formula>$I15="遂行中"</formula>
    </cfRule>
    <cfRule type="expression" dxfId="97" priority="130">
      <formula>$I15="完了"</formula>
    </cfRule>
  </conditionalFormatting>
  <conditionalFormatting sqref="D13:D14">
    <cfRule type="expression" dxfId="96" priority="128">
      <formula>$C13=""</formula>
    </cfRule>
  </conditionalFormatting>
  <conditionalFormatting sqref="J13">
    <cfRule type="expression" dxfId="95" priority="127">
      <formula>$C13=""</formula>
    </cfRule>
  </conditionalFormatting>
  <conditionalFormatting sqref="J14">
    <cfRule type="expression" dxfId="94" priority="126">
      <formula>$C13=""</formula>
    </cfRule>
  </conditionalFormatting>
  <conditionalFormatting sqref="C13:C14">
    <cfRule type="expression" dxfId="93" priority="123">
      <formula>$I13="遂行中"</formula>
    </cfRule>
    <cfRule type="expression" dxfId="92" priority="124">
      <formula>$I13="完了"</formula>
    </cfRule>
  </conditionalFormatting>
  <conditionalFormatting sqref="E9:E10 G9:H10">
    <cfRule type="expression" dxfId="91" priority="115">
      <formula>$C9=""</formula>
    </cfRule>
  </conditionalFormatting>
  <conditionalFormatting sqref="F9:F10">
    <cfRule type="expression" dxfId="90" priority="114">
      <formula>$C9=""</formula>
    </cfRule>
  </conditionalFormatting>
  <conditionalFormatting sqref="F15:F16">
    <cfRule type="expression" dxfId="89" priority="113">
      <formula>$C15=""</formula>
    </cfRule>
  </conditionalFormatting>
  <conditionalFormatting sqref="D5:I6">
    <cfRule type="expression" dxfId="88" priority="86">
      <formula>$C5=""</formula>
    </cfRule>
  </conditionalFormatting>
  <conditionalFormatting sqref="C5:C6">
    <cfRule type="expression" dxfId="87" priority="84">
      <formula>$I5="遂行中"</formula>
    </cfRule>
    <cfRule type="expression" dxfId="86" priority="85">
      <formula>$I5="完了"</formula>
    </cfRule>
  </conditionalFormatting>
  <conditionalFormatting sqref="G11:G12">
    <cfRule type="expression" dxfId="85" priority="82">
      <formula>$C11=""</formula>
    </cfRule>
  </conditionalFormatting>
  <conditionalFormatting sqref="H11:H12">
    <cfRule type="expression" dxfId="84" priority="81">
      <formula>$C11=""</formula>
    </cfRule>
  </conditionalFormatting>
  <conditionalFormatting sqref="E13:E14">
    <cfRule type="expression" dxfId="83" priority="80">
      <formula>$C13=""</formula>
    </cfRule>
  </conditionalFormatting>
  <conditionalFormatting sqref="F13:F14">
    <cfRule type="expression" dxfId="82" priority="79">
      <formula>$C13=""</formula>
    </cfRule>
  </conditionalFormatting>
  <conditionalFormatting sqref="G13:G14">
    <cfRule type="expression" dxfId="81" priority="78">
      <formula>$C13=""</formula>
    </cfRule>
  </conditionalFormatting>
  <conditionalFormatting sqref="H13:H14">
    <cfRule type="expression" dxfId="80" priority="77">
      <formula>$C13=""</formula>
    </cfRule>
  </conditionalFormatting>
  <conditionalFormatting sqref="J39">
    <cfRule type="expression" dxfId="79" priority="75">
      <formula>$C39=""</formula>
    </cfRule>
  </conditionalFormatting>
  <conditionalFormatting sqref="J40">
    <cfRule type="expression" dxfId="78" priority="74">
      <formula>$C39=""</formula>
    </cfRule>
  </conditionalFormatting>
  <conditionalFormatting sqref="K71:DR126">
    <cfRule type="expression" dxfId="77" priority="71">
      <formula>ISERROR(MATCH(K$4,INDIRECT("データ!$B$2:$B$15"),0))=FALSE</formula>
    </cfRule>
    <cfRule type="expression" dxfId="76" priority="72">
      <formula>WEEKDAY(K$4)=7</formula>
    </cfRule>
    <cfRule type="expression" dxfId="75" priority="73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74" priority="70">
      <formula>$C73=""</formula>
    </cfRule>
  </conditionalFormatting>
  <conditionalFormatting sqref="J74 J76 J80 J82 J84 J86 J88 J100 J102 J104 J106 J108 J110 J112 J114 J116 J118 J120 J122 J124 J126 J98 J92 J94 J90 J78">
    <cfRule type="expression" dxfId="73" priority="69">
      <formula>$C73=""</formula>
    </cfRule>
  </conditionalFormatting>
  <conditionalFormatting sqref="G71:H72 D71:E72">
    <cfRule type="expression" dxfId="72" priority="64">
      <formula>$C71=""</formula>
    </cfRule>
  </conditionalFormatting>
  <conditionalFormatting sqref="K125:DR125 K123:DR123 K121:DR121 K119:DR119 K117:DR117 K115:DR115 K113:DR113 K107:DR107 K105:DR105 K103:DR103 K101:DR101 K99:DR99 K97:DR97 K95:DR95 K87:DR87 K85:DR85 K83:DR83 K81:DR81 K79:DR79 K93:DR93 K91:DR91 K89:DR89 K75:DR75 K73:DR73 K71:DR71 K77:DR77 K109:DR109 K111:DR111">
    <cfRule type="expression" dxfId="71" priority="68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70" priority="67">
      <formula>K72&lt;&gt;""</formula>
    </cfRule>
  </conditionalFormatting>
  <conditionalFormatting sqref="C73:C126">
    <cfRule type="expression" dxfId="69" priority="65">
      <formula>$I73="遂行中"</formula>
    </cfRule>
    <cfRule type="expression" dxfId="68" priority="66">
      <formula>$I73="完了"</formula>
    </cfRule>
  </conditionalFormatting>
  <conditionalFormatting sqref="J71">
    <cfRule type="expression" dxfId="67" priority="63">
      <formula>$C71=""</formula>
    </cfRule>
  </conditionalFormatting>
  <conditionalFormatting sqref="J72">
    <cfRule type="expression" dxfId="66" priority="62">
      <formula>$C71=""</formula>
    </cfRule>
  </conditionalFormatting>
  <conditionalFormatting sqref="C71:C72">
    <cfRule type="expression" dxfId="65" priority="60">
      <formula>$I71="遂行中"</formula>
    </cfRule>
    <cfRule type="expression" dxfId="64" priority="61">
      <formula>$I71="完了"</formula>
    </cfRule>
  </conditionalFormatting>
  <conditionalFormatting sqref="F71:F72">
    <cfRule type="expression" dxfId="63" priority="59">
      <formula>$C71=""</formula>
    </cfRule>
  </conditionalFormatting>
  <conditionalFormatting sqref="J95">
    <cfRule type="expression" dxfId="62" priority="58">
      <formula>$C95=""</formula>
    </cfRule>
  </conditionalFormatting>
  <conditionalFormatting sqref="J96">
    <cfRule type="expression" dxfId="61" priority="57">
      <formula>$C95=""</formula>
    </cfRule>
  </conditionalFormatting>
  <conditionalFormatting sqref="K127:DR146">
    <cfRule type="expression" dxfId="60" priority="54">
      <formula>ISERROR(MATCH(K$4,INDIRECT("データ!$B$2:$B$15"),0))=FALSE</formula>
    </cfRule>
    <cfRule type="expression" dxfId="59" priority="55">
      <formula>WEEKDAY(K$4)=7</formula>
    </cfRule>
    <cfRule type="expression" dxfId="58" priority="56">
      <formula>WEEKDAY(K$4)=1</formula>
    </cfRule>
  </conditionalFormatting>
  <conditionalFormatting sqref="J127 J129 J131 J133 J135 J137 J139 J141 J143 J145 D127:H146">
    <cfRule type="expression" dxfId="57" priority="53">
      <formula>$C127=""</formula>
    </cfRule>
  </conditionalFormatting>
  <conditionalFormatting sqref="J128 J130 J132 J134 J136 J138 J140 J142 J144 J146">
    <cfRule type="expression" dxfId="56" priority="52">
      <formula>$C127=""</formula>
    </cfRule>
  </conditionalFormatting>
  <conditionalFormatting sqref="K145:DR145 K143:DR143 K141:DR141 K139:DR139 K137:DR137 K135:DR135 K133:DR133 K127:DR127 K129:DR129 K131:DR131">
    <cfRule type="expression" dxfId="55" priority="51">
      <formula>K127&lt;&gt;""</formula>
    </cfRule>
  </conditionalFormatting>
  <conditionalFormatting sqref="K146:DR146 K144:DR144 K142:DR142 K140:DR140 K138:DR138 K136:DR136 K134:DR134 K132:DR132 K130:DR130 K128:DR128">
    <cfRule type="expression" dxfId="54" priority="50">
      <formula>K128&lt;&gt;""</formula>
    </cfRule>
  </conditionalFormatting>
  <conditionalFormatting sqref="C127:C146">
    <cfRule type="expression" dxfId="53" priority="48">
      <formula>$I127="遂行中"</formula>
    </cfRule>
    <cfRule type="expression" dxfId="52" priority="49">
      <formula>$I127="完了"</formula>
    </cfRule>
  </conditionalFormatting>
  <conditionalFormatting sqref="I11:I16 I21:I22 I31:I146">
    <cfRule type="expression" dxfId="51" priority="47">
      <formula>$C11=""</formula>
    </cfRule>
  </conditionalFormatting>
  <conditionalFormatting sqref="C17:C18">
    <cfRule type="expression" dxfId="50" priority="45">
      <formula>$I17="遂行中"</formula>
    </cfRule>
    <cfRule type="expression" dxfId="49" priority="46">
      <formula>$I17="完了"</formula>
    </cfRule>
  </conditionalFormatting>
  <conditionalFormatting sqref="D17:D18">
    <cfRule type="expression" dxfId="48" priority="44">
      <formula>$C17=""</formula>
    </cfRule>
  </conditionalFormatting>
  <conditionalFormatting sqref="C19:C20">
    <cfRule type="expression" dxfId="47" priority="42">
      <formula>$I19="遂行中"</formula>
    </cfRule>
    <cfRule type="expression" dxfId="46" priority="43">
      <formula>$I19="完了"</formula>
    </cfRule>
  </conditionalFormatting>
  <conditionalFormatting sqref="D19:D20">
    <cfRule type="expression" dxfId="45" priority="41">
      <formula>$C19=""</formula>
    </cfRule>
  </conditionalFormatting>
  <conditionalFormatting sqref="C23:C24">
    <cfRule type="expression" dxfId="44" priority="39">
      <formula>$I23="遂行中"</formula>
    </cfRule>
    <cfRule type="expression" dxfId="43" priority="40">
      <formula>$I23="完了"</formula>
    </cfRule>
  </conditionalFormatting>
  <conditionalFormatting sqref="D23:D24">
    <cfRule type="expression" dxfId="42" priority="38">
      <formula>$C23=""</formula>
    </cfRule>
  </conditionalFormatting>
  <conditionalFormatting sqref="C25:C26">
    <cfRule type="expression" dxfId="41" priority="36">
      <formula>$I25="遂行中"</formula>
    </cfRule>
    <cfRule type="expression" dxfId="40" priority="37">
      <formula>$I25="完了"</formula>
    </cfRule>
  </conditionalFormatting>
  <conditionalFormatting sqref="D25:D26">
    <cfRule type="expression" dxfId="39" priority="35">
      <formula>$C25=""</formula>
    </cfRule>
  </conditionalFormatting>
  <conditionalFormatting sqref="C27:C28">
    <cfRule type="expression" dxfId="38" priority="33">
      <formula>$I27="遂行中"</formula>
    </cfRule>
    <cfRule type="expression" dxfId="37" priority="34">
      <formula>$I27="完了"</formula>
    </cfRule>
  </conditionalFormatting>
  <conditionalFormatting sqref="D27:D28">
    <cfRule type="expression" dxfId="36" priority="32">
      <formula>$C27=""</formula>
    </cfRule>
  </conditionalFormatting>
  <conditionalFormatting sqref="C29:C30">
    <cfRule type="expression" dxfId="35" priority="30">
      <formula>$I29="遂行中"</formula>
    </cfRule>
    <cfRule type="expression" dxfId="34" priority="31">
      <formula>$I29="完了"</formula>
    </cfRule>
  </conditionalFormatting>
  <conditionalFormatting sqref="D29:D30">
    <cfRule type="expression" dxfId="33" priority="29">
      <formula>$C29=""</formula>
    </cfRule>
  </conditionalFormatting>
  <conditionalFormatting sqref="C31:C32">
    <cfRule type="expression" dxfId="32" priority="27">
      <formula>$I31="遂行中"</formula>
    </cfRule>
    <cfRule type="expression" dxfId="31" priority="28">
      <formula>$I31="完了"</formula>
    </cfRule>
  </conditionalFormatting>
  <conditionalFormatting sqref="D31:D32">
    <cfRule type="expression" dxfId="30" priority="26">
      <formula>$C31=""</formula>
    </cfRule>
  </conditionalFormatting>
  <conditionalFormatting sqref="C35:C36">
    <cfRule type="expression" dxfId="29" priority="24">
      <formula>$I35="遂行中"</formula>
    </cfRule>
    <cfRule type="expression" dxfId="28" priority="25">
      <formula>$I35="完了"</formula>
    </cfRule>
  </conditionalFormatting>
  <conditionalFormatting sqref="D35:D36">
    <cfRule type="expression" dxfId="27" priority="23">
      <formula>$C35=""</formula>
    </cfRule>
  </conditionalFormatting>
  <conditionalFormatting sqref="C37:C38">
    <cfRule type="expression" dxfId="26" priority="21">
      <formula>$I37="遂行中"</formula>
    </cfRule>
    <cfRule type="expression" dxfId="25" priority="22">
      <formula>$I37="完了"</formula>
    </cfRule>
  </conditionalFormatting>
  <conditionalFormatting sqref="D37:D38">
    <cfRule type="expression" dxfId="24" priority="20">
      <formula>$C37=""</formula>
    </cfRule>
  </conditionalFormatting>
  <conditionalFormatting sqref="C39:C40">
    <cfRule type="expression" dxfId="23" priority="18">
      <formula>$I39="遂行中"</formula>
    </cfRule>
    <cfRule type="expression" dxfId="22" priority="19">
      <formula>$I39="完了"</formula>
    </cfRule>
  </conditionalFormatting>
  <conditionalFormatting sqref="D39:D40">
    <cfRule type="expression" dxfId="21" priority="17">
      <formula>$C39=""</formula>
    </cfRule>
  </conditionalFormatting>
  <conditionalFormatting sqref="C41:C42">
    <cfRule type="expression" dxfId="20" priority="15">
      <formula>$I41="遂行中"</formula>
    </cfRule>
    <cfRule type="expression" dxfId="19" priority="16">
      <formula>$I41="完了"</formula>
    </cfRule>
  </conditionalFormatting>
  <conditionalFormatting sqref="D41:D42">
    <cfRule type="expression" dxfId="18" priority="14">
      <formula>$C41=""</formula>
    </cfRule>
  </conditionalFormatting>
  <conditionalFormatting sqref="C43:C44">
    <cfRule type="expression" dxfId="17" priority="12">
      <formula>$I43="遂行中"</formula>
    </cfRule>
    <cfRule type="expression" dxfId="16" priority="13">
      <formula>$I43="完了"</formula>
    </cfRule>
  </conditionalFormatting>
  <conditionalFormatting sqref="D43:D44">
    <cfRule type="expression" dxfId="15" priority="11">
      <formula>$C43=""</formula>
    </cfRule>
  </conditionalFormatting>
  <conditionalFormatting sqref="D47:D58">
    <cfRule type="expression" dxfId="14" priority="10">
      <formula>$C47=""</formula>
    </cfRule>
  </conditionalFormatting>
  <conditionalFormatting sqref="C47:C58">
    <cfRule type="expression" dxfId="13" priority="8">
      <formula>$I47="遂行中"</formula>
    </cfRule>
    <cfRule type="expression" dxfId="12" priority="9">
      <formula>$I47="完了"</formula>
    </cfRule>
  </conditionalFormatting>
  <conditionalFormatting sqref="E47:H58">
    <cfRule type="expression" dxfId="11" priority="7">
      <formula>$C47=""</formula>
    </cfRule>
  </conditionalFormatting>
  <conditionalFormatting sqref="I19:I20">
    <cfRule type="expression" dxfId="10" priority="6">
      <formula>$C19=""</formula>
    </cfRule>
  </conditionalFormatting>
  <conditionalFormatting sqref="I17:I18">
    <cfRule type="expression" dxfId="9" priority="5">
      <formula>$C17=""</formula>
    </cfRule>
  </conditionalFormatting>
  <conditionalFormatting sqref="I23:I24">
    <cfRule type="expression" dxfId="8" priority="4">
      <formula>$C23=""</formula>
    </cfRule>
  </conditionalFormatting>
  <conditionalFormatting sqref="I25:I26">
    <cfRule type="expression" dxfId="7" priority="3">
      <formula>$C25=""</formula>
    </cfRule>
  </conditionalFormatting>
  <conditionalFormatting sqref="I27:I28">
    <cfRule type="expression" dxfId="6" priority="2">
      <formula>$C27=""</formula>
    </cfRule>
  </conditionalFormatting>
  <conditionalFormatting sqref="I29:I30">
    <cfRule type="expression" dxfId="5" priority="1">
      <formula>$C29=""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K5:DR146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1"/>
  <headerFooter>
    <oddFooter>&amp;P / &amp;N ページ</oddFooter>
  </headerFooter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8"/>
  <sheetViews>
    <sheetView showGridLines="0" showRowColHeaders="0" tabSelected="1" view="pageBreakPreview" zoomScale="80" zoomScaleNormal="100" zoomScaleSheetLayoutView="80" workbookViewId="0">
      <selection activeCell="DK27" sqref="DK27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6.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B28+38</f>
        <v>38</v>
      </c>
      <c r="J28" s="30">
        <f>ガント!S152</f>
        <v>0</v>
      </c>
      <c r="K28" s="30">
        <f>ガント!T152</f>
        <v>0</v>
      </c>
      <c r="L28" s="30">
        <f>ガント!U152</f>
        <v>0</v>
      </c>
      <c r="M28" s="30">
        <f>ガント!V152</f>
        <v>0</v>
      </c>
      <c r="N28" s="30">
        <f>ガント!W152</f>
        <v>0</v>
      </c>
      <c r="O28" s="30">
        <f>ガント!X152</f>
        <v>0</v>
      </c>
      <c r="P28" s="30">
        <f>I28+38</f>
        <v>76</v>
      </c>
      <c r="Q28" s="30">
        <f>ガント!Z152</f>
        <v>0</v>
      </c>
      <c r="R28" s="30">
        <f>ガント!AA152</f>
        <v>0</v>
      </c>
      <c r="S28" s="30">
        <f>ガント!AB152</f>
        <v>0</v>
      </c>
      <c r="T28" s="30">
        <f>ガント!AC152</f>
        <v>0</v>
      </c>
      <c r="U28" s="30">
        <f>ガント!AD152</f>
        <v>0</v>
      </c>
      <c r="V28" s="30">
        <f>ガント!AE152</f>
        <v>0</v>
      </c>
      <c r="W28" s="30">
        <f>P28+38</f>
        <v>114</v>
      </c>
      <c r="X28" s="30">
        <f>ガント!AG152</f>
        <v>0</v>
      </c>
      <c r="Y28" s="30">
        <f>ガント!AH152</f>
        <v>0</v>
      </c>
      <c r="Z28" s="30">
        <f>ガント!AI152</f>
        <v>0</v>
      </c>
      <c r="AA28" s="30">
        <f>ガント!AJ152</f>
        <v>0</v>
      </c>
      <c r="AB28" s="30">
        <f>ガント!AK152</f>
        <v>0</v>
      </c>
      <c r="AC28" s="30">
        <f>ガント!AL152</f>
        <v>0</v>
      </c>
      <c r="AD28" s="30">
        <f>W28+38</f>
        <v>152</v>
      </c>
      <c r="AE28" s="30">
        <f>ガント!AN152</f>
        <v>0</v>
      </c>
      <c r="AF28" s="30">
        <f>ガント!AO152</f>
        <v>0</v>
      </c>
      <c r="AG28" s="30">
        <f>ガント!AP152</f>
        <v>0</v>
      </c>
      <c r="AH28" s="30">
        <f>ガント!AQ152</f>
        <v>0</v>
      </c>
      <c r="AI28" s="30">
        <f>ガント!AR152</f>
        <v>0</v>
      </c>
      <c r="AJ28" s="30">
        <f>ガント!AS152</f>
        <v>0</v>
      </c>
      <c r="AK28" s="30">
        <f>AD28+38</f>
        <v>190</v>
      </c>
      <c r="AL28" s="30">
        <f>ガント!AU152</f>
        <v>0</v>
      </c>
      <c r="AM28" s="30">
        <f>ガント!AV152</f>
        <v>0</v>
      </c>
      <c r="AN28" s="30">
        <f>ガント!AW152</f>
        <v>0</v>
      </c>
      <c r="AO28" s="30">
        <f>ガント!AX152</f>
        <v>0</v>
      </c>
      <c r="AP28" s="30">
        <f>ガント!AY152</f>
        <v>0</v>
      </c>
      <c r="AQ28" s="30">
        <f>ガント!AZ152</f>
        <v>0</v>
      </c>
      <c r="AR28" s="30">
        <f>AK28+38</f>
        <v>228</v>
      </c>
      <c r="AS28" s="30">
        <f>ガント!BB152</f>
        <v>0</v>
      </c>
      <c r="AT28" s="30">
        <f>ガント!BC152</f>
        <v>0</v>
      </c>
      <c r="AU28" s="30">
        <f>ガント!BD152</f>
        <v>0</v>
      </c>
      <c r="AV28" s="30">
        <f>ガント!BE152</f>
        <v>0</v>
      </c>
      <c r="AW28" s="30">
        <f>ガント!BF152</f>
        <v>0</v>
      </c>
      <c r="AX28" s="30">
        <f>ガント!BG152</f>
        <v>0</v>
      </c>
      <c r="AY28" s="30">
        <f>AR28+40</f>
        <v>268</v>
      </c>
      <c r="AZ28" s="30">
        <f>ガント!BI152</f>
        <v>0</v>
      </c>
      <c r="BA28" s="30">
        <f>ガント!BJ152</f>
        <v>0</v>
      </c>
      <c r="BB28" s="30">
        <f>ガント!BK152</f>
        <v>0</v>
      </c>
      <c r="BC28" s="30">
        <f>ガント!BL152</f>
        <v>0</v>
      </c>
      <c r="BD28" s="30">
        <f>ガント!BM152</f>
        <v>0</v>
      </c>
      <c r="BE28" s="30">
        <f>ガント!BN152</f>
        <v>0</v>
      </c>
      <c r="BF28" s="30">
        <f>AY28+39</f>
        <v>307</v>
      </c>
      <c r="BG28" s="30">
        <f>ガント!BP152</f>
        <v>0</v>
      </c>
      <c r="BH28" s="30">
        <f>ガント!BQ152</f>
        <v>0</v>
      </c>
      <c r="BI28" s="30">
        <f>ガント!BR152</f>
        <v>0</v>
      </c>
      <c r="BJ28" s="30">
        <f>ガント!BS152</f>
        <v>0</v>
      </c>
      <c r="BK28" s="30">
        <f>ガント!BT152</f>
        <v>3</v>
      </c>
      <c r="BL28" s="30">
        <f>ガント!BU152</f>
        <v>6</v>
      </c>
      <c r="BM28" s="30">
        <f>ガント!BV152+BF28</f>
        <v>317</v>
      </c>
      <c r="BN28" s="30">
        <f>ガント!BW152</f>
        <v>10</v>
      </c>
      <c r="BO28" s="30">
        <f>ガント!BX152</f>
        <v>10</v>
      </c>
      <c r="BP28" s="30">
        <f>ガント!BY152</f>
        <v>12</v>
      </c>
      <c r="BQ28" s="30">
        <f>ガント!BZ152</f>
        <v>18</v>
      </c>
      <c r="BR28" s="30">
        <f>ガント!CA152</f>
        <v>24</v>
      </c>
      <c r="BS28" s="30">
        <f>ガント!CB152</f>
        <v>29</v>
      </c>
      <c r="BT28" s="30">
        <f>ガント!CC152+BF28</f>
        <v>343</v>
      </c>
      <c r="BU28" s="30">
        <f>ガント!CD152</f>
        <v>36</v>
      </c>
      <c r="BV28" s="30">
        <f>ガント!CE152</f>
        <v>36</v>
      </c>
      <c r="BW28" s="30">
        <f>ガント!CF152</f>
        <v>43</v>
      </c>
      <c r="BX28" s="30">
        <f>ガント!CG152</f>
        <v>48</v>
      </c>
      <c r="BY28" s="30">
        <f>ガント!CH152</f>
        <v>53</v>
      </c>
      <c r="BZ28" s="30">
        <f>ガント!CI152</f>
        <v>60</v>
      </c>
      <c r="CA28" s="30">
        <f>ガント!CJ152+BF28</f>
        <v>375</v>
      </c>
      <c r="CB28" s="30">
        <f>ガント!CK152</f>
        <v>68</v>
      </c>
      <c r="CC28" s="30">
        <f>ガント!CL152</f>
        <v>68</v>
      </c>
      <c r="CD28" s="30">
        <f>ガント!CM152</f>
        <v>74</v>
      </c>
      <c r="CE28" s="30">
        <f>ガント!CN152</f>
        <v>82</v>
      </c>
      <c r="CF28" s="30">
        <f>ガント!CO152</f>
        <v>91</v>
      </c>
      <c r="CG28" s="30">
        <f>ガント!CP152</f>
        <v>100</v>
      </c>
      <c r="CH28" s="30">
        <f>ガント!CQ152+BF28</f>
        <v>419</v>
      </c>
      <c r="CI28" s="30">
        <f>ガント!CR152</f>
        <v>112</v>
      </c>
      <c r="CJ28" s="30">
        <f>ガント!CS152</f>
        <v>112</v>
      </c>
      <c r="CK28" s="30">
        <f>ガント!CT152</f>
        <v>122</v>
      </c>
      <c r="CL28" s="30">
        <f>ガント!CU152</f>
        <v>132</v>
      </c>
      <c r="CM28" s="30">
        <f>ガント!CV152</f>
        <v>143</v>
      </c>
      <c r="CN28" s="30">
        <f>ガント!CW152</f>
        <v>154</v>
      </c>
      <c r="CO28" s="30">
        <f>ガント!CX152+BF28</f>
        <v>473</v>
      </c>
      <c r="CP28" s="30">
        <f>ガント!CY152</f>
        <v>166</v>
      </c>
      <c r="CQ28" s="30">
        <f>ガント!CZ152</f>
        <v>166</v>
      </c>
      <c r="CR28" s="30">
        <f>ガント!DA152</f>
        <v>178</v>
      </c>
      <c r="CS28" s="30">
        <f>ガント!DB152</f>
        <v>190</v>
      </c>
      <c r="CT28" s="30">
        <f>ガント!DC152</f>
        <v>201</v>
      </c>
      <c r="CU28" s="30">
        <f>ガント!DD152</f>
        <v>212</v>
      </c>
      <c r="CV28" s="30">
        <f>ガント!DE152+BF28</f>
        <v>519</v>
      </c>
      <c r="CW28" s="30">
        <f>ガント!DF152</f>
        <v>212</v>
      </c>
      <c r="CX28" s="30">
        <f>ガント!DG152</f>
        <v>212</v>
      </c>
      <c r="CY28" s="30">
        <f>ガント!DH152</f>
        <v>215</v>
      </c>
      <c r="CZ28" s="30">
        <f>ガント!DI152</f>
        <v>218</v>
      </c>
      <c r="DA28" s="30">
        <f>ガント!DJ152</f>
        <v>221</v>
      </c>
      <c r="DB28" s="30">
        <f>ガント!DK152</f>
        <v>224</v>
      </c>
      <c r="DC28" s="30">
        <f>ガント!DL152+BF28</f>
        <v>531</v>
      </c>
      <c r="DD28" s="30">
        <f>ガント!DM152</f>
        <v>224</v>
      </c>
      <c r="DE28" s="30">
        <f>ガント!DN152</f>
        <v>224</v>
      </c>
      <c r="DF28" s="30">
        <f>ガント!DO152</f>
        <v>224</v>
      </c>
      <c r="DG28" s="30">
        <f>ガント!DP152</f>
        <v>224</v>
      </c>
      <c r="DH28" s="30">
        <f>ガント!DQ152</f>
        <v>224</v>
      </c>
      <c r="DI28" s="30">
        <f>ガント!DR152+BF28</f>
        <v>531</v>
      </c>
    </row>
    <row r="29" spans="1:113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v>3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0</v>
      </c>
      <c r="M29" s="30">
        <f ca="1">IF(TODAY()&gt;=M$27,ガント!V153,NA())</f>
        <v>0</v>
      </c>
      <c r="N29" s="30">
        <f ca="1">IF(TODAY()&gt;=N$27,ガント!W153,NA())</f>
        <v>0</v>
      </c>
      <c r="O29" s="30">
        <f ca="1">IF(TODAY()&gt;=O$27,ガント!X153,NA())</f>
        <v>0</v>
      </c>
      <c r="P29" s="30">
        <f>I29+43</f>
        <v>46</v>
      </c>
      <c r="Q29" s="30">
        <f ca="1">IF(TODAY()&gt;=Q$27,ガント!Z153,NA())</f>
        <v>0</v>
      </c>
      <c r="R29" s="30">
        <f ca="1">IF(TODAY()&gt;=R$27,ガント!AA153,NA())</f>
        <v>0</v>
      </c>
      <c r="S29" s="30">
        <f ca="1">IF(TODAY()&gt;=S$27,ガント!AB153,NA())</f>
        <v>0</v>
      </c>
      <c r="T29" s="30">
        <f ca="1">IF(TODAY()&gt;=T$27,ガント!AC153,NA())</f>
        <v>0</v>
      </c>
      <c r="U29" s="30">
        <f ca="1">IF(TODAY()&gt;=U$27,ガント!AD153,NA())</f>
        <v>0</v>
      </c>
      <c r="V29" s="30">
        <f ca="1">IF(TODAY()&gt;=V$27,ガント!AE153,NA())</f>
        <v>0</v>
      </c>
      <c r="W29" s="30">
        <f>P29+26</f>
        <v>72</v>
      </c>
      <c r="X29" s="30">
        <f ca="1">IF(TODAY()&gt;=X$27,ガント!AG153,NA())</f>
        <v>0</v>
      </c>
      <c r="Y29" s="30">
        <f ca="1">IF(TODAY()&gt;=Y$27,ガント!AH153,NA())</f>
        <v>0</v>
      </c>
      <c r="Z29" s="30">
        <f ca="1">IF(TODAY()&gt;=Z$27,ガント!AI153,NA())</f>
        <v>0</v>
      </c>
      <c r="AA29" s="30">
        <f ca="1">IF(TODAY()&gt;=AA$27,ガント!AJ153,NA())</f>
        <v>0</v>
      </c>
      <c r="AB29" s="30">
        <f ca="1">IF(TODAY()&gt;=AB$27,ガント!AK153,NA())</f>
        <v>0</v>
      </c>
      <c r="AC29" s="30">
        <f ca="1">IF(TODAY()&gt;=AC$27,ガント!AL153,NA())</f>
        <v>0</v>
      </c>
      <c r="AD29" s="30">
        <f>W29+26</f>
        <v>98</v>
      </c>
      <c r="AE29" s="30">
        <f ca="1">IF(TODAY()&gt;=AE$27,ガント!AN153,NA())</f>
        <v>0</v>
      </c>
      <c r="AF29" s="30">
        <f ca="1">IF(TODAY()&gt;=AF$27,ガント!AO153,NA())</f>
        <v>0</v>
      </c>
      <c r="AG29" s="30">
        <f ca="1">IF(TODAY()&gt;=AG$27,ガント!AP153,NA())</f>
        <v>0</v>
      </c>
      <c r="AH29" s="30">
        <f ca="1">IF(TODAY()&gt;=AH$27,ガント!AQ153,NA())</f>
        <v>0</v>
      </c>
      <c r="AI29" s="30">
        <f ca="1">IF(TODAY()&gt;=AI$27,ガント!AR153,NA())</f>
        <v>0</v>
      </c>
      <c r="AJ29" s="30">
        <f ca="1">IF(TODAY()&gt;=AJ$27,ガント!AS153,NA())</f>
        <v>0</v>
      </c>
      <c r="AK29" s="30">
        <f>AD29+26</f>
        <v>124</v>
      </c>
      <c r="AL29" s="30">
        <f ca="1">IF(TODAY()&gt;=AL$27,ガント!AU153,NA())</f>
        <v>0</v>
      </c>
      <c r="AM29" s="30">
        <f ca="1">IF(TODAY()&gt;=AM$27,ガント!AV153,NA())</f>
        <v>0</v>
      </c>
      <c r="AN29" s="30">
        <f ca="1">IF(TODAY()&gt;=AN$27,ガント!AW153,NA())</f>
        <v>0</v>
      </c>
      <c r="AO29" s="30">
        <f ca="1">IF(TODAY()&gt;=AO$27,ガント!AX153,NA())</f>
        <v>0</v>
      </c>
      <c r="AP29" s="30">
        <f ca="1">IF(TODAY()&gt;=AP$27,ガント!AY153,NA())</f>
        <v>0</v>
      </c>
      <c r="AQ29" s="30">
        <f ca="1">IF(TODAY()&gt;=AQ$27,ガント!AZ153,NA())</f>
        <v>0</v>
      </c>
      <c r="AR29" s="30">
        <f>AK29+11</f>
        <v>135</v>
      </c>
      <c r="AS29" s="30">
        <f ca="1">IF(TODAY()&gt;=AS$27,ガント!BB153,NA())</f>
        <v>0</v>
      </c>
      <c r="AT29" s="30">
        <f ca="1">IF(TODAY()&gt;=AT$27,ガント!BC153,NA())</f>
        <v>0</v>
      </c>
      <c r="AU29" s="30">
        <f ca="1">IF(TODAY()&gt;=AU$27,ガント!BD153,NA())</f>
        <v>0</v>
      </c>
      <c r="AV29" s="30">
        <f ca="1">IF(TODAY()&gt;=AV$27,ガント!BE153,NA())</f>
        <v>0</v>
      </c>
      <c r="AW29" s="30">
        <f ca="1">IF(TODAY()&gt;=AW$27,ガント!BF153,NA())</f>
        <v>0</v>
      </c>
      <c r="AX29" s="30">
        <f ca="1">IF(TODAY()&gt;=AX$27,ガント!BG153,NA())</f>
        <v>0</v>
      </c>
      <c r="AY29" s="30">
        <f>AR29+60</f>
        <v>195</v>
      </c>
      <c r="AZ29" s="30">
        <f ca="1">IF(TODAY()&gt;=AZ$27,ガント!BI153,NA())</f>
        <v>0</v>
      </c>
      <c r="BA29" s="30">
        <f ca="1">IF(TODAY()&gt;=BA$27,ガント!BJ153,NA())</f>
        <v>0</v>
      </c>
      <c r="BB29" s="30">
        <f ca="1">IF(TODAY()&gt;=BB$27,ガント!BK153,NA())</f>
        <v>0</v>
      </c>
      <c r="BC29" s="30">
        <f ca="1">IF(TODAY()&gt;=BC$27,ガント!BL153,NA())</f>
        <v>0</v>
      </c>
      <c r="BD29" s="30">
        <f ca="1">IF(TODAY()&gt;=BD$27,ガント!BM153,NA())</f>
        <v>0</v>
      </c>
      <c r="BE29" s="30">
        <f ca="1">IF(TODAY()&gt;=BE$27,ガント!BN153,NA())</f>
        <v>0</v>
      </c>
      <c r="BF29" s="30">
        <f>AY29+42</f>
        <v>237</v>
      </c>
      <c r="BG29" s="30">
        <f ca="1">IF(TODAY()&gt;=BG$27,ガント!BP153,NA())</f>
        <v>0</v>
      </c>
      <c r="BH29" s="30">
        <f ca="1">IF(TODAY()&gt;=BH$27,ガント!BQ153,NA())</f>
        <v>0</v>
      </c>
      <c r="BI29" s="30">
        <f ca="1">IF(TODAY()&gt;=BI$27,ガント!BR153,NA())</f>
        <v>0</v>
      </c>
      <c r="BJ29" s="30">
        <f ca="1">IF(TODAY()&gt;=BJ$27,ガント!BS153,NA())</f>
        <v>0</v>
      </c>
      <c r="BK29" s="30">
        <f ca="1">IF(TODAY()&gt;=BK$27,ガント!BT153,NA())</f>
        <v>3</v>
      </c>
      <c r="BL29" s="30">
        <f ca="1">IF(TODAY()&gt;=BL$27,ガント!BU153,NA())</f>
        <v>6</v>
      </c>
      <c r="BM29" s="30">
        <f ca="1">IF(TODAY()&gt;=BM$27,ガント!BV153,NA())+BF29</f>
        <v>247</v>
      </c>
      <c r="BN29" s="30">
        <f ca="1">IF(TODAY()&gt;=BN$27,ガント!BW153,NA())</f>
        <v>10</v>
      </c>
      <c r="BO29" s="30">
        <f ca="1">IF(TODAY()&gt;=BO$27,ガント!BX153,NA())</f>
        <v>10</v>
      </c>
      <c r="BP29" s="30">
        <f ca="1">IF(TODAY()&gt;=BP$27,ガント!BY153,NA())</f>
        <v>10</v>
      </c>
      <c r="BQ29" s="30">
        <f ca="1">IF(TODAY()&gt;=BQ$27,ガント!BZ153,NA())</f>
        <v>10</v>
      </c>
      <c r="BR29" s="30">
        <f ca="1">IF(TODAY()&gt;=BR$27,ガント!CA153,NA())</f>
        <v>10</v>
      </c>
      <c r="BS29" s="30">
        <f ca="1">IF(TODAY()&gt;=BS$27,ガント!CB153,NA())</f>
        <v>16</v>
      </c>
      <c r="BT29" s="30">
        <f ca="1">IF(TODAY()&gt;=BT$27,ガント!CC153,NA())+BF29</f>
        <v>259</v>
      </c>
      <c r="BU29" s="30">
        <f ca="1">IF(TODAY()&gt;=BU$27,ガント!CD153,NA())</f>
        <v>22</v>
      </c>
      <c r="BV29" s="30">
        <f ca="1">IF(TODAY()&gt;=BV$27,ガント!CE153,NA())</f>
        <v>22</v>
      </c>
      <c r="BW29" s="30">
        <f ca="1">IF(TODAY()&gt;=BW$27,ガント!CF153,NA())</f>
        <v>23</v>
      </c>
      <c r="BX29" s="30">
        <f ca="1">IF(TODAY()&gt;=BX$27,ガント!CG153,NA())</f>
        <v>26</v>
      </c>
      <c r="BY29" s="30">
        <f ca="1">IF(TODAY()&gt;=BY$27,ガント!CH153,NA())</f>
        <v>31</v>
      </c>
      <c r="BZ29" s="30">
        <f ca="1">IF(TODAY()&gt;=BZ$27,ガント!CI153,NA())</f>
        <v>37</v>
      </c>
      <c r="CA29" s="30">
        <f ca="1">IF(TODAY()&gt;=CA$27,ガント!CJ153,NA())+BF29</f>
        <v>282</v>
      </c>
      <c r="CB29" s="30">
        <f ca="1">IF(TODAY()&gt;=CB$27,ガント!CK153,NA())</f>
        <v>45</v>
      </c>
      <c r="CC29" s="30">
        <f ca="1">IF(TODAY()&gt;=CC$27,ガント!CL153,NA())</f>
        <v>45</v>
      </c>
      <c r="CD29" s="30">
        <f ca="1">IF(TODAY()&gt;=CD$27,ガント!CM153,NA())</f>
        <v>50</v>
      </c>
      <c r="CE29" s="30">
        <f ca="1">IF(TODAY()&gt;=CE$27,ガント!CN153,NA())</f>
        <v>55</v>
      </c>
      <c r="CF29" s="30">
        <f ca="1">IF(TODAY()&gt;=CF$27,ガント!CO153,NA())</f>
        <v>60</v>
      </c>
      <c r="CG29" s="30">
        <f ca="1">IF(TODAY()&gt;=CG$27,ガント!CP153,NA())</f>
        <v>68</v>
      </c>
      <c r="CH29" s="30">
        <f ca="1">IF(TODAY()&gt;=CH$27,ガント!CQ153,NA())+BF29</f>
        <v>317</v>
      </c>
      <c r="CI29" s="30">
        <f ca="1">IF(TODAY()&gt;=CI$27,ガント!CR153,NA())</f>
        <v>86</v>
      </c>
      <c r="CJ29" s="30">
        <f ca="1">IF(TODAY()&gt;=CJ$27,ガント!CS153,NA())</f>
        <v>90</v>
      </c>
      <c r="CK29" s="30">
        <f ca="1">IF(TODAY()&gt;=CK$27,ガント!CT153,NA())</f>
        <v>97</v>
      </c>
      <c r="CL29" s="30">
        <f ca="1">IF(TODAY()&gt;=CL$27,ガント!CU153,NA())</f>
        <v>104</v>
      </c>
      <c r="CM29" s="30">
        <f ca="1">IF(TODAY()&gt;=CM$27,ガント!CV153,NA())</f>
        <v>114</v>
      </c>
      <c r="CN29" s="30">
        <f ca="1">IF(TODAY()&gt;=CN$27,ガント!CW153,NA())</f>
        <v>126</v>
      </c>
      <c r="CO29" s="30">
        <f ca="1">IF(TODAY()&gt;=CO$27,ガント!CX153,NA())+BF29</f>
        <v>378</v>
      </c>
      <c r="CP29" s="30">
        <f ca="1">IF(TODAY()&gt;=CP$27,ガント!CY153,NA())</f>
        <v>141</v>
      </c>
      <c r="CQ29" s="30">
        <f ca="1">IF(TODAY()&gt;=CQ$27,ガント!CZ153,NA())</f>
        <v>141</v>
      </c>
      <c r="CR29" s="30">
        <f ca="1">IF(TODAY()&gt;=CR$27,ガント!DA153,NA())</f>
        <v>154</v>
      </c>
      <c r="CS29" s="30">
        <f ca="1">IF(TODAY()&gt;=CS$27,ガント!DB153,NA())</f>
        <v>170</v>
      </c>
      <c r="CT29" s="30">
        <f ca="1">IF(TODAY()&gt;=CT$27,ガント!DC153,NA())</f>
        <v>190</v>
      </c>
      <c r="CU29" s="30">
        <f ca="1">IF(TODAY()&gt;=CU$27,ガント!DD153,NA())</f>
        <v>213</v>
      </c>
      <c r="CV29" s="30">
        <f ca="1">IF(TODAY()&gt;=CV$27,ガント!DE153,NA())+BF29</f>
        <v>450</v>
      </c>
      <c r="CW29" s="30">
        <f ca="1">IF(TODAY()&gt;=CW$27,ガント!DF153,NA())</f>
        <v>213</v>
      </c>
      <c r="CX29" s="30">
        <f ca="1">IF(TODAY()&gt;=CX$27,ガント!DG153,NA())</f>
        <v>213</v>
      </c>
      <c r="CY29" s="30">
        <f ca="1">IF(TODAY()&gt;=CY$27,ガント!DH153,NA())</f>
        <v>219</v>
      </c>
      <c r="CZ29" s="30">
        <f ca="1">IF(TODAY()&gt;=CZ$27,ガント!DI153,NA())</f>
        <v>225</v>
      </c>
      <c r="DA29" s="30">
        <f ca="1">IF(TODAY()&gt;=DA$27,ガント!DJ153,NA())</f>
        <v>225</v>
      </c>
      <c r="DB29" s="30">
        <f ca="1">IF(TODAY()&gt;=DB$27,ガント!DK153,NA())</f>
        <v>225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0</v>
      </c>
      <c r="P30" s="27">
        <f ca="1">IF(TODAY()&gt;=P$27,ガント!Y154,NA())</f>
        <v>0</v>
      </c>
      <c r="Q30" s="27">
        <f ca="1">IF(TODAY()&gt;=Q$27,ガント!Z154,NA())</f>
        <v>0</v>
      </c>
      <c r="R30" s="27">
        <f ca="1">IF(TODAY()&gt;=R$27,ガント!AA154,NA())</f>
        <v>0</v>
      </c>
      <c r="S30" s="27">
        <f ca="1">IF(TODAY()&gt;=S$27,ガント!AB154,NA())</f>
        <v>0</v>
      </c>
      <c r="T30" s="27">
        <f ca="1">IF(TODAY()&gt;=T$27,ガント!AC154,NA())</f>
        <v>0</v>
      </c>
      <c r="U30" s="27">
        <f ca="1">IF(TODAY()&gt;=U$27,ガント!AD154,NA())</f>
        <v>0</v>
      </c>
      <c r="V30" s="27">
        <f ca="1">IF(TODAY()&gt;=V$27,ガント!AE154,NA())</f>
        <v>0</v>
      </c>
      <c r="W30" s="27">
        <f ca="1">IF(TODAY()&gt;=W$27,ガント!AF154,NA())</f>
        <v>0</v>
      </c>
      <c r="X30" s="27">
        <f ca="1">IF(TODAY()&gt;=X$27,ガント!AG154,NA())</f>
        <v>0</v>
      </c>
      <c r="Y30" s="27">
        <f ca="1">IF(TODAY()&gt;=Y$27,ガント!AH154,NA())</f>
        <v>0</v>
      </c>
      <c r="Z30" s="27">
        <f ca="1">IF(TODAY()&gt;=Z$27,ガント!AI154,NA())</f>
        <v>0</v>
      </c>
      <c r="AA30" s="27">
        <f ca="1">IF(TODAY()&gt;=AA$27,ガント!AJ154,NA())</f>
        <v>0</v>
      </c>
      <c r="AB30" s="27">
        <f ca="1">IF(TODAY()&gt;=AB$27,ガント!AK154,NA())</f>
        <v>0</v>
      </c>
      <c r="AC30" s="27">
        <f ca="1">IF(TODAY()&gt;=AC$27,ガント!AL154,NA())</f>
        <v>0</v>
      </c>
      <c r="AD30" s="27">
        <f ca="1">IF(TODAY()&gt;=AD$27,ガント!AM154,NA())</f>
        <v>0</v>
      </c>
      <c r="AE30" s="27">
        <f ca="1">IF(TODAY()&gt;=AE$27,ガント!AN154,NA())</f>
        <v>0</v>
      </c>
      <c r="AF30" s="27">
        <f ca="1">IF(TODAY()&gt;=AF$27,ガント!AO154,NA())</f>
        <v>0</v>
      </c>
      <c r="AG30" s="27">
        <f ca="1">IF(TODAY()&gt;=AG$27,ガント!AP154,NA())</f>
        <v>0</v>
      </c>
      <c r="AH30" s="27">
        <f ca="1">IF(TODAY()&gt;=AH$27,ガント!AQ154,NA())</f>
        <v>0</v>
      </c>
      <c r="AI30" s="27">
        <f ca="1">IF(TODAY()&gt;=AI$27,ガント!AR154,NA())</f>
        <v>0</v>
      </c>
      <c r="AJ30" s="27">
        <f ca="1">IF(TODAY()&gt;=AJ$27,ガント!AS154,NA())</f>
        <v>0</v>
      </c>
      <c r="AK30" s="27">
        <f ca="1">IF(TODAY()&gt;=AK$27,ガント!AT154,NA())</f>
        <v>0</v>
      </c>
      <c r="AL30" s="27">
        <f ca="1">IF(TODAY()&gt;=AL$27,ガント!AU154,NA())</f>
        <v>0</v>
      </c>
      <c r="AM30" s="27">
        <f ca="1">IF(TODAY()&gt;=AM$27,ガント!AV154,NA())</f>
        <v>0</v>
      </c>
      <c r="AN30" s="27">
        <f ca="1">IF(TODAY()&gt;=AN$27,ガント!AW154,NA())</f>
        <v>0</v>
      </c>
      <c r="AO30" s="27">
        <f ca="1">IF(TODAY()&gt;=AO$27,ガント!AX154,NA())</f>
        <v>0</v>
      </c>
      <c r="AP30" s="27">
        <f ca="1">IF(TODAY()&gt;=AP$27,ガント!AY154,NA())</f>
        <v>0</v>
      </c>
      <c r="AQ30" s="27">
        <f ca="1">IF(TODAY()&gt;=AQ$27,ガント!AZ154,NA())</f>
        <v>0</v>
      </c>
      <c r="AR30" s="27">
        <v>100</v>
      </c>
      <c r="AS30" s="27">
        <f ca="1">IF(TODAY()&gt;=AS$27,ガント!BB154,NA())</f>
        <v>0</v>
      </c>
      <c r="AT30" s="27">
        <f ca="1">IF(TODAY()&gt;=AT$27,ガント!BC154,NA())</f>
        <v>0</v>
      </c>
      <c r="AU30" s="27">
        <f ca="1">IF(TODAY()&gt;=AU$27,ガント!BD154,NA())</f>
        <v>0</v>
      </c>
      <c r="AV30" s="27">
        <f ca="1">IF(TODAY()&gt;=AV$27,ガント!BE154,NA())</f>
        <v>0</v>
      </c>
      <c r="AW30" s="27">
        <f ca="1">IF(TODAY()&gt;=AW$27,ガント!BF154,NA())</f>
        <v>0</v>
      </c>
      <c r="AX30" s="27">
        <f ca="1">IF(TODAY()&gt;=AX$27,ガント!BG154,NA())</f>
        <v>0</v>
      </c>
      <c r="AY30" s="27">
        <v>100</v>
      </c>
      <c r="AZ30" s="27">
        <f ca="1">IF(TODAY()&gt;=AZ$27,ガント!BI154,NA())</f>
        <v>0</v>
      </c>
      <c r="BA30" s="27">
        <f ca="1">IF(TODAY()&gt;=BA$27,ガント!BJ154,NA())</f>
        <v>0</v>
      </c>
      <c r="BB30" s="27">
        <f ca="1">IF(TODAY()&gt;=BB$27,ガント!BK154,NA())</f>
        <v>0</v>
      </c>
      <c r="BC30" s="27">
        <f ca="1">IF(TODAY()&gt;=BC$27,ガント!BL154,NA())</f>
        <v>0</v>
      </c>
      <c r="BD30" s="27">
        <f ca="1">IF(TODAY()&gt;=BD$27,ガント!BM154,NA())</f>
        <v>0</v>
      </c>
      <c r="BE30" s="27">
        <f ca="1">IF(TODAY()&gt;=BE$27,ガント!BN154,NA())</f>
        <v>0</v>
      </c>
      <c r="BF30" s="27">
        <v>307</v>
      </c>
      <c r="BG30" s="27">
        <f ca="1">IF(TODAY()&gt;=BG$27,ガント!BP154,NA())</f>
        <v>0</v>
      </c>
      <c r="BH30" s="27">
        <f ca="1">IF(TODAY()&gt;=BH$27,ガント!BQ154,NA())</f>
        <v>0</v>
      </c>
      <c r="BI30" s="27">
        <f ca="1">IF(TODAY()&gt;=BI$27,ガント!BR154,NA())</f>
        <v>0</v>
      </c>
      <c r="BJ30" s="27">
        <f ca="1">IF(TODAY()&gt;=BJ$27,ガント!BS154,NA())</f>
        <v>0</v>
      </c>
      <c r="BK30" s="27">
        <f ca="1">IF(TODAY()&gt;=BK$27,ガント!BT154,NA())</f>
        <v>0</v>
      </c>
      <c r="BL30" s="27">
        <f ca="1">IF(TODAY()&gt;=BL$27,ガント!BU154,NA())</f>
        <v>0</v>
      </c>
      <c r="BM30" s="27">
        <f ca="1">IF(TODAY()&gt;=BM$27,ガント!BV154,NA())+BF30</f>
        <v>311</v>
      </c>
      <c r="BN30" s="27">
        <f ca="1">IF(TODAY()&gt;=BN$27,ガント!BW154,NA())</f>
        <v>4</v>
      </c>
      <c r="BO30" s="27">
        <f ca="1">IF(TODAY()&gt;=BO$27,ガント!BX154,NA())</f>
        <v>4</v>
      </c>
      <c r="BP30" s="27">
        <f ca="1">IF(TODAY()&gt;=BP$27,ガント!BY154,NA())</f>
        <v>4</v>
      </c>
      <c r="BQ30" s="27">
        <f ca="1">IF(TODAY()&gt;=BQ$27,ガント!BZ154,NA())</f>
        <v>4</v>
      </c>
      <c r="BR30" s="27">
        <f ca="1">IF(TODAY()&gt;=BR$27,ガント!CA154,NA())</f>
        <v>4</v>
      </c>
      <c r="BS30" s="27">
        <f ca="1">IF(TODAY()&gt;=BS$27,ガント!CB154,NA())</f>
        <v>4</v>
      </c>
      <c r="BT30" s="27">
        <f>10+BF30</f>
        <v>317</v>
      </c>
      <c r="BU30" s="27">
        <f ca="1">IF(TODAY()&gt;=BU$27,ガント!CD154,NA())</f>
        <v>16</v>
      </c>
      <c r="BV30" s="27">
        <f ca="1">IF(TODAY()&gt;=BV$27,ガント!CE154,NA())</f>
        <v>16</v>
      </c>
      <c r="BW30" s="27">
        <f ca="1">IF(TODAY()&gt;=BW$27,ガント!CF154,NA())</f>
        <v>16</v>
      </c>
      <c r="BX30" s="27">
        <f ca="1">IF(TODAY()&gt;=BX$27,ガント!CG154,NA())</f>
        <v>16</v>
      </c>
      <c r="BY30" s="27">
        <f ca="1">IF(TODAY()&gt;=BY$27,ガント!CH154,NA())</f>
        <v>16</v>
      </c>
      <c r="BZ30" s="27">
        <f ca="1">IF(TODAY()&gt;=BZ$27,ガント!CI154,NA())</f>
        <v>16</v>
      </c>
      <c r="CA30" s="27">
        <f>12+BF30</f>
        <v>319</v>
      </c>
      <c r="CB30" s="27">
        <f ca="1">IF(TODAY()&gt;=CB$27,ガント!CK154,NA())</f>
        <v>16</v>
      </c>
      <c r="CC30" s="27">
        <f ca="1">IF(TODAY()&gt;=CC$27,ガント!CL154,NA())</f>
        <v>16</v>
      </c>
      <c r="CD30" s="27">
        <f ca="1">IF(TODAY()&gt;=CD$27,ガント!CM154,NA())</f>
        <v>16</v>
      </c>
      <c r="CE30" s="27">
        <f ca="1">IF(TODAY()&gt;=CE$27,ガント!CN154,NA())</f>
        <v>16</v>
      </c>
      <c r="CF30" s="27">
        <f ca="1">IF(TODAY()&gt;=CF$27,ガント!CO154,NA())</f>
        <v>16</v>
      </c>
      <c r="CG30" s="27">
        <f ca="1">IF(TODAY()&gt;=CG$27,ガント!CP154,NA())</f>
        <v>16</v>
      </c>
      <c r="CH30" s="27">
        <f>70+BF30</f>
        <v>377</v>
      </c>
      <c r="CI30" s="27">
        <f ca="1">IF(TODAY()&gt;=CI$27,ガント!CR154,NA())</f>
        <v>16</v>
      </c>
      <c r="CJ30" s="27">
        <f ca="1">IF(TODAY()&gt;=CJ$27,ガント!CS154,NA())</f>
        <v>16</v>
      </c>
      <c r="CK30" s="27">
        <f ca="1">IF(TODAY()&gt;=CK$27,ガント!CT154,NA())</f>
        <v>16</v>
      </c>
      <c r="CL30" s="27">
        <f ca="1">IF(TODAY()&gt;=CL$27,ガント!CU154,NA())</f>
        <v>16</v>
      </c>
      <c r="CM30" s="27">
        <f ca="1">IF(TODAY()&gt;=CM$27,ガント!CV154,NA())</f>
        <v>17</v>
      </c>
      <c r="CN30" s="27">
        <f ca="1">IF(TODAY()&gt;=CN$27,ガント!CW154,NA())</f>
        <v>17</v>
      </c>
      <c r="CO30" s="27">
        <f>160+BF30</f>
        <v>467</v>
      </c>
      <c r="CP30" s="27">
        <f ca="1">IF(TODAY()&gt;=CP$27,ガント!CY154,NA())</f>
        <v>18</v>
      </c>
      <c r="CQ30" s="27">
        <f ca="1">IF(TODAY()&gt;=CQ$27,ガント!CZ154,NA())</f>
        <v>18</v>
      </c>
      <c r="CR30" s="27">
        <f ca="1">IF(TODAY()&gt;=CR$27,ガント!DA154,NA())</f>
        <v>18</v>
      </c>
      <c r="CS30" s="27">
        <f ca="1">IF(TODAY()&gt;=CS$27,ガント!DB154,NA())</f>
        <v>19</v>
      </c>
      <c r="CT30" s="27">
        <f ca="1">IF(TODAY()&gt;=CT$27,ガント!DC154,NA())</f>
        <v>27</v>
      </c>
      <c r="CU30" s="27">
        <f ca="1">IF(TODAY()&gt;=CU$27,ガント!DD154,NA())</f>
        <v>212</v>
      </c>
      <c r="CV30" s="27">
        <f ca="1">IF(TODAY()&gt;=CV$27,ガント!DE154,NA())+BF30</f>
        <v>519</v>
      </c>
      <c r="CW30" s="27">
        <f ca="1">IF(TODAY()&gt;=CW$27,ガント!DF154,NA())</f>
        <v>212</v>
      </c>
      <c r="CX30" s="27">
        <f ca="1">IF(TODAY()&gt;=CX$27,ガント!DG154,NA())</f>
        <v>212</v>
      </c>
      <c r="CY30" s="27">
        <f ca="1">IF(TODAY()&gt;=CY$27,ガント!DH154,NA())</f>
        <v>212</v>
      </c>
      <c r="CZ30" s="27">
        <f ca="1">IF(TODAY()&gt;=CZ$27,ガント!DI154,NA())</f>
        <v>224</v>
      </c>
      <c r="DA30" s="27">
        <f ca="1">IF(TODAY()&gt;=DA$27,ガント!DJ154,NA())</f>
        <v>224</v>
      </c>
      <c r="DB30" s="27">
        <f ca="1">IF(TODAY()&gt;=DB$27,ガント!DK154,NA())</f>
        <v>224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34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-38</v>
      </c>
      <c r="J31" s="25">
        <f t="shared" ca="1" si="0"/>
        <v>0</v>
      </c>
      <c r="K31" s="25">
        <f t="shared" ca="1" si="0"/>
        <v>0</v>
      </c>
      <c r="L31" s="25">
        <f t="shared" ca="1" si="0"/>
        <v>0</v>
      </c>
      <c r="M31" s="25">
        <f t="shared" ca="1" si="0"/>
        <v>0</v>
      </c>
      <c r="N31" s="25">
        <f t="shared" ca="1" si="0"/>
        <v>0</v>
      </c>
      <c r="O31" s="25">
        <f t="shared" ca="1" si="0"/>
        <v>0</v>
      </c>
      <c r="P31" s="25">
        <f t="shared" ca="1" si="0"/>
        <v>-76</v>
      </c>
      <c r="Q31" s="25">
        <f t="shared" ca="1" si="0"/>
        <v>0</v>
      </c>
      <c r="R31" s="25">
        <f t="shared" ca="1" si="0"/>
        <v>0</v>
      </c>
      <c r="S31" s="25">
        <f t="shared" ca="1" si="0"/>
        <v>0</v>
      </c>
      <c r="T31" s="25">
        <f t="shared" ca="1" si="0"/>
        <v>0</v>
      </c>
      <c r="U31" s="25">
        <f t="shared" ca="1" si="0"/>
        <v>0</v>
      </c>
      <c r="V31" s="25">
        <f t="shared" ca="1" si="0"/>
        <v>0</v>
      </c>
      <c r="W31" s="25">
        <f t="shared" ca="1" si="0"/>
        <v>-114</v>
      </c>
      <c r="X31" s="25">
        <f t="shared" ca="1" si="0"/>
        <v>0</v>
      </c>
      <c r="Y31" s="25">
        <f t="shared" ca="1" si="0"/>
        <v>0</v>
      </c>
      <c r="Z31" s="25">
        <f t="shared" ca="1" si="0"/>
        <v>0</v>
      </c>
      <c r="AA31" s="25">
        <f t="shared" ca="1" si="0"/>
        <v>0</v>
      </c>
      <c r="AB31" s="25">
        <f t="shared" ca="1" si="0"/>
        <v>0</v>
      </c>
      <c r="AC31" s="25">
        <f t="shared" ca="1" si="0"/>
        <v>0</v>
      </c>
      <c r="AD31" s="25">
        <f t="shared" ca="1" si="0"/>
        <v>-152</v>
      </c>
      <c r="AE31" s="25">
        <f t="shared" ca="1" si="0"/>
        <v>0</v>
      </c>
      <c r="AF31" s="25">
        <f t="shared" ca="1" si="0"/>
        <v>0</v>
      </c>
      <c r="AG31" s="25">
        <f t="shared" ca="1" si="0"/>
        <v>0</v>
      </c>
      <c r="AH31" s="25">
        <f t="shared" ref="AH31:BF31" ca="1" si="1">IF(ISERR(AH30-AH28),NA(),AH30-AH28)</f>
        <v>0</v>
      </c>
      <c r="AI31" s="25">
        <f t="shared" ca="1" si="1"/>
        <v>0</v>
      </c>
      <c r="AJ31" s="25">
        <f t="shared" ca="1" si="1"/>
        <v>0</v>
      </c>
      <c r="AK31" s="25">
        <f t="shared" ca="1" si="1"/>
        <v>-190</v>
      </c>
      <c r="AL31" s="25">
        <f t="shared" ca="1" si="1"/>
        <v>0</v>
      </c>
      <c r="AM31" s="25">
        <f t="shared" ca="1" si="1"/>
        <v>0</v>
      </c>
      <c r="AN31" s="25">
        <f t="shared" ca="1" si="1"/>
        <v>0</v>
      </c>
      <c r="AO31" s="25">
        <f t="shared" ca="1" si="1"/>
        <v>0</v>
      </c>
      <c r="AP31" s="25">
        <f t="shared" ca="1" si="1"/>
        <v>0</v>
      </c>
      <c r="AQ31" s="25">
        <f t="shared" ca="1" si="1"/>
        <v>0</v>
      </c>
      <c r="AR31" s="25">
        <f t="shared" si="1"/>
        <v>-128</v>
      </c>
      <c r="AS31" s="25">
        <f t="shared" ca="1" si="1"/>
        <v>0</v>
      </c>
      <c r="AT31" s="25">
        <f t="shared" ca="1" si="1"/>
        <v>0</v>
      </c>
      <c r="AU31" s="25">
        <f t="shared" ca="1" si="1"/>
        <v>0</v>
      </c>
      <c r="AV31" s="25">
        <f t="shared" ca="1" si="1"/>
        <v>0</v>
      </c>
      <c r="AW31" s="25">
        <f t="shared" ca="1" si="1"/>
        <v>0</v>
      </c>
      <c r="AX31" s="25">
        <f t="shared" ca="1" si="1"/>
        <v>0</v>
      </c>
      <c r="AY31" s="25">
        <f t="shared" si="1"/>
        <v>-168</v>
      </c>
      <c r="AZ31" s="25">
        <f t="shared" ca="1" si="1"/>
        <v>0</v>
      </c>
      <c r="BA31" s="25">
        <f t="shared" ca="1" si="1"/>
        <v>0</v>
      </c>
      <c r="BB31" s="25">
        <f t="shared" ca="1" si="1"/>
        <v>0</v>
      </c>
      <c r="BC31" s="25">
        <f t="shared" ca="1" si="1"/>
        <v>0</v>
      </c>
      <c r="BD31" s="25">
        <f t="shared" ca="1" si="1"/>
        <v>0</v>
      </c>
      <c r="BE31" s="25">
        <f t="shared" ca="1" si="1"/>
        <v>0</v>
      </c>
      <c r="BF31" s="25">
        <f t="shared" si="1"/>
        <v>0</v>
      </c>
      <c r="BG31" s="25">
        <f t="shared" ref="BG31:BM31" ca="1" si="2">IF(ISERR(BG30-BG28),NA(),BG30-BG28)</f>
        <v>0</v>
      </c>
      <c r="BH31" s="25">
        <f t="shared" ca="1" si="2"/>
        <v>0</v>
      </c>
      <c r="BI31" s="25">
        <f t="shared" ca="1" si="2"/>
        <v>0</v>
      </c>
      <c r="BJ31" s="25">
        <f t="shared" ca="1" si="2"/>
        <v>0</v>
      </c>
      <c r="BK31" s="25">
        <f t="shared" ca="1" si="2"/>
        <v>-3</v>
      </c>
      <c r="BL31" s="25">
        <f t="shared" ca="1" si="2"/>
        <v>-6</v>
      </c>
      <c r="BM31" s="25">
        <f t="shared" ca="1" si="2"/>
        <v>-6</v>
      </c>
      <c r="BN31" s="25">
        <f t="shared" ref="BN31:CS31" ca="1" si="3">IF(ISERR(BN30-BN28),NA(),BN30-BN28)</f>
        <v>-6</v>
      </c>
      <c r="BO31" s="25">
        <f t="shared" ca="1" si="3"/>
        <v>-6</v>
      </c>
      <c r="BP31" s="25">
        <f t="shared" ca="1" si="3"/>
        <v>-8</v>
      </c>
      <c r="BQ31" s="25">
        <f t="shared" ca="1" si="3"/>
        <v>-14</v>
      </c>
      <c r="BR31" s="25">
        <f t="shared" ca="1" si="3"/>
        <v>-20</v>
      </c>
      <c r="BS31" s="25">
        <f t="shared" ca="1" si="3"/>
        <v>-25</v>
      </c>
      <c r="BT31" s="25">
        <f t="shared" si="3"/>
        <v>-26</v>
      </c>
      <c r="BU31" s="25">
        <f t="shared" ca="1" si="3"/>
        <v>-20</v>
      </c>
      <c r="BV31" s="25">
        <f t="shared" ca="1" si="3"/>
        <v>-20</v>
      </c>
      <c r="BW31" s="25">
        <f t="shared" ca="1" si="3"/>
        <v>-27</v>
      </c>
      <c r="BX31" s="25">
        <f t="shared" ca="1" si="3"/>
        <v>-32</v>
      </c>
      <c r="BY31" s="25">
        <f t="shared" ca="1" si="3"/>
        <v>-37</v>
      </c>
      <c r="BZ31" s="25">
        <f t="shared" ca="1" si="3"/>
        <v>-44</v>
      </c>
      <c r="CA31" s="25">
        <f t="shared" si="3"/>
        <v>-56</v>
      </c>
      <c r="CB31" s="25">
        <f t="shared" ca="1" si="3"/>
        <v>-52</v>
      </c>
      <c r="CC31" s="25">
        <f t="shared" ca="1" si="3"/>
        <v>-52</v>
      </c>
      <c r="CD31" s="25">
        <f t="shared" ca="1" si="3"/>
        <v>-58</v>
      </c>
      <c r="CE31" s="25">
        <f t="shared" ca="1" si="3"/>
        <v>-66</v>
      </c>
      <c r="CF31" s="25">
        <f t="shared" ca="1" si="3"/>
        <v>-75</v>
      </c>
      <c r="CG31" s="25">
        <f t="shared" ca="1" si="3"/>
        <v>-84</v>
      </c>
      <c r="CH31" s="25">
        <f t="shared" si="3"/>
        <v>-42</v>
      </c>
      <c r="CI31" s="25">
        <f t="shared" ca="1" si="3"/>
        <v>-96</v>
      </c>
      <c r="CJ31" s="25">
        <f t="shared" ca="1" si="3"/>
        <v>-96</v>
      </c>
      <c r="CK31" s="25">
        <f t="shared" ca="1" si="3"/>
        <v>-106</v>
      </c>
      <c r="CL31" s="25">
        <f t="shared" ca="1" si="3"/>
        <v>-116</v>
      </c>
      <c r="CM31" s="25">
        <f t="shared" ca="1" si="3"/>
        <v>-126</v>
      </c>
      <c r="CN31" s="25">
        <f t="shared" ca="1" si="3"/>
        <v>-137</v>
      </c>
      <c r="CO31" s="25">
        <f t="shared" si="3"/>
        <v>-6</v>
      </c>
      <c r="CP31" s="25">
        <f t="shared" ca="1" si="3"/>
        <v>-148</v>
      </c>
      <c r="CQ31" s="25">
        <f t="shared" ca="1" si="3"/>
        <v>-148</v>
      </c>
      <c r="CR31" s="25">
        <f t="shared" ca="1" si="3"/>
        <v>-160</v>
      </c>
      <c r="CS31" s="25">
        <f t="shared" ca="1" si="3"/>
        <v>-171</v>
      </c>
      <c r="CT31" s="25">
        <f t="shared" ref="CT31:DI31" ca="1" si="4">IF(ISERR(CT30-CT28),NA(),CT30-CT28)</f>
        <v>-174</v>
      </c>
      <c r="CU31" s="25">
        <f t="shared" ca="1" si="4"/>
        <v>0</v>
      </c>
      <c r="CV31" s="25">
        <f t="shared" ca="1" si="4"/>
        <v>0</v>
      </c>
      <c r="CW31" s="25">
        <f t="shared" ca="1" si="4"/>
        <v>0</v>
      </c>
      <c r="CX31" s="25">
        <f t="shared" ca="1" si="4"/>
        <v>0</v>
      </c>
      <c r="CY31" s="25">
        <f t="shared" ca="1" si="4"/>
        <v>-3</v>
      </c>
      <c r="CZ31" s="25">
        <f t="shared" ca="1" si="4"/>
        <v>6</v>
      </c>
      <c r="DA31" s="25">
        <f t="shared" ca="1" si="4"/>
        <v>3</v>
      </c>
      <c r="DB31" s="25">
        <f t="shared" ca="1" si="4"/>
        <v>0</v>
      </c>
      <c r="DC31" s="25" t="e">
        <f t="shared" ca="1" si="4"/>
        <v>#N/A</v>
      </c>
      <c r="DD31" s="25" t="e">
        <f t="shared" ca="1" si="4"/>
        <v>#N/A</v>
      </c>
      <c r="DE31" s="25" t="e">
        <f t="shared" ca="1" si="4"/>
        <v>#N/A</v>
      </c>
      <c r="DF31" s="25" t="e">
        <f t="shared" ca="1" si="4"/>
        <v>#N/A</v>
      </c>
      <c r="DG31" s="25" t="e">
        <f t="shared" ca="1" si="4"/>
        <v>#N/A</v>
      </c>
      <c r="DH31" s="25" t="e">
        <f t="shared" ca="1" si="4"/>
        <v>#N/A</v>
      </c>
      <c r="DI31" s="25" t="e">
        <f t="shared" ca="1" si="4"/>
        <v>#N/A</v>
      </c>
    </row>
    <row r="32" spans="1:113" x14ac:dyDescent="0.15">
      <c r="A32" s="22" t="s">
        <v>35</v>
      </c>
      <c r="B32" s="23">
        <f t="shared" ref="B32:AG32" ca="1" si="5">IF(ISERR(B30-B29),NA(),B30-B29)</f>
        <v>0</v>
      </c>
      <c r="C32" s="23">
        <f t="shared" ca="1" si="5"/>
        <v>0</v>
      </c>
      <c r="D32" s="23">
        <f t="shared" ca="1" si="5"/>
        <v>0</v>
      </c>
      <c r="E32" s="23">
        <f t="shared" ca="1" si="5"/>
        <v>0</v>
      </c>
      <c r="F32" s="23">
        <f t="shared" ca="1" si="5"/>
        <v>0</v>
      </c>
      <c r="G32" s="23">
        <f t="shared" ca="1" si="5"/>
        <v>0</v>
      </c>
      <c r="H32" s="23">
        <f t="shared" ca="1" si="5"/>
        <v>0</v>
      </c>
      <c r="I32" s="23">
        <f t="shared" ca="1" si="5"/>
        <v>-3</v>
      </c>
      <c r="J32" s="23">
        <f t="shared" ca="1" si="5"/>
        <v>0</v>
      </c>
      <c r="K32" s="23">
        <f t="shared" ca="1" si="5"/>
        <v>0</v>
      </c>
      <c r="L32" s="23">
        <f t="shared" ca="1" si="5"/>
        <v>0</v>
      </c>
      <c r="M32" s="23">
        <f t="shared" ca="1" si="5"/>
        <v>0</v>
      </c>
      <c r="N32" s="23">
        <f t="shared" ca="1" si="5"/>
        <v>0</v>
      </c>
      <c r="O32" s="23">
        <f t="shared" ca="1" si="5"/>
        <v>0</v>
      </c>
      <c r="P32" s="23">
        <f t="shared" ca="1" si="5"/>
        <v>-46</v>
      </c>
      <c r="Q32" s="23">
        <f t="shared" ca="1" si="5"/>
        <v>0</v>
      </c>
      <c r="R32" s="23">
        <f t="shared" ca="1" si="5"/>
        <v>0</v>
      </c>
      <c r="S32" s="23">
        <f t="shared" ca="1" si="5"/>
        <v>0</v>
      </c>
      <c r="T32" s="23">
        <f t="shared" ca="1" si="5"/>
        <v>0</v>
      </c>
      <c r="U32" s="23">
        <f t="shared" ca="1" si="5"/>
        <v>0</v>
      </c>
      <c r="V32" s="23">
        <f t="shared" ca="1" si="5"/>
        <v>0</v>
      </c>
      <c r="W32" s="23">
        <f t="shared" ca="1" si="5"/>
        <v>-72</v>
      </c>
      <c r="X32" s="23">
        <f t="shared" ca="1" si="5"/>
        <v>0</v>
      </c>
      <c r="Y32" s="23">
        <f t="shared" ca="1" si="5"/>
        <v>0</v>
      </c>
      <c r="Z32" s="23">
        <f t="shared" ca="1" si="5"/>
        <v>0</v>
      </c>
      <c r="AA32" s="23">
        <f t="shared" ca="1" si="5"/>
        <v>0</v>
      </c>
      <c r="AB32" s="23">
        <f t="shared" ca="1" si="5"/>
        <v>0</v>
      </c>
      <c r="AC32" s="23">
        <f t="shared" ca="1" si="5"/>
        <v>0</v>
      </c>
      <c r="AD32" s="23">
        <f t="shared" ca="1" si="5"/>
        <v>-98</v>
      </c>
      <c r="AE32" s="23">
        <f t="shared" ca="1" si="5"/>
        <v>0</v>
      </c>
      <c r="AF32" s="23">
        <f t="shared" ca="1" si="5"/>
        <v>0</v>
      </c>
      <c r="AG32" s="23">
        <f t="shared" ca="1" si="5"/>
        <v>0</v>
      </c>
      <c r="AH32" s="23">
        <f t="shared" ref="AH32:BF32" ca="1" si="6">IF(ISERR(AH30-AH29),NA(),AH30-AH29)</f>
        <v>0</v>
      </c>
      <c r="AI32" s="23">
        <f t="shared" ca="1" si="6"/>
        <v>0</v>
      </c>
      <c r="AJ32" s="23">
        <f t="shared" ca="1" si="6"/>
        <v>0</v>
      </c>
      <c r="AK32" s="23">
        <f t="shared" ca="1" si="6"/>
        <v>-124</v>
      </c>
      <c r="AL32" s="23">
        <f t="shared" ca="1" si="6"/>
        <v>0</v>
      </c>
      <c r="AM32" s="23">
        <f t="shared" ca="1" si="6"/>
        <v>0</v>
      </c>
      <c r="AN32" s="23">
        <f t="shared" ca="1" si="6"/>
        <v>0</v>
      </c>
      <c r="AO32" s="23">
        <f t="shared" ca="1" si="6"/>
        <v>0</v>
      </c>
      <c r="AP32" s="23">
        <f t="shared" ca="1" si="6"/>
        <v>0</v>
      </c>
      <c r="AQ32" s="23">
        <f t="shared" ca="1" si="6"/>
        <v>0</v>
      </c>
      <c r="AR32" s="23">
        <f t="shared" si="6"/>
        <v>-35</v>
      </c>
      <c r="AS32" s="23">
        <f t="shared" ca="1" si="6"/>
        <v>0</v>
      </c>
      <c r="AT32" s="23">
        <f t="shared" ca="1" si="6"/>
        <v>0</v>
      </c>
      <c r="AU32" s="23">
        <f t="shared" ca="1" si="6"/>
        <v>0</v>
      </c>
      <c r="AV32" s="23">
        <f t="shared" ca="1" si="6"/>
        <v>0</v>
      </c>
      <c r="AW32" s="23">
        <f t="shared" ca="1" si="6"/>
        <v>0</v>
      </c>
      <c r="AX32" s="23">
        <f t="shared" ca="1" si="6"/>
        <v>0</v>
      </c>
      <c r="AY32" s="23">
        <f t="shared" si="6"/>
        <v>-95</v>
      </c>
      <c r="AZ32" s="23">
        <f t="shared" ca="1" si="6"/>
        <v>0</v>
      </c>
      <c r="BA32" s="23">
        <f t="shared" ca="1" si="6"/>
        <v>0</v>
      </c>
      <c r="BB32" s="23">
        <f t="shared" ca="1" si="6"/>
        <v>0</v>
      </c>
      <c r="BC32" s="23">
        <f t="shared" ca="1" si="6"/>
        <v>0</v>
      </c>
      <c r="BD32" s="23">
        <f t="shared" ca="1" si="6"/>
        <v>0</v>
      </c>
      <c r="BE32" s="23">
        <f t="shared" ca="1" si="6"/>
        <v>0</v>
      </c>
      <c r="BF32" s="23">
        <f t="shared" si="6"/>
        <v>70</v>
      </c>
      <c r="BG32" s="23">
        <f t="shared" ref="BG32:BM32" ca="1" si="7">IF(ISERR(BG30-BG29),NA(),BG30-BG29)</f>
        <v>0</v>
      </c>
      <c r="BH32" s="23">
        <f t="shared" ca="1" si="7"/>
        <v>0</v>
      </c>
      <c r="BI32" s="23">
        <f t="shared" ca="1" si="7"/>
        <v>0</v>
      </c>
      <c r="BJ32" s="23">
        <f t="shared" ca="1" si="7"/>
        <v>0</v>
      </c>
      <c r="BK32" s="23">
        <f t="shared" ca="1" si="7"/>
        <v>-3</v>
      </c>
      <c r="BL32" s="23">
        <f t="shared" ca="1" si="7"/>
        <v>-6</v>
      </c>
      <c r="BM32" s="23">
        <f t="shared" ca="1" si="7"/>
        <v>64</v>
      </c>
      <c r="BN32" s="23">
        <f t="shared" ref="BN32:CS32" ca="1" si="8">IF(ISERR(BN30-BN29),NA(),BN30-BN29)</f>
        <v>-6</v>
      </c>
      <c r="BO32" s="23">
        <f t="shared" ca="1" si="8"/>
        <v>-6</v>
      </c>
      <c r="BP32" s="23">
        <f t="shared" ca="1" si="8"/>
        <v>-6</v>
      </c>
      <c r="BQ32" s="23">
        <f t="shared" ca="1" si="8"/>
        <v>-6</v>
      </c>
      <c r="BR32" s="23">
        <f t="shared" ca="1" si="8"/>
        <v>-6</v>
      </c>
      <c r="BS32" s="23">
        <f t="shared" ca="1" si="8"/>
        <v>-12</v>
      </c>
      <c r="BT32" s="23">
        <f t="shared" ca="1" si="8"/>
        <v>58</v>
      </c>
      <c r="BU32" s="23">
        <f t="shared" ca="1" si="8"/>
        <v>-6</v>
      </c>
      <c r="BV32" s="23">
        <f t="shared" ca="1" si="8"/>
        <v>-6</v>
      </c>
      <c r="BW32" s="23">
        <f t="shared" ca="1" si="8"/>
        <v>-7</v>
      </c>
      <c r="BX32" s="23">
        <f t="shared" ca="1" si="8"/>
        <v>-10</v>
      </c>
      <c r="BY32" s="23">
        <f t="shared" ca="1" si="8"/>
        <v>-15</v>
      </c>
      <c r="BZ32" s="23">
        <f t="shared" ca="1" si="8"/>
        <v>-21</v>
      </c>
      <c r="CA32" s="23">
        <f t="shared" ca="1" si="8"/>
        <v>37</v>
      </c>
      <c r="CB32" s="23">
        <f t="shared" ca="1" si="8"/>
        <v>-29</v>
      </c>
      <c r="CC32" s="23">
        <f t="shared" ca="1" si="8"/>
        <v>-29</v>
      </c>
      <c r="CD32" s="23">
        <f t="shared" ca="1" si="8"/>
        <v>-34</v>
      </c>
      <c r="CE32" s="23">
        <f t="shared" ca="1" si="8"/>
        <v>-39</v>
      </c>
      <c r="CF32" s="23">
        <f t="shared" ca="1" si="8"/>
        <v>-44</v>
      </c>
      <c r="CG32" s="23">
        <f t="shared" ca="1" si="8"/>
        <v>-52</v>
      </c>
      <c r="CH32" s="23">
        <f t="shared" ca="1" si="8"/>
        <v>60</v>
      </c>
      <c r="CI32" s="23">
        <f t="shared" ca="1" si="8"/>
        <v>-70</v>
      </c>
      <c r="CJ32" s="23">
        <f t="shared" ca="1" si="8"/>
        <v>-74</v>
      </c>
      <c r="CK32" s="23">
        <f t="shared" ca="1" si="8"/>
        <v>-81</v>
      </c>
      <c r="CL32" s="23">
        <f t="shared" ca="1" si="8"/>
        <v>-88</v>
      </c>
      <c r="CM32" s="23">
        <f t="shared" ca="1" si="8"/>
        <v>-97</v>
      </c>
      <c r="CN32" s="23">
        <f t="shared" ca="1" si="8"/>
        <v>-109</v>
      </c>
      <c r="CO32" s="23">
        <f t="shared" ca="1" si="8"/>
        <v>89</v>
      </c>
      <c r="CP32" s="23">
        <f t="shared" ca="1" si="8"/>
        <v>-123</v>
      </c>
      <c r="CQ32" s="23">
        <f t="shared" ca="1" si="8"/>
        <v>-123</v>
      </c>
      <c r="CR32" s="23">
        <f t="shared" ca="1" si="8"/>
        <v>-136</v>
      </c>
      <c r="CS32" s="23">
        <f t="shared" ca="1" si="8"/>
        <v>-151</v>
      </c>
      <c r="CT32" s="23">
        <f t="shared" ref="CT32:DI32" ca="1" si="9">IF(ISERR(CT30-CT29),NA(),CT30-CT29)</f>
        <v>-163</v>
      </c>
      <c r="CU32" s="23">
        <f t="shared" ca="1" si="9"/>
        <v>-1</v>
      </c>
      <c r="CV32" s="23">
        <f t="shared" ca="1" si="9"/>
        <v>69</v>
      </c>
      <c r="CW32" s="23">
        <f t="shared" ca="1" si="9"/>
        <v>-1</v>
      </c>
      <c r="CX32" s="23">
        <f t="shared" ca="1" si="9"/>
        <v>-1</v>
      </c>
      <c r="CY32" s="23">
        <f t="shared" ca="1" si="9"/>
        <v>-7</v>
      </c>
      <c r="CZ32" s="23">
        <f t="shared" ca="1" si="9"/>
        <v>-1</v>
      </c>
      <c r="DA32" s="23">
        <f t="shared" ca="1" si="9"/>
        <v>-1</v>
      </c>
      <c r="DB32" s="23">
        <f t="shared" ca="1" si="9"/>
        <v>-1</v>
      </c>
      <c r="DC32" s="23" t="e">
        <f t="shared" ca="1" si="9"/>
        <v>#N/A</v>
      </c>
      <c r="DD32" s="23" t="e">
        <f t="shared" ca="1" si="9"/>
        <v>#N/A</v>
      </c>
      <c r="DE32" s="23" t="e">
        <f t="shared" ca="1" si="9"/>
        <v>#N/A</v>
      </c>
      <c r="DF32" s="23" t="e">
        <f t="shared" ca="1" si="9"/>
        <v>#N/A</v>
      </c>
      <c r="DG32" s="23" t="e">
        <f t="shared" ca="1" si="9"/>
        <v>#N/A</v>
      </c>
      <c r="DH32" s="23" t="e">
        <f t="shared" ca="1" si="9"/>
        <v>#N/A</v>
      </c>
      <c r="DI32" s="23" t="e">
        <f t="shared" ca="1" si="9"/>
        <v>#N/A</v>
      </c>
    </row>
    <row r="33" spans="1:113" x14ac:dyDescent="0.15">
      <c r="A33" s="22" t="s">
        <v>36</v>
      </c>
      <c r="B33" s="28" t="e">
        <f t="shared" ref="B33:AG33" ca="1" si="10">IF(ISERR(B30/B28),NA(),B30/B28)</f>
        <v>#N/A</v>
      </c>
      <c r="C33" s="28" t="e">
        <f t="shared" ca="1" si="10"/>
        <v>#N/A</v>
      </c>
      <c r="D33" s="28" t="e">
        <f t="shared" ca="1" si="10"/>
        <v>#N/A</v>
      </c>
      <c r="E33" s="28" t="e">
        <f t="shared" ca="1" si="10"/>
        <v>#N/A</v>
      </c>
      <c r="F33" s="28" t="e">
        <f t="shared" ca="1" si="10"/>
        <v>#N/A</v>
      </c>
      <c r="G33" s="28" t="e">
        <f t="shared" ca="1" si="10"/>
        <v>#N/A</v>
      </c>
      <c r="H33" s="28" t="e">
        <f t="shared" ca="1" si="10"/>
        <v>#N/A</v>
      </c>
      <c r="I33" s="28">
        <f t="shared" ca="1" si="10"/>
        <v>0</v>
      </c>
      <c r="J33" s="28" t="e">
        <f t="shared" ca="1" si="10"/>
        <v>#N/A</v>
      </c>
      <c r="K33" s="28" t="e">
        <f t="shared" ca="1" si="10"/>
        <v>#N/A</v>
      </c>
      <c r="L33" s="28" t="e">
        <f t="shared" ca="1" si="10"/>
        <v>#N/A</v>
      </c>
      <c r="M33" s="28" t="e">
        <f t="shared" ca="1" si="10"/>
        <v>#N/A</v>
      </c>
      <c r="N33" s="28" t="e">
        <f t="shared" ca="1" si="10"/>
        <v>#N/A</v>
      </c>
      <c r="O33" s="28" t="e">
        <f t="shared" ca="1" si="10"/>
        <v>#N/A</v>
      </c>
      <c r="P33" s="28">
        <f t="shared" ca="1" si="10"/>
        <v>0</v>
      </c>
      <c r="Q33" s="28" t="e">
        <f t="shared" ca="1" si="10"/>
        <v>#N/A</v>
      </c>
      <c r="R33" s="28" t="e">
        <f t="shared" ca="1" si="10"/>
        <v>#N/A</v>
      </c>
      <c r="S33" s="28" t="e">
        <f t="shared" ca="1" si="10"/>
        <v>#N/A</v>
      </c>
      <c r="T33" s="28" t="e">
        <f t="shared" ca="1" si="10"/>
        <v>#N/A</v>
      </c>
      <c r="U33" s="28" t="e">
        <f t="shared" ca="1" si="10"/>
        <v>#N/A</v>
      </c>
      <c r="V33" s="28" t="e">
        <f t="shared" ca="1" si="10"/>
        <v>#N/A</v>
      </c>
      <c r="W33" s="28">
        <f t="shared" ca="1" si="10"/>
        <v>0</v>
      </c>
      <c r="X33" s="28" t="e">
        <f t="shared" ca="1" si="10"/>
        <v>#N/A</v>
      </c>
      <c r="Y33" s="28" t="e">
        <f t="shared" ca="1" si="10"/>
        <v>#N/A</v>
      </c>
      <c r="Z33" s="28" t="e">
        <f t="shared" ca="1" si="10"/>
        <v>#N/A</v>
      </c>
      <c r="AA33" s="28" t="e">
        <f t="shared" ca="1" si="10"/>
        <v>#N/A</v>
      </c>
      <c r="AB33" s="28" t="e">
        <f t="shared" ca="1" si="10"/>
        <v>#N/A</v>
      </c>
      <c r="AC33" s="28" t="e">
        <f t="shared" ca="1" si="10"/>
        <v>#N/A</v>
      </c>
      <c r="AD33" s="28">
        <f t="shared" ca="1" si="10"/>
        <v>0</v>
      </c>
      <c r="AE33" s="28" t="e">
        <f t="shared" ca="1" si="10"/>
        <v>#N/A</v>
      </c>
      <c r="AF33" s="28" t="e">
        <f t="shared" ca="1" si="10"/>
        <v>#N/A</v>
      </c>
      <c r="AG33" s="28" t="e">
        <f t="shared" ca="1" si="10"/>
        <v>#N/A</v>
      </c>
      <c r="AH33" s="28" t="e">
        <f t="shared" ref="AH33:BF33" ca="1" si="11">IF(ISERR(AH30/AH28),NA(),AH30/AH28)</f>
        <v>#N/A</v>
      </c>
      <c r="AI33" s="28" t="e">
        <f t="shared" ca="1" si="11"/>
        <v>#N/A</v>
      </c>
      <c r="AJ33" s="28" t="e">
        <f t="shared" ca="1" si="11"/>
        <v>#N/A</v>
      </c>
      <c r="AK33" s="28">
        <f t="shared" ca="1" si="11"/>
        <v>0</v>
      </c>
      <c r="AL33" s="28" t="e">
        <f t="shared" ca="1" si="11"/>
        <v>#N/A</v>
      </c>
      <c r="AM33" s="28" t="e">
        <f t="shared" ca="1" si="11"/>
        <v>#N/A</v>
      </c>
      <c r="AN33" s="28" t="e">
        <f t="shared" ca="1" si="11"/>
        <v>#N/A</v>
      </c>
      <c r="AO33" s="28" t="e">
        <f t="shared" ca="1" si="11"/>
        <v>#N/A</v>
      </c>
      <c r="AP33" s="28" t="e">
        <f t="shared" ca="1" si="11"/>
        <v>#N/A</v>
      </c>
      <c r="AQ33" s="28" t="e">
        <f t="shared" ca="1" si="11"/>
        <v>#N/A</v>
      </c>
      <c r="AR33" s="28">
        <f>IF(ISERR(AR30/AR28),NA(),AR30/AR28)</f>
        <v>0.43859649122807015</v>
      </c>
      <c r="AS33" s="28" t="e">
        <f t="shared" ca="1" si="11"/>
        <v>#N/A</v>
      </c>
      <c r="AT33" s="28" t="e">
        <f t="shared" ca="1" si="11"/>
        <v>#N/A</v>
      </c>
      <c r="AU33" s="28" t="e">
        <f t="shared" ca="1" si="11"/>
        <v>#N/A</v>
      </c>
      <c r="AV33" s="28" t="e">
        <f t="shared" ca="1" si="11"/>
        <v>#N/A</v>
      </c>
      <c r="AW33" s="28" t="e">
        <f t="shared" ca="1" si="11"/>
        <v>#N/A</v>
      </c>
      <c r="AX33" s="28" t="e">
        <f t="shared" ca="1" si="11"/>
        <v>#N/A</v>
      </c>
      <c r="AY33" s="28">
        <f t="shared" si="11"/>
        <v>0.37313432835820898</v>
      </c>
      <c r="AZ33" s="28" t="e">
        <f t="shared" ca="1" si="11"/>
        <v>#N/A</v>
      </c>
      <c r="BA33" s="28" t="e">
        <f t="shared" ca="1" si="11"/>
        <v>#N/A</v>
      </c>
      <c r="BB33" s="28" t="e">
        <f t="shared" ca="1" si="11"/>
        <v>#N/A</v>
      </c>
      <c r="BC33" s="28" t="e">
        <f t="shared" ca="1" si="11"/>
        <v>#N/A</v>
      </c>
      <c r="BD33" s="28" t="e">
        <f t="shared" ca="1" si="11"/>
        <v>#N/A</v>
      </c>
      <c r="BE33" s="28" t="e">
        <f t="shared" ca="1" si="11"/>
        <v>#N/A</v>
      </c>
      <c r="BF33" s="28">
        <f t="shared" si="11"/>
        <v>1</v>
      </c>
      <c r="BG33" s="28" t="e">
        <f t="shared" ref="BG33:BM33" ca="1" si="12">IF(ISERR(BG30/BG28),NA(),BG30/BG28)</f>
        <v>#N/A</v>
      </c>
      <c r="BH33" s="28" t="e">
        <f t="shared" ca="1" si="12"/>
        <v>#N/A</v>
      </c>
      <c r="BI33" s="28" t="e">
        <f t="shared" ca="1" si="12"/>
        <v>#N/A</v>
      </c>
      <c r="BJ33" s="28" t="e">
        <f t="shared" ca="1" si="12"/>
        <v>#N/A</v>
      </c>
      <c r="BK33" s="28">
        <f t="shared" ca="1" si="12"/>
        <v>0</v>
      </c>
      <c r="BL33" s="28">
        <f t="shared" ca="1" si="12"/>
        <v>0</v>
      </c>
      <c r="BM33" s="28">
        <f t="shared" ca="1" si="12"/>
        <v>0.98107255520504733</v>
      </c>
      <c r="BN33" s="28">
        <f t="shared" ref="BN33:CS33" ca="1" si="13">IF(ISERR(BN30/BN28),NA(),BN30/BN28)</f>
        <v>0.4</v>
      </c>
      <c r="BO33" s="28">
        <f t="shared" ca="1" si="13"/>
        <v>0.4</v>
      </c>
      <c r="BP33" s="28">
        <f t="shared" ca="1" si="13"/>
        <v>0.33333333333333331</v>
      </c>
      <c r="BQ33" s="28">
        <f t="shared" ca="1" si="13"/>
        <v>0.22222222222222221</v>
      </c>
      <c r="BR33" s="28">
        <f t="shared" ca="1" si="13"/>
        <v>0.16666666666666666</v>
      </c>
      <c r="BS33" s="28">
        <f t="shared" ca="1" si="13"/>
        <v>0.13793103448275862</v>
      </c>
      <c r="BT33" s="28">
        <f t="shared" si="13"/>
        <v>0.92419825072886297</v>
      </c>
      <c r="BU33" s="28">
        <f t="shared" ca="1" si="13"/>
        <v>0.44444444444444442</v>
      </c>
      <c r="BV33" s="28">
        <f t="shared" ca="1" si="13"/>
        <v>0.44444444444444442</v>
      </c>
      <c r="BW33" s="28">
        <f t="shared" ca="1" si="13"/>
        <v>0.37209302325581395</v>
      </c>
      <c r="BX33" s="28">
        <f t="shared" ca="1" si="13"/>
        <v>0.33333333333333331</v>
      </c>
      <c r="BY33" s="28">
        <f t="shared" ca="1" si="13"/>
        <v>0.30188679245283018</v>
      </c>
      <c r="BZ33" s="28">
        <f t="shared" ca="1" si="13"/>
        <v>0.26666666666666666</v>
      </c>
      <c r="CA33" s="28">
        <f t="shared" si="13"/>
        <v>0.85066666666666668</v>
      </c>
      <c r="CB33" s="28">
        <f t="shared" ca="1" si="13"/>
        <v>0.23529411764705882</v>
      </c>
      <c r="CC33" s="28">
        <f t="shared" ca="1" si="13"/>
        <v>0.23529411764705882</v>
      </c>
      <c r="CD33" s="28">
        <f t="shared" ca="1" si="13"/>
        <v>0.21621621621621623</v>
      </c>
      <c r="CE33" s="28">
        <f t="shared" ca="1" si="13"/>
        <v>0.1951219512195122</v>
      </c>
      <c r="CF33" s="28">
        <f t="shared" ca="1" si="13"/>
        <v>0.17582417582417584</v>
      </c>
      <c r="CG33" s="28">
        <f t="shared" ca="1" si="13"/>
        <v>0.16</v>
      </c>
      <c r="CH33" s="28">
        <f t="shared" si="13"/>
        <v>0.89976133651551315</v>
      </c>
      <c r="CI33" s="28">
        <f t="shared" ca="1" si="13"/>
        <v>0.14285714285714285</v>
      </c>
      <c r="CJ33" s="28">
        <f t="shared" ca="1" si="13"/>
        <v>0.14285714285714285</v>
      </c>
      <c r="CK33" s="28">
        <f t="shared" ca="1" si="13"/>
        <v>0.13114754098360656</v>
      </c>
      <c r="CL33" s="28">
        <f t="shared" ca="1" si="13"/>
        <v>0.12121212121212122</v>
      </c>
      <c r="CM33" s="28">
        <f t="shared" ca="1" si="13"/>
        <v>0.11888111888111888</v>
      </c>
      <c r="CN33" s="28">
        <f t="shared" ca="1" si="13"/>
        <v>0.11038961038961038</v>
      </c>
      <c r="CO33" s="28">
        <f t="shared" si="13"/>
        <v>0.98731501057082449</v>
      </c>
      <c r="CP33" s="28">
        <f t="shared" ca="1" si="13"/>
        <v>0.10843373493975904</v>
      </c>
      <c r="CQ33" s="28">
        <f t="shared" ca="1" si="13"/>
        <v>0.10843373493975904</v>
      </c>
      <c r="CR33" s="28">
        <f t="shared" ca="1" si="13"/>
        <v>0.10112359550561797</v>
      </c>
      <c r="CS33" s="28">
        <f t="shared" ca="1" si="13"/>
        <v>0.1</v>
      </c>
      <c r="CT33" s="28">
        <f t="shared" ref="CT33:DI33" ca="1" si="14">IF(ISERR(CT30/CT28),NA(),CT30/CT28)</f>
        <v>0.13432835820895522</v>
      </c>
      <c r="CU33" s="28">
        <f t="shared" ca="1" si="14"/>
        <v>1</v>
      </c>
      <c r="CV33" s="28">
        <f t="shared" ca="1" si="14"/>
        <v>1</v>
      </c>
      <c r="CW33" s="28">
        <f t="shared" ca="1" si="14"/>
        <v>1</v>
      </c>
      <c r="CX33" s="28">
        <f t="shared" ca="1" si="14"/>
        <v>1</v>
      </c>
      <c r="CY33" s="28">
        <f t="shared" ca="1" si="14"/>
        <v>0.98604651162790702</v>
      </c>
      <c r="CZ33" s="28">
        <f t="shared" ca="1" si="14"/>
        <v>1.0275229357798166</v>
      </c>
      <c r="DA33" s="28">
        <f t="shared" ca="1" si="14"/>
        <v>1.0135746606334841</v>
      </c>
      <c r="DB33" s="28">
        <f t="shared" ca="1" si="14"/>
        <v>1</v>
      </c>
      <c r="DC33" s="28" t="e">
        <f t="shared" ca="1" si="14"/>
        <v>#N/A</v>
      </c>
      <c r="DD33" s="28" t="e">
        <f t="shared" ca="1" si="14"/>
        <v>#N/A</v>
      </c>
      <c r="DE33" s="28" t="e">
        <f t="shared" ca="1" si="14"/>
        <v>#N/A</v>
      </c>
      <c r="DF33" s="28" t="e">
        <f t="shared" ca="1" si="14"/>
        <v>#N/A</v>
      </c>
      <c r="DG33" s="28" t="e">
        <f t="shared" ca="1" si="14"/>
        <v>#N/A</v>
      </c>
      <c r="DH33" s="28" t="e">
        <f t="shared" ca="1" si="14"/>
        <v>#N/A</v>
      </c>
      <c r="DI33" s="28" t="e">
        <f t="shared" ca="1" si="14"/>
        <v>#N/A</v>
      </c>
    </row>
    <row r="34" spans="1:113" x14ac:dyDescent="0.15">
      <c r="A34" s="22" t="s">
        <v>37</v>
      </c>
      <c r="B34" s="28" t="e">
        <f t="shared" ref="B34:AG34" ca="1" si="15">IF(ISERR(B30/B29),NA(),B30/B29)</f>
        <v>#N/A</v>
      </c>
      <c r="C34" s="28" t="e">
        <f t="shared" ca="1" si="15"/>
        <v>#N/A</v>
      </c>
      <c r="D34" s="28" t="e">
        <f t="shared" ca="1" si="15"/>
        <v>#N/A</v>
      </c>
      <c r="E34" s="28" t="e">
        <f t="shared" ca="1" si="15"/>
        <v>#N/A</v>
      </c>
      <c r="F34" s="28" t="e">
        <f t="shared" ca="1" si="15"/>
        <v>#N/A</v>
      </c>
      <c r="G34" s="28" t="e">
        <f t="shared" ca="1" si="15"/>
        <v>#N/A</v>
      </c>
      <c r="H34" s="28" t="e">
        <f t="shared" ca="1" si="15"/>
        <v>#N/A</v>
      </c>
      <c r="I34" s="28">
        <f t="shared" ca="1" si="15"/>
        <v>0</v>
      </c>
      <c r="J34" s="28" t="e">
        <f t="shared" ca="1" si="15"/>
        <v>#N/A</v>
      </c>
      <c r="K34" s="28" t="e">
        <f t="shared" ca="1" si="15"/>
        <v>#N/A</v>
      </c>
      <c r="L34" s="28" t="e">
        <f t="shared" ca="1" si="15"/>
        <v>#N/A</v>
      </c>
      <c r="M34" s="28" t="e">
        <f t="shared" ca="1" si="15"/>
        <v>#N/A</v>
      </c>
      <c r="N34" s="28" t="e">
        <f t="shared" ca="1" si="15"/>
        <v>#N/A</v>
      </c>
      <c r="O34" s="28" t="e">
        <f t="shared" ca="1" si="15"/>
        <v>#N/A</v>
      </c>
      <c r="P34" s="28">
        <f t="shared" ca="1" si="15"/>
        <v>0</v>
      </c>
      <c r="Q34" s="28" t="e">
        <f t="shared" ca="1" si="15"/>
        <v>#N/A</v>
      </c>
      <c r="R34" s="28" t="e">
        <f t="shared" ca="1" si="15"/>
        <v>#N/A</v>
      </c>
      <c r="S34" s="28" t="e">
        <f t="shared" ca="1" si="15"/>
        <v>#N/A</v>
      </c>
      <c r="T34" s="28" t="e">
        <f t="shared" ca="1" si="15"/>
        <v>#N/A</v>
      </c>
      <c r="U34" s="28" t="e">
        <f t="shared" ca="1" si="15"/>
        <v>#N/A</v>
      </c>
      <c r="V34" s="28" t="e">
        <f t="shared" ca="1" si="15"/>
        <v>#N/A</v>
      </c>
      <c r="W34" s="28">
        <f t="shared" ca="1" si="15"/>
        <v>0</v>
      </c>
      <c r="X34" s="28" t="e">
        <f t="shared" ca="1" si="15"/>
        <v>#N/A</v>
      </c>
      <c r="Y34" s="28" t="e">
        <f t="shared" ca="1" si="15"/>
        <v>#N/A</v>
      </c>
      <c r="Z34" s="28" t="e">
        <f t="shared" ca="1" si="15"/>
        <v>#N/A</v>
      </c>
      <c r="AA34" s="28" t="e">
        <f t="shared" ca="1" si="15"/>
        <v>#N/A</v>
      </c>
      <c r="AB34" s="28" t="e">
        <f t="shared" ca="1" si="15"/>
        <v>#N/A</v>
      </c>
      <c r="AC34" s="28" t="e">
        <f t="shared" ca="1" si="15"/>
        <v>#N/A</v>
      </c>
      <c r="AD34" s="28">
        <f t="shared" ca="1" si="15"/>
        <v>0</v>
      </c>
      <c r="AE34" s="28" t="e">
        <f t="shared" ca="1" si="15"/>
        <v>#N/A</v>
      </c>
      <c r="AF34" s="28" t="e">
        <f t="shared" ca="1" si="15"/>
        <v>#N/A</v>
      </c>
      <c r="AG34" s="28" t="e">
        <f t="shared" ca="1" si="15"/>
        <v>#N/A</v>
      </c>
      <c r="AH34" s="28" t="e">
        <f t="shared" ref="AH34:BF34" ca="1" si="16">IF(ISERR(AH30/AH29),NA(),AH30/AH29)</f>
        <v>#N/A</v>
      </c>
      <c r="AI34" s="28" t="e">
        <f t="shared" ca="1" si="16"/>
        <v>#N/A</v>
      </c>
      <c r="AJ34" s="28" t="e">
        <f t="shared" ca="1" si="16"/>
        <v>#N/A</v>
      </c>
      <c r="AK34" s="28">
        <f t="shared" ca="1" si="16"/>
        <v>0</v>
      </c>
      <c r="AL34" s="28" t="e">
        <f t="shared" ca="1" si="16"/>
        <v>#N/A</v>
      </c>
      <c r="AM34" s="28" t="e">
        <f t="shared" ca="1" si="16"/>
        <v>#N/A</v>
      </c>
      <c r="AN34" s="28" t="e">
        <f t="shared" ca="1" si="16"/>
        <v>#N/A</v>
      </c>
      <c r="AO34" s="28" t="e">
        <f t="shared" ca="1" si="16"/>
        <v>#N/A</v>
      </c>
      <c r="AP34" s="28" t="e">
        <f t="shared" ca="1" si="16"/>
        <v>#N/A</v>
      </c>
      <c r="AQ34" s="28" t="e">
        <f t="shared" ca="1" si="16"/>
        <v>#N/A</v>
      </c>
      <c r="AR34" s="28">
        <f t="shared" si="16"/>
        <v>0.7407407407407407</v>
      </c>
      <c r="AS34" s="28" t="e">
        <f t="shared" ca="1" si="16"/>
        <v>#N/A</v>
      </c>
      <c r="AT34" s="28" t="e">
        <f t="shared" ca="1" si="16"/>
        <v>#N/A</v>
      </c>
      <c r="AU34" s="28" t="e">
        <f t="shared" ca="1" si="16"/>
        <v>#N/A</v>
      </c>
      <c r="AV34" s="28" t="e">
        <f t="shared" ca="1" si="16"/>
        <v>#N/A</v>
      </c>
      <c r="AW34" s="28" t="e">
        <f t="shared" ca="1" si="16"/>
        <v>#N/A</v>
      </c>
      <c r="AX34" s="28" t="e">
        <f t="shared" ca="1" si="16"/>
        <v>#N/A</v>
      </c>
      <c r="AY34" s="28">
        <f t="shared" si="16"/>
        <v>0.51282051282051277</v>
      </c>
      <c r="AZ34" s="28" t="e">
        <f t="shared" ca="1" si="16"/>
        <v>#N/A</v>
      </c>
      <c r="BA34" s="28" t="e">
        <f t="shared" ca="1" si="16"/>
        <v>#N/A</v>
      </c>
      <c r="BB34" s="28" t="e">
        <f t="shared" ca="1" si="16"/>
        <v>#N/A</v>
      </c>
      <c r="BC34" s="28" t="e">
        <f t="shared" ca="1" si="16"/>
        <v>#N/A</v>
      </c>
      <c r="BD34" s="28" t="e">
        <f t="shared" ca="1" si="16"/>
        <v>#N/A</v>
      </c>
      <c r="BE34" s="28" t="e">
        <f t="shared" ca="1" si="16"/>
        <v>#N/A</v>
      </c>
      <c r="BF34" s="28">
        <f t="shared" si="16"/>
        <v>1.2953586497890295</v>
      </c>
      <c r="BG34" s="28" t="e">
        <f t="shared" ref="BG34:BM34" ca="1" si="17">IF(ISERR(BG30/BG29),NA(),BG30/BG29)</f>
        <v>#N/A</v>
      </c>
      <c r="BH34" s="28" t="e">
        <f t="shared" ca="1" si="17"/>
        <v>#N/A</v>
      </c>
      <c r="BI34" s="28" t="e">
        <f t="shared" ca="1" si="17"/>
        <v>#N/A</v>
      </c>
      <c r="BJ34" s="28" t="e">
        <f t="shared" ca="1" si="17"/>
        <v>#N/A</v>
      </c>
      <c r="BK34" s="28">
        <f t="shared" ca="1" si="17"/>
        <v>0</v>
      </c>
      <c r="BL34" s="28">
        <f t="shared" ca="1" si="17"/>
        <v>0</v>
      </c>
      <c r="BM34" s="28">
        <f t="shared" ca="1" si="17"/>
        <v>1.2591093117408907</v>
      </c>
      <c r="BN34" s="28">
        <f t="shared" ref="BN34:CS34" ca="1" si="18">IF(ISERR(BN30/BN29),NA(),BN30/BN29)</f>
        <v>0.4</v>
      </c>
      <c r="BO34" s="28">
        <f t="shared" ca="1" si="18"/>
        <v>0.4</v>
      </c>
      <c r="BP34" s="28">
        <f t="shared" ca="1" si="18"/>
        <v>0.4</v>
      </c>
      <c r="BQ34" s="28">
        <f t="shared" ca="1" si="18"/>
        <v>0.4</v>
      </c>
      <c r="BR34" s="28">
        <f t="shared" ca="1" si="18"/>
        <v>0.4</v>
      </c>
      <c r="BS34" s="28">
        <f t="shared" ca="1" si="18"/>
        <v>0.25</v>
      </c>
      <c r="BT34" s="28">
        <f t="shared" ca="1" si="18"/>
        <v>1.2239382239382239</v>
      </c>
      <c r="BU34" s="28">
        <f t="shared" ca="1" si="18"/>
        <v>0.72727272727272729</v>
      </c>
      <c r="BV34" s="28">
        <f t="shared" ca="1" si="18"/>
        <v>0.72727272727272729</v>
      </c>
      <c r="BW34" s="28">
        <f t="shared" ca="1" si="18"/>
        <v>0.69565217391304346</v>
      </c>
      <c r="BX34" s="28">
        <f t="shared" ca="1" si="18"/>
        <v>0.61538461538461542</v>
      </c>
      <c r="BY34" s="28">
        <f t="shared" ca="1" si="18"/>
        <v>0.5161290322580645</v>
      </c>
      <c r="BZ34" s="28">
        <f t="shared" ca="1" si="18"/>
        <v>0.43243243243243246</v>
      </c>
      <c r="CA34" s="28">
        <f t="shared" ca="1" si="18"/>
        <v>1.1312056737588652</v>
      </c>
      <c r="CB34" s="28">
        <f t="shared" ca="1" si="18"/>
        <v>0.35555555555555557</v>
      </c>
      <c r="CC34" s="28">
        <f t="shared" ca="1" si="18"/>
        <v>0.35555555555555557</v>
      </c>
      <c r="CD34" s="28">
        <f t="shared" ca="1" si="18"/>
        <v>0.32</v>
      </c>
      <c r="CE34" s="28">
        <f t="shared" ca="1" si="18"/>
        <v>0.29090909090909089</v>
      </c>
      <c r="CF34" s="28">
        <f t="shared" ca="1" si="18"/>
        <v>0.26666666666666666</v>
      </c>
      <c r="CG34" s="28">
        <f t="shared" ca="1" si="18"/>
        <v>0.23529411764705882</v>
      </c>
      <c r="CH34" s="28">
        <f t="shared" ca="1" si="18"/>
        <v>1.1892744479495267</v>
      </c>
      <c r="CI34" s="28">
        <f t="shared" ca="1" si="18"/>
        <v>0.18604651162790697</v>
      </c>
      <c r="CJ34" s="28">
        <f t="shared" ca="1" si="18"/>
        <v>0.17777777777777778</v>
      </c>
      <c r="CK34" s="28">
        <f t="shared" ca="1" si="18"/>
        <v>0.16494845360824742</v>
      </c>
      <c r="CL34" s="28">
        <f t="shared" ca="1" si="18"/>
        <v>0.15384615384615385</v>
      </c>
      <c r="CM34" s="28">
        <f t="shared" ca="1" si="18"/>
        <v>0.14912280701754385</v>
      </c>
      <c r="CN34" s="28">
        <f t="shared" ca="1" si="18"/>
        <v>0.13492063492063491</v>
      </c>
      <c r="CO34" s="28">
        <f t="shared" ca="1" si="18"/>
        <v>1.2354497354497354</v>
      </c>
      <c r="CP34" s="28">
        <f t="shared" ca="1" si="18"/>
        <v>0.1276595744680851</v>
      </c>
      <c r="CQ34" s="28">
        <f t="shared" ca="1" si="18"/>
        <v>0.1276595744680851</v>
      </c>
      <c r="CR34" s="28">
        <f t="shared" ca="1" si="18"/>
        <v>0.11688311688311688</v>
      </c>
      <c r="CS34" s="28">
        <f t="shared" ca="1" si="18"/>
        <v>0.11176470588235295</v>
      </c>
      <c r="CT34" s="28">
        <f t="shared" ref="CT34:DI34" ca="1" si="19">IF(ISERR(CT30/CT29),NA(),CT30/CT29)</f>
        <v>0.14210526315789473</v>
      </c>
      <c r="CU34" s="28">
        <f t="shared" ca="1" si="19"/>
        <v>0.99530516431924887</v>
      </c>
      <c r="CV34" s="28">
        <f t="shared" ca="1" si="19"/>
        <v>1.1533333333333333</v>
      </c>
      <c r="CW34" s="28">
        <f t="shared" ca="1" si="19"/>
        <v>0.99530516431924887</v>
      </c>
      <c r="CX34" s="28">
        <f t="shared" ca="1" si="19"/>
        <v>0.99530516431924887</v>
      </c>
      <c r="CY34" s="28">
        <f t="shared" ca="1" si="19"/>
        <v>0.96803652968036524</v>
      </c>
      <c r="CZ34" s="28">
        <f t="shared" ca="1" si="19"/>
        <v>0.99555555555555553</v>
      </c>
      <c r="DA34" s="28">
        <f t="shared" ca="1" si="19"/>
        <v>0.99555555555555553</v>
      </c>
      <c r="DB34" s="28">
        <f t="shared" ca="1" si="19"/>
        <v>0.99555555555555553</v>
      </c>
      <c r="DC34" s="28" t="e">
        <f t="shared" ca="1" si="19"/>
        <v>#N/A</v>
      </c>
      <c r="DD34" s="28" t="e">
        <f t="shared" ca="1" si="19"/>
        <v>#N/A</v>
      </c>
      <c r="DE34" s="28" t="e">
        <f t="shared" ca="1" si="19"/>
        <v>#N/A</v>
      </c>
      <c r="DF34" s="28" t="e">
        <f t="shared" ca="1" si="19"/>
        <v>#N/A</v>
      </c>
      <c r="DG34" s="28" t="e">
        <f t="shared" ca="1" si="19"/>
        <v>#N/A</v>
      </c>
      <c r="DH34" s="28" t="e">
        <f t="shared" ca="1" si="19"/>
        <v>#N/A</v>
      </c>
      <c r="DI34" s="28" t="e">
        <f t="shared" ca="1" si="19"/>
        <v>#N/A</v>
      </c>
    </row>
    <row r="35" spans="1:113" x14ac:dyDescent="0.15">
      <c r="A35" s="66" t="s">
        <v>106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>
        <f ca="1">(DI38-BM30)/BM34</f>
        <v>-69.096463022508033</v>
      </c>
      <c r="BN35" s="67">
        <f t="shared" ref="BN35:DH35" ca="1" si="20">(DJ38-BN30)/BN34</f>
        <v>-10</v>
      </c>
      <c r="BO35" s="67">
        <f t="shared" ca="1" si="20"/>
        <v>-10</v>
      </c>
      <c r="BP35" s="67">
        <f t="shared" ca="1" si="20"/>
        <v>-10</v>
      </c>
      <c r="BQ35" s="67">
        <f t="shared" ca="1" si="20"/>
        <v>-10</v>
      </c>
      <c r="BR35" s="67">
        <f t="shared" ca="1" si="20"/>
        <v>-10</v>
      </c>
      <c r="BS35" s="67">
        <f t="shared" ca="1" si="20"/>
        <v>-16</v>
      </c>
      <c r="BT35" s="67">
        <f ca="1">(DI38-BT30)/BT34</f>
        <v>-75.98422712933754</v>
      </c>
      <c r="BU35" s="67">
        <f t="shared" ca="1" si="20"/>
        <v>-22</v>
      </c>
      <c r="BV35" s="67">
        <f t="shared" ca="1" si="20"/>
        <v>-22</v>
      </c>
      <c r="BW35" s="67">
        <f t="shared" ca="1" si="20"/>
        <v>-23</v>
      </c>
      <c r="BX35" s="67">
        <f t="shared" ca="1" si="20"/>
        <v>-26</v>
      </c>
      <c r="BY35" s="67">
        <f t="shared" ca="1" si="20"/>
        <v>-31</v>
      </c>
      <c r="BZ35" s="67">
        <f t="shared" ca="1" si="20"/>
        <v>-37</v>
      </c>
      <c r="CA35" s="67">
        <f ca="1">(DI38-CA30)/CA34</f>
        <v>-83.981191222570544</v>
      </c>
      <c r="CB35" s="67">
        <f t="shared" ca="1" si="20"/>
        <v>-45</v>
      </c>
      <c r="CC35" s="67">
        <f t="shared" ca="1" si="20"/>
        <v>-45</v>
      </c>
      <c r="CD35" s="67">
        <f t="shared" ca="1" si="20"/>
        <v>-50</v>
      </c>
      <c r="CE35" s="67">
        <f t="shared" ca="1" si="20"/>
        <v>-55</v>
      </c>
      <c r="CF35" s="67">
        <f t="shared" ca="1" si="20"/>
        <v>-60</v>
      </c>
      <c r="CG35" s="67">
        <f t="shared" ca="1" si="20"/>
        <v>-68</v>
      </c>
      <c r="CH35" s="67">
        <f ca="1">(DI38-CH30)/CH34</f>
        <v>-128.64986737400531</v>
      </c>
      <c r="CI35" s="67">
        <f t="shared" ca="1" si="20"/>
        <v>-86</v>
      </c>
      <c r="CJ35" s="67">
        <f t="shared" ca="1" si="20"/>
        <v>-90</v>
      </c>
      <c r="CK35" s="67">
        <f t="shared" ca="1" si="20"/>
        <v>-97</v>
      </c>
      <c r="CL35" s="67">
        <f t="shared" ca="1" si="20"/>
        <v>-104</v>
      </c>
      <c r="CM35" s="67">
        <f t="shared" ca="1" si="20"/>
        <v>-114</v>
      </c>
      <c r="CN35" s="67">
        <f t="shared" ca="1" si="20"/>
        <v>-126</v>
      </c>
      <c r="CO35" s="67">
        <f ca="1">(DI38-CO30)/CO34</f>
        <v>-196.6895074946467</v>
      </c>
      <c r="CP35" s="67">
        <f t="shared" ca="1" si="20"/>
        <v>-141</v>
      </c>
      <c r="CQ35" s="67">
        <f t="shared" ca="1" si="20"/>
        <v>-141</v>
      </c>
      <c r="CR35" s="67">
        <f t="shared" ca="1" si="20"/>
        <v>-154</v>
      </c>
      <c r="CS35" s="67">
        <f t="shared" ca="1" si="20"/>
        <v>-170</v>
      </c>
      <c r="CT35" s="67">
        <f t="shared" ca="1" si="20"/>
        <v>-190</v>
      </c>
      <c r="CU35" s="67">
        <f t="shared" ca="1" si="20"/>
        <v>-213</v>
      </c>
      <c r="CV35" s="67">
        <f ca="1">(DI38-CV30)/CV34</f>
        <v>-255.78034682080926</v>
      </c>
      <c r="CW35" s="67">
        <f t="shared" ca="1" si="20"/>
        <v>-213</v>
      </c>
      <c r="CX35" s="67">
        <f t="shared" ca="1" si="20"/>
        <v>-213</v>
      </c>
      <c r="CY35" s="67">
        <f t="shared" ca="1" si="20"/>
        <v>-219</v>
      </c>
      <c r="CZ35" s="67">
        <f t="shared" ca="1" si="20"/>
        <v>-225</v>
      </c>
      <c r="DA35" s="67">
        <f t="shared" ca="1" si="20"/>
        <v>-225</v>
      </c>
      <c r="DB35" s="67">
        <f t="shared" ca="1" si="20"/>
        <v>-225</v>
      </c>
      <c r="DC35" s="67" t="e">
        <f ca="1">(DI38-DC30)/DC34</f>
        <v>#N/A</v>
      </c>
      <c r="DD35" s="67" t="e">
        <f t="shared" ca="1" si="20"/>
        <v>#N/A</v>
      </c>
      <c r="DE35" s="67" t="e">
        <f t="shared" ca="1" si="20"/>
        <v>#N/A</v>
      </c>
      <c r="DF35" s="67" t="e">
        <f t="shared" ca="1" si="20"/>
        <v>#N/A</v>
      </c>
      <c r="DG35" s="67" t="e">
        <f t="shared" ca="1" si="20"/>
        <v>#N/A</v>
      </c>
      <c r="DH35" s="67" t="e">
        <f t="shared" ca="1" si="20"/>
        <v>#N/A</v>
      </c>
      <c r="DI35" s="67" t="e">
        <f ca="1">(DI38-DI30)/DI34</f>
        <v>#N/A</v>
      </c>
    </row>
    <row r="36" spans="1:113" x14ac:dyDescent="0.15">
      <c r="A36" s="66" t="s">
        <v>107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8">
        <f ca="1">BM29+BM35</f>
        <v>177.90353697749197</v>
      </c>
      <c r="BN36" s="68">
        <f t="shared" ref="BN36:DH36" ca="1" si="21">BN29+BN35</f>
        <v>0</v>
      </c>
      <c r="BO36" s="68">
        <f t="shared" ca="1" si="21"/>
        <v>0</v>
      </c>
      <c r="BP36" s="68">
        <f t="shared" ca="1" si="21"/>
        <v>0</v>
      </c>
      <c r="BQ36" s="68">
        <f t="shared" ca="1" si="21"/>
        <v>0</v>
      </c>
      <c r="BR36" s="68">
        <f t="shared" ca="1" si="21"/>
        <v>0</v>
      </c>
      <c r="BS36" s="68">
        <f t="shared" ca="1" si="21"/>
        <v>0</v>
      </c>
      <c r="BT36" s="68">
        <f ca="1">BT29+BT35</f>
        <v>183.01577287066246</v>
      </c>
      <c r="BU36" s="68">
        <f t="shared" ca="1" si="21"/>
        <v>0</v>
      </c>
      <c r="BV36" s="68">
        <f t="shared" ca="1" si="21"/>
        <v>0</v>
      </c>
      <c r="BW36" s="68">
        <f t="shared" ca="1" si="21"/>
        <v>0</v>
      </c>
      <c r="BX36" s="68">
        <f t="shared" ca="1" si="21"/>
        <v>0</v>
      </c>
      <c r="BY36" s="68">
        <f t="shared" ca="1" si="21"/>
        <v>0</v>
      </c>
      <c r="BZ36" s="68">
        <f t="shared" ca="1" si="21"/>
        <v>0</v>
      </c>
      <c r="CA36" s="68">
        <f ca="1">CA29+CA35</f>
        <v>198.01880877742946</v>
      </c>
      <c r="CB36" s="68">
        <f t="shared" ca="1" si="21"/>
        <v>0</v>
      </c>
      <c r="CC36" s="68">
        <f t="shared" ca="1" si="21"/>
        <v>0</v>
      </c>
      <c r="CD36" s="68">
        <f t="shared" ca="1" si="21"/>
        <v>0</v>
      </c>
      <c r="CE36" s="68">
        <f t="shared" ca="1" si="21"/>
        <v>0</v>
      </c>
      <c r="CF36" s="68">
        <f t="shared" ca="1" si="21"/>
        <v>0</v>
      </c>
      <c r="CG36" s="68">
        <f t="shared" ca="1" si="21"/>
        <v>0</v>
      </c>
      <c r="CH36" s="68">
        <f ca="1">CH29+CH35</f>
        <v>188.35013262599469</v>
      </c>
      <c r="CI36" s="68">
        <f t="shared" ca="1" si="21"/>
        <v>0</v>
      </c>
      <c r="CJ36" s="68">
        <f t="shared" ca="1" si="21"/>
        <v>0</v>
      </c>
      <c r="CK36" s="68">
        <f t="shared" ca="1" si="21"/>
        <v>0</v>
      </c>
      <c r="CL36" s="68">
        <f t="shared" ca="1" si="21"/>
        <v>0</v>
      </c>
      <c r="CM36" s="68">
        <f t="shared" ca="1" si="21"/>
        <v>0</v>
      </c>
      <c r="CN36" s="68">
        <f t="shared" ca="1" si="21"/>
        <v>0</v>
      </c>
      <c r="CO36" s="68">
        <f ca="1">CO29+CO35</f>
        <v>181.3104925053533</v>
      </c>
      <c r="CP36" s="68">
        <f t="shared" ca="1" si="21"/>
        <v>0</v>
      </c>
      <c r="CQ36" s="68">
        <f t="shared" ca="1" si="21"/>
        <v>0</v>
      </c>
      <c r="CR36" s="68">
        <f t="shared" ca="1" si="21"/>
        <v>0</v>
      </c>
      <c r="CS36" s="68">
        <f t="shared" ca="1" si="21"/>
        <v>0</v>
      </c>
      <c r="CT36" s="68">
        <f t="shared" ca="1" si="21"/>
        <v>0</v>
      </c>
      <c r="CU36" s="68">
        <f t="shared" ca="1" si="21"/>
        <v>0</v>
      </c>
      <c r="CV36" s="68">
        <f ca="1">CV29+CV35</f>
        <v>194.21965317919074</v>
      </c>
      <c r="CW36" s="68">
        <f t="shared" ca="1" si="21"/>
        <v>0</v>
      </c>
      <c r="CX36" s="68">
        <f t="shared" ca="1" si="21"/>
        <v>0</v>
      </c>
      <c r="CY36" s="68">
        <f t="shared" ca="1" si="21"/>
        <v>0</v>
      </c>
      <c r="CZ36" s="68">
        <f t="shared" ca="1" si="21"/>
        <v>0</v>
      </c>
      <c r="DA36" s="68">
        <f t="shared" ca="1" si="21"/>
        <v>0</v>
      </c>
      <c r="DB36" s="68">
        <f t="shared" ca="1" si="21"/>
        <v>0</v>
      </c>
      <c r="DC36" s="68" t="e">
        <f ca="1">DC29+DC35</f>
        <v>#N/A</v>
      </c>
      <c r="DD36" s="68" t="e">
        <f t="shared" ca="1" si="21"/>
        <v>#N/A</v>
      </c>
      <c r="DE36" s="68" t="e">
        <f t="shared" ca="1" si="21"/>
        <v>#N/A</v>
      </c>
      <c r="DF36" s="68" t="e">
        <f t="shared" ca="1" si="21"/>
        <v>#N/A</v>
      </c>
      <c r="DG36" s="68" t="e">
        <f t="shared" ca="1" si="21"/>
        <v>#N/A</v>
      </c>
      <c r="DH36" s="68" t="e">
        <f t="shared" ca="1" si="21"/>
        <v>#N/A</v>
      </c>
      <c r="DI36" s="68" t="e">
        <f ca="1">DI29+DI35</f>
        <v>#N/A</v>
      </c>
    </row>
    <row r="37" spans="1:113" x14ac:dyDescent="0.15">
      <c r="A37" s="66" t="s">
        <v>108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8">
        <f ca="1">BM38-BM36</f>
        <v>46.096463022508033</v>
      </c>
      <c r="BN37" s="68">
        <f t="shared" ref="BN37:DI37" ca="1" si="22">BN38-BN36</f>
        <v>224</v>
      </c>
      <c r="BO37" s="68">
        <f t="shared" ca="1" si="22"/>
        <v>224</v>
      </c>
      <c r="BP37" s="68">
        <f t="shared" ca="1" si="22"/>
        <v>224</v>
      </c>
      <c r="BQ37" s="68">
        <f t="shared" ca="1" si="22"/>
        <v>224</v>
      </c>
      <c r="BR37" s="68">
        <f t="shared" ca="1" si="22"/>
        <v>224</v>
      </c>
      <c r="BS37" s="68">
        <f t="shared" ca="1" si="22"/>
        <v>224</v>
      </c>
      <c r="BT37" s="68">
        <f ca="1">BT38-BT36</f>
        <v>40.98422712933754</v>
      </c>
      <c r="BU37" s="68">
        <f t="shared" ca="1" si="22"/>
        <v>224</v>
      </c>
      <c r="BV37" s="68">
        <f t="shared" ca="1" si="22"/>
        <v>224</v>
      </c>
      <c r="BW37" s="68">
        <f t="shared" ca="1" si="22"/>
        <v>224</v>
      </c>
      <c r="BX37" s="68">
        <f t="shared" ca="1" si="22"/>
        <v>224</v>
      </c>
      <c r="BY37" s="68">
        <f t="shared" ca="1" si="22"/>
        <v>224</v>
      </c>
      <c r="BZ37" s="68">
        <f t="shared" ca="1" si="22"/>
        <v>224</v>
      </c>
      <c r="CA37" s="68">
        <f t="shared" ca="1" si="22"/>
        <v>25.981191222570544</v>
      </c>
      <c r="CB37" s="68">
        <f t="shared" ca="1" si="22"/>
        <v>224</v>
      </c>
      <c r="CC37" s="68">
        <f t="shared" ca="1" si="22"/>
        <v>224</v>
      </c>
      <c r="CD37" s="68">
        <f t="shared" ca="1" si="22"/>
        <v>224</v>
      </c>
      <c r="CE37" s="68">
        <f t="shared" ca="1" si="22"/>
        <v>224</v>
      </c>
      <c r="CF37" s="68">
        <f t="shared" ca="1" si="22"/>
        <v>224</v>
      </c>
      <c r="CG37" s="68">
        <f t="shared" ca="1" si="22"/>
        <v>224</v>
      </c>
      <c r="CH37" s="68">
        <f ca="1">CH38-CH36</f>
        <v>35.649867374005311</v>
      </c>
      <c r="CI37" s="68">
        <f t="shared" ca="1" si="22"/>
        <v>224</v>
      </c>
      <c r="CJ37" s="68">
        <f t="shared" ca="1" si="22"/>
        <v>224</v>
      </c>
      <c r="CK37" s="68">
        <f t="shared" ca="1" si="22"/>
        <v>224</v>
      </c>
      <c r="CL37" s="68">
        <f t="shared" ca="1" si="22"/>
        <v>224</v>
      </c>
      <c r="CM37" s="68">
        <f t="shared" ca="1" si="22"/>
        <v>224</v>
      </c>
      <c r="CN37" s="68">
        <f t="shared" ca="1" si="22"/>
        <v>224</v>
      </c>
      <c r="CO37" s="68">
        <f t="shared" ca="1" si="22"/>
        <v>42.689507494646705</v>
      </c>
      <c r="CP37" s="68">
        <f t="shared" ca="1" si="22"/>
        <v>224</v>
      </c>
      <c r="CQ37" s="68">
        <f t="shared" ca="1" si="22"/>
        <v>224</v>
      </c>
      <c r="CR37" s="68">
        <f t="shared" ca="1" si="22"/>
        <v>224</v>
      </c>
      <c r="CS37" s="68">
        <f t="shared" ca="1" si="22"/>
        <v>224</v>
      </c>
      <c r="CT37" s="68">
        <f t="shared" ca="1" si="22"/>
        <v>224</v>
      </c>
      <c r="CU37" s="68">
        <f t="shared" ca="1" si="22"/>
        <v>224</v>
      </c>
      <c r="CV37" s="68">
        <f ca="1">CV38-CV36</f>
        <v>29.780346820809257</v>
      </c>
      <c r="CW37" s="68">
        <f t="shared" ca="1" si="22"/>
        <v>224</v>
      </c>
      <c r="CX37" s="68">
        <f t="shared" ca="1" si="22"/>
        <v>224</v>
      </c>
      <c r="CY37" s="68">
        <f t="shared" ca="1" si="22"/>
        <v>224</v>
      </c>
      <c r="CZ37" s="68">
        <f t="shared" ca="1" si="22"/>
        <v>224</v>
      </c>
      <c r="DA37" s="68">
        <f t="shared" ca="1" si="22"/>
        <v>224</v>
      </c>
      <c r="DB37" s="68">
        <f t="shared" ca="1" si="22"/>
        <v>224</v>
      </c>
      <c r="DC37" s="68" t="e">
        <f t="shared" ca="1" si="22"/>
        <v>#N/A</v>
      </c>
      <c r="DD37" s="68" t="e">
        <f t="shared" ca="1" si="22"/>
        <v>#N/A</v>
      </c>
      <c r="DE37" s="68" t="e">
        <f t="shared" ca="1" si="22"/>
        <v>#N/A</v>
      </c>
      <c r="DF37" s="68" t="e">
        <f t="shared" ca="1" si="22"/>
        <v>#N/A</v>
      </c>
      <c r="DG37" s="68" t="e">
        <f t="shared" ca="1" si="22"/>
        <v>#N/A</v>
      </c>
      <c r="DH37" s="68" t="e">
        <f t="shared" ca="1" si="22"/>
        <v>#N/A</v>
      </c>
      <c r="DI37" s="68" t="e">
        <f t="shared" ca="1" si="22"/>
        <v>#N/A</v>
      </c>
    </row>
    <row r="38" spans="1:113" x14ac:dyDescent="0.15">
      <c r="A38" s="66" t="s">
        <v>109</v>
      </c>
      <c r="BM38">
        <v>224</v>
      </c>
      <c r="BN38">
        <v>224</v>
      </c>
      <c r="BO38">
        <v>224</v>
      </c>
      <c r="BP38">
        <v>224</v>
      </c>
      <c r="BQ38">
        <v>224</v>
      </c>
      <c r="BR38">
        <v>224</v>
      </c>
      <c r="BS38">
        <v>224</v>
      </c>
      <c r="BT38">
        <v>224</v>
      </c>
      <c r="BU38">
        <v>224</v>
      </c>
      <c r="BV38">
        <v>224</v>
      </c>
      <c r="BW38">
        <v>224</v>
      </c>
      <c r="BX38">
        <v>224</v>
      </c>
      <c r="BY38">
        <v>224</v>
      </c>
      <c r="BZ38">
        <v>224</v>
      </c>
      <c r="CA38">
        <v>224</v>
      </c>
      <c r="CB38">
        <v>224</v>
      </c>
      <c r="CC38">
        <v>224</v>
      </c>
      <c r="CD38">
        <v>224</v>
      </c>
      <c r="CE38">
        <v>224</v>
      </c>
      <c r="CF38">
        <v>224</v>
      </c>
      <c r="CG38">
        <v>224</v>
      </c>
      <c r="CH38">
        <v>224</v>
      </c>
      <c r="CI38">
        <v>224</v>
      </c>
      <c r="CJ38">
        <v>224</v>
      </c>
      <c r="CK38">
        <v>224</v>
      </c>
      <c r="CL38">
        <v>224</v>
      </c>
      <c r="CM38">
        <v>224</v>
      </c>
      <c r="CN38">
        <v>224</v>
      </c>
      <c r="CO38">
        <v>224</v>
      </c>
      <c r="CP38">
        <v>224</v>
      </c>
      <c r="CQ38">
        <v>224</v>
      </c>
      <c r="CR38">
        <v>224</v>
      </c>
      <c r="CS38">
        <v>224</v>
      </c>
      <c r="CT38">
        <v>224</v>
      </c>
      <c r="CU38">
        <v>224</v>
      </c>
      <c r="CV38">
        <v>224</v>
      </c>
      <c r="CW38">
        <v>224</v>
      </c>
      <c r="CX38">
        <v>224</v>
      </c>
      <c r="CY38">
        <v>224</v>
      </c>
      <c r="CZ38">
        <v>224</v>
      </c>
      <c r="DA38">
        <v>224</v>
      </c>
      <c r="DB38">
        <v>224</v>
      </c>
      <c r="DC38">
        <v>224</v>
      </c>
      <c r="DI38">
        <v>224</v>
      </c>
    </row>
  </sheetData>
  <phoneticPr fontId="1"/>
  <conditionalFormatting sqref="B27:DI27">
    <cfRule type="expression" dxfId="4" priority="1">
      <formula>ISERROR(MATCH(B$4,INDIRECT("データ!$B$2:$B$15"),0))=FALSE</formula>
    </cfRule>
    <cfRule type="expression" dxfId="3" priority="2">
      <formula>WEEKDAY(B$4)=7</formula>
    </cfRule>
    <cfRule type="expression" dxfId="2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4" sqref="A4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38</v>
      </c>
    </row>
    <row r="3" spans="1:8" ht="27" customHeight="1" x14ac:dyDescent="0.15">
      <c r="A3" s="33" t="s">
        <v>39</v>
      </c>
      <c r="B3" s="34" t="s">
        <v>46</v>
      </c>
      <c r="C3" s="34" t="s">
        <v>40</v>
      </c>
      <c r="D3" s="34" t="s">
        <v>41</v>
      </c>
      <c r="E3" s="34" t="s">
        <v>42</v>
      </c>
      <c r="F3" s="34" t="s">
        <v>53</v>
      </c>
      <c r="G3" s="34" t="s">
        <v>43</v>
      </c>
      <c r="H3" s="34" t="s">
        <v>44</v>
      </c>
    </row>
    <row r="4" spans="1:8" ht="27" x14ac:dyDescent="0.15">
      <c r="A4" s="39" t="s">
        <v>48</v>
      </c>
      <c r="B4" s="36" t="s">
        <v>49</v>
      </c>
      <c r="C4" s="36" t="s">
        <v>47</v>
      </c>
      <c r="D4" s="37" t="s">
        <v>50</v>
      </c>
      <c r="E4" s="36" t="s">
        <v>45</v>
      </c>
      <c r="F4" s="37" t="s">
        <v>51</v>
      </c>
      <c r="G4" s="36" t="s">
        <v>21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1" priority="2">
      <formula>$E4="完了"</formula>
    </cfRule>
  </conditionalFormatting>
  <conditionalFormatting sqref="C4:C29">
    <cfRule type="expression" dxfId="0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/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15</v>
      </c>
      <c r="B1" s="95" t="s">
        <v>16</v>
      </c>
      <c r="C1" s="95"/>
      <c r="D1" s="3" t="s">
        <v>22</v>
      </c>
    </row>
    <row r="2" spans="1:4" x14ac:dyDescent="0.15">
      <c r="A2" s="7" t="s">
        <v>55</v>
      </c>
      <c r="B2" s="8">
        <v>42124</v>
      </c>
      <c r="C2" s="7" t="s">
        <v>17</v>
      </c>
      <c r="D2" s="9">
        <v>8</v>
      </c>
    </row>
    <row r="3" spans="1:4" x14ac:dyDescent="0.15">
      <c r="A3" s="7" t="s">
        <v>56</v>
      </c>
      <c r="B3" s="8">
        <v>42125</v>
      </c>
      <c r="C3" s="7" t="s">
        <v>17</v>
      </c>
    </row>
    <row r="4" spans="1:4" x14ac:dyDescent="0.15">
      <c r="A4" s="7" t="s">
        <v>57</v>
      </c>
      <c r="B4" s="8"/>
      <c r="C4" s="7"/>
    </row>
    <row r="5" spans="1:4" x14ac:dyDescent="0.15">
      <c r="A5" s="7" t="s">
        <v>58</v>
      </c>
      <c r="B5" s="8"/>
      <c r="C5" s="7"/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izumi</cp:lastModifiedBy>
  <cp:lastPrinted>2015-04-16T13:06:30Z</cp:lastPrinted>
  <dcterms:created xsi:type="dcterms:W3CDTF">2014-03-28T03:10:58Z</dcterms:created>
  <dcterms:modified xsi:type="dcterms:W3CDTF">2015-07-23T04:00:46Z</dcterms:modified>
</cp:coreProperties>
</file>